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615" yWindow="75" windowWidth="12060" windowHeight="7560" tabRatio="825"/>
  </bookViews>
  <sheets>
    <sheet name="Demande de transport" sheetId="1" r:id="rId1"/>
    <sheet name="Bordereau" sheetId="8" r:id="rId2"/>
    <sheet name="Adresse BU" sheetId="4" r:id="rId3"/>
    <sheet name="Demandeur Interne" sheetId="5" r:id="rId4"/>
    <sheet name="Heure" sheetId="6" r:id="rId5"/>
    <sheet name="exp" sheetId="7" r:id="rId6"/>
    <sheet name="Bordereau1" sheetId="3" r:id="rId7"/>
  </sheets>
  <definedNames>
    <definedName name="_xlnm._FilterDatabase" localSheetId="2" hidden="1">'Adresse BU'!$A$1:$E$1</definedName>
    <definedName name="_xlnm._FilterDatabase" localSheetId="0" hidden="1">'Demande de transport'!#REF!</definedName>
    <definedName name="BU">#REF!</definedName>
    <definedName name="Etablissements">#REF!</definedName>
    <definedName name="Nom">#REF!</definedName>
    <definedName name="_xlnm.Print_Area" localSheetId="6">Bordereau1!$A$1:$J$49</definedName>
    <definedName name="_xlnm.Print_Area" localSheetId="0">'Demande de transport'!$A$1:$L$65</definedName>
    <definedName name="_xlnm.Print_Area" localSheetId="5">exp!#REF!</definedName>
  </definedNames>
  <calcPr calcId="145621"/>
</workbook>
</file>

<file path=xl/calcChain.xml><?xml version="1.0" encoding="utf-8"?>
<calcChain xmlns="http://schemas.openxmlformats.org/spreadsheetml/2006/main">
  <c r="N34" i="8" l="1"/>
  <c r="I34" i="8"/>
  <c r="I89" i="8" s="1"/>
  <c r="E34" i="8"/>
  <c r="K27" i="8"/>
  <c r="K82" i="8" s="1"/>
  <c r="J27" i="8"/>
  <c r="J82" i="8" s="1"/>
  <c r="I27" i="8"/>
  <c r="I82" i="8" s="1"/>
  <c r="H27" i="8"/>
  <c r="H82" i="8" s="1"/>
  <c r="G27" i="8"/>
  <c r="G82" i="8" s="1"/>
  <c r="F27" i="8"/>
  <c r="F82" i="8" s="1"/>
  <c r="B27" i="8"/>
  <c r="B82" i="8" s="1"/>
  <c r="E89" i="8"/>
  <c r="M18" i="8"/>
  <c r="M73" i="8" s="1"/>
  <c r="K18" i="8"/>
  <c r="K73" i="8" s="1"/>
  <c r="I18" i="8"/>
  <c r="I73" i="8" s="1"/>
  <c r="I15" i="8"/>
  <c r="I70" i="8" s="1"/>
  <c r="B15" i="8"/>
  <c r="B70" i="8" s="1"/>
  <c r="F18" i="8"/>
  <c r="D18" i="8"/>
  <c r="D73" i="8" s="1"/>
  <c r="B18" i="8"/>
  <c r="B73" i="8" s="1"/>
  <c r="D7" i="1" l="1"/>
  <c r="G10" i="1" l="1"/>
  <c r="F3" i="3"/>
  <c r="F29" i="3" s="1"/>
  <c r="B15" i="1"/>
  <c r="J10" i="1"/>
  <c r="E10" i="1"/>
  <c r="G14" i="3"/>
  <c r="G40" i="3" s="1"/>
  <c r="E14" i="3"/>
  <c r="E40" i="3" s="1"/>
  <c r="C14" i="3"/>
  <c r="C40" i="3" s="1"/>
  <c r="E3" i="3"/>
  <c r="E29" i="3" s="1"/>
  <c r="C4" i="3"/>
  <c r="C30" i="3" s="1"/>
  <c r="B29" i="1"/>
  <c r="A21" i="3" s="1"/>
  <c r="A47" i="3" s="1"/>
  <c r="B27" i="1"/>
  <c r="J13" i="1"/>
  <c r="A17" i="3"/>
  <c r="A43" i="3" s="1"/>
  <c r="A14" i="3"/>
  <c r="A40" i="3" s="1"/>
  <c r="F29" i="1"/>
  <c r="J25" i="1"/>
  <c r="F17" i="1"/>
  <c r="B17" i="1"/>
  <c r="C3" i="3"/>
  <c r="C29" i="3"/>
  <c r="N89" i="8"/>
  <c r="C6" i="3" l="1"/>
  <c r="C32" i="3" s="1"/>
  <c r="I17" i="8"/>
  <c r="I72" i="8" s="1"/>
  <c r="B17" i="8"/>
  <c r="B72" i="8" s="1"/>
  <c r="E6" i="3"/>
  <c r="E32" i="3" s="1"/>
  <c r="D17" i="8"/>
  <c r="D72" i="8" s="1"/>
  <c r="E21" i="3"/>
  <c r="E47" i="3" s="1"/>
  <c r="K17" i="8"/>
  <c r="K72" i="8" s="1"/>
  <c r="A19" i="3"/>
  <c r="A45" i="3" s="1"/>
  <c r="I16" i="8"/>
  <c r="I71" i="8" s="1"/>
  <c r="C5" i="3"/>
  <c r="C31" i="3" s="1"/>
  <c r="B16" i="8"/>
  <c r="B71" i="8" s="1"/>
</calcChain>
</file>

<file path=xl/comments1.xml><?xml version="1.0" encoding="utf-8"?>
<comments xmlns="http://schemas.openxmlformats.org/spreadsheetml/2006/main">
  <authors>
    <author>6211372s</author>
  </authors>
  <commentList>
    <comment ref="N3" authorId="0">
      <text>
        <r>
          <rPr>
            <b/>
            <sz val="9"/>
            <color indexed="81"/>
            <rFont val="Tahoma"/>
            <family val="2"/>
          </rPr>
          <t>6211372s:</t>
        </r>
        <r>
          <rPr>
            <sz val="9"/>
            <color indexed="81"/>
            <rFont val="Tahoma"/>
            <family val="2"/>
          </rPr>
          <t xml:space="preserve">
• Toutes les cellules Oranges sont OBLIGATOIREMENT à remplir.
• En cas d’information OBLIGATOIRE manquante, une alerte Rouge indique l’erreur.
• En cas de renseignement manquant (Nom du site, etc…) en faire la demande à IO pour ajout. Toutes demandes de modifications doivent passer par les IO
</t>
        </r>
      </text>
    </comment>
    <comment ref="D8" authorId="0">
      <text>
        <r>
          <rPr>
            <b/>
            <sz val="9"/>
            <color indexed="81"/>
            <rFont val="Tahoma"/>
            <family val="2"/>
          </rPr>
          <t xml:space="preserve">6211372s: 
</t>
        </r>
        <r>
          <rPr>
            <sz val="9"/>
            <color indexed="81"/>
            <rFont val="Tahoma"/>
            <family val="2"/>
          </rPr>
          <t>La date doit être supérieure ou égale à la date de la demande</t>
        </r>
      </text>
    </comment>
    <comment ref="E8" authorId="0">
      <text>
        <r>
          <rPr>
            <b/>
            <sz val="9"/>
            <color indexed="81"/>
            <rFont val="Tahoma"/>
            <family val="2"/>
          </rPr>
          <t>6211372s:</t>
        </r>
        <r>
          <rPr>
            <sz val="9"/>
            <color indexed="81"/>
            <rFont val="Tahoma"/>
            <family val="2"/>
          </rPr>
          <t xml:space="preserve">
Utilisé le menu déroulant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>6211372s:</t>
        </r>
        <r>
          <rPr>
            <sz val="9"/>
            <color indexed="81"/>
            <rFont val="Tahoma"/>
            <family val="2"/>
          </rPr>
          <t xml:space="preserve">
Utilisé le menu déroulant si besoin</t>
        </r>
      </text>
    </comment>
    <comment ref="B13" authorId="0">
      <text>
        <r>
          <rPr>
            <b/>
            <sz val="9"/>
            <color indexed="81"/>
            <rFont val="Tahoma"/>
            <family val="2"/>
          </rPr>
          <t>6211372s:</t>
        </r>
        <r>
          <rPr>
            <sz val="9"/>
            <color indexed="81"/>
            <rFont val="Tahoma"/>
            <family val="2"/>
          </rPr>
          <t xml:space="preserve">
Utilisé le menu déroulant</t>
        </r>
      </text>
    </comment>
    <comment ref="B19" authorId="0">
      <text>
        <r>
          <rPr>
            <b/>
            <sz val="9"/>
            <color indexed="81"/>
            <rFont val="Tahoma"/>
            <family val="2"/>
          </rPr>
          <t>6211372s:</t>
        </r>
        <r>
          <rPr>
            <sz val="9"/>
            <color indexed="81"/>
            <rFont val="Tahoma"/>
            <family val="2"/>
          </rPr>
          <t xml:space="preserve">
Champ Obligatoire</t>
        </r>
      </text>
    </comment>
    <comment ref="E19" authorId="0">
      <text>
        <r>
          <rPr>
            <b/>
            <sz val="9"/>
            <color indexed="81"/>
            <rFont val="Tahoma"/>
            <family val="2"/>
          </rPr>
          <t>6211372s:</t>
        </r>
        <r>
          <rPr>
            <sz val="9"/>
            <color indexed="81"/>
            <rFont val="Tahoma"/>
            <family val="2"/>
          </rPr>
          <t xml:space="preserve">
Champ Obligatoire</t>
        </r>
      </text>
    </comment>
    <comment ref="G19" authorId="0">
      <text>
        <r>
          <rPr>
            <b/>
            <sz val="9"/>
            <color indexed="81"/>
            <rFont val="Tahoma"/>
            <family val="2"/>
          </rPr>
          <t>6211372s:</t>
        </r>
        <r>
          <rPr>
            <sz val="9"/>
            <color indexed="81"/>
            <rFont val="Tahoma"/>
            <family val="2"/>
          </rPr>
          <t xml:space="preserve">
Champ Obligatoire</t>
        </r>
      </text>
    </comment>
    <comment ref="J19" authorId="0">
      <text>
        <r>
          <rPr>
            <b/>
            <sz val="9"/>
            <color indexed="81"/>
            <rFont val="Tahoma"/>
            <family val="2"/>
          </rPr>
          <t>6211372s:</t>
        </r>
        <r>
          <rPr>
            <sz val="9"/>
            <color indexed="81"/>
            <rFont val="Tahoma"/>
            <family val="2"/>
          </rPr>
          <t xml:space="preserve">
Champ Obligatoire</t>
        </r>
      </text>
    </comment>
    <comment ref="B21" authorId="0">
      <text>
        <r>
          <rPr>
            <b/>
            <sz val="9"/>
            <color indexed="81"/>
            <rFont val="Tahoma"/>
            <family val="2"/>
          </rPr>
          <t>6211372s:</t>
        </r>
        <r>
          <rPr>
            <sz val="9"/>
            <color indexed="81"/>
            <rFont val="Tahoma"/>
            <family val="2"/>
          </rPr>
          <t xml:space="preserve">
pour donner un maximum de renseignement au transporteur</t>
        </r>
      </text>
    </comment>
    <comment ref="B25" authorId="0">
      <text>
        <r>
          <rPr>
            <b/>
            <sz val="9"/>
            <color indexed="81"/>
            <rFont val="Tahoma"/>
            <family val="2"/>
          </rPr>
          <t>6211372s:</t>
        </r>
        <r>
          <rPr>
            <sz val="9"/>
            <color indexed="81"/>
            <rFont val="Tahoma"/>
            <family val="2"/>
          </rPr>
          <t xml:space="preserve">
Utilisé le menu déroulant</t>
        </r>
      </text>
    </comment>
    <comment ref="B31" authorId="0">
      <text>
        <r>
          <rPr>
            <b/>
            <sz val="9"/>
            <color indexed="81"/>
            <rFont val="Tahoma"/>
            <family val="2"/>
          </rPr>
          <t>6211372s:</t>
        </r>
        <r>
          <rPr>
            <sz val="9"/>
            <color indexed="81"/>
            <rFont val="Tahoma"/>
            <family val="2"/>
          </rPr>
          <t xml:space="preserve">
Champ Obligatoire</t>
        </r>
      </text>
    </comment>
    <comment ref="E31" authorId="0">
      <text>
        <r>
          <rPr>
            <b/>
            <sz val="9"/>
            <color indexed="81"/>
            <rFont val="Tahoma"/>
            <family val="2"/>
          </rPr>
          <t>6211372s:</t>
        </r>
        <r>
          <rPr>
            <sz val="9"/>
            <color indexed="81"/>
            <rFont val="Tahoma"/>
            <family val="2"/>
          </rPr>
          <t xml:space="preserve">
Champ Obligatoire</t>
        </r>
      </text>
    </comment>
    <comment ref="G31" authorId="0">
      <text>
        <r>
          <rPr>
            <b/>
            <sz val="9"/>
            <color indexed="81"/>
            <rFont val="Tahoma"/>
            <family val="2"/>
          </rPr>
          <t>6211372s:</t>
        </r>
        <r>
          <rPr>
            <sz val="9"/>
            <color indexed="81"/>
            <rFont val="Tahoma"/>
            <family val="2"/>
          </rPr>
          <t xml:space="preserve">
Champ Obligatoire</t>
        </r>
      </text>
    </comment>
    <comment ref="J31" authorId="0">
      <text>
        <r>
          <rPr>
            <b/>
            <sz val="9"/>
            <color indexed="81"/>
            <rFont val="Tahoma"/>
            <family val="2"/>
          </rPr>
          <t>6211372s:</t>
        </r>
        <r>
          <rPr>
            <sz val="9"/>
            <color indexed="81"/>
            <rFont val="Tahoma"/>
            <family val="2"/>
          </rPr>
          <t xml:space="preserve">
Champ Obligatoire</t>
        </r>
      </text>
    </comment>
    <comment ref="B33" authorId="0">
      <text>
        <r>
          <rPr>
            <b/>
            <sz val="9"/>
            <color indexed="81"/>
            <rFont val="Tahoma"/>
            <family val="2"/>
          </rPr>
          <t>6211372s:</t>
        </r>
        <r>
          <rPr>
            <sz val="9"/>
            <color indexed="81"/>
            <rFont val="Tahoma"/>
            <family val="2"/>
          </rPr>
          <t xml:space="preserve">
pour donner un maximum de renseignement au transporteur</t>
        </r>
      </text>
    </comment>
    <comment ref="A39" authorId="0">
      <text>
        <r>
          <rPr>
            <b/>
            <sz val="9"/>
            <color indexed="81"/>
            <rFont val="Tahoma"/>
            <family val="2"/>
          </rPr>
          <t>6211372s:</t>
        </r>
        <r>
          <rPr>
            <sz val="9"/>
            <color indexed="81"/>
            <rFont val="Tahoma"/>
            <family val="2"/>
          </rPr>
          <t xml:space="preserve">
Champ Obligatoire</t>
        </r>
      </text>
    </comment>
    <comment ref="E39" authorId="0">
      <text>
        <r>
          <rPr>
            <b/>
            <sz val="9"/>
            <color indexed="81"/>
            <rFont val="Tahoma"/>
            <family val="2"/>
          </rPr>
          <t>6211372s:</t>
        </r>
        <r>
          <rPr>
            <sz val="9"/>
            <color indexed="81"/>
            <rFont val="Tahoma"/>
            <family val="2"/>
          </rPr>
          <t xml:space="preserve">
Champ Obligatoire</t>
        </r>
      </text>
    </comment>
    <comment ref="F39" authorId="0">
      <text>
        <r>
          <rPr>
            <b/>
            <sz val="9"/>
            <color indexed="81"/>
            <rFont val="Tahoma"/>
            <family val="2"/>
          </rPr>
          <t>6211372s:</t>
        </r>
        <r>
          <rPr>
            <sz val="9"/>
            <color indexed="81"/>
            <rFont val="Tahoma"/>
            <family val="2"/>
          </rPr>
          <t xml:space="preserve">
Champ Obligatoire</t>
        </r>
      </text>
    </comment>
    <comment ref="G39" authorId="0">
      <text>
        <r>
          <rPr>
            <b/>
            <sz val="9"/>
            <color indexed="81"/>
            <rFont val="Tahoma"/>
            <family val="2"/>
          </rPr>
          <t>6211372s:</t>
        </r>
        <r>
          <rPr>
            <sz val="9"/>
            <color indexed="81"/>
            <rFont val="Tahoma"/>
            <family val="2"/>
          </rPr>
          <t xml:space="preserve">
Champ Obligatoire</t>
        </r>
      </text>
    </comment>
    <comment ref="H39" authorId="0">
      <text>
        <r>
          <rPr>
            <b/>
            <sz val="9"/>
            <color indexed="81"/>
            <rFont val="Tahoma"/>
            <family val="2"/>
          </rPr>
          <t>6211372s:</t>
        </r>
        <r>
          <rPr>
            <sz val="9"/>
            <color indexed="81"/>
            <rFont val="Tahoma"/>
            <family val="2"/>
          </rPr>
          <t xml:space="preserve">
Champ Obligatoire</t>
        </r>
      </text>
    </comment>
    <comment ref="I39" authorId="0">
      <text>
        <r>
          <rPr>
            <b/>
            <sz val="9"/>
            <color indexed="81"/>
            <rFont val="Tahoma"/>
            <family val="2"/>
          </rPr>
          <t>6211372s:</t>
        </r>
        <r>
          <rPr>
            <sz val="9"/>
            <color indexed="81"/>
            <rFont val="Tahoma"/>
            <family val="2"/>
          </rPr>
          <t xml:space="preserve">
Champ Obligatoire</t>
        </r>
      </text>
    </comment>
    <comment ref="J39" authorId="0">
      <text>
        <r>
          <rPr>
            <b/>
            <sz val="9"/>
            <color indexed="81"/>
            <rFont val="Tahoma"/>
            <family val="2"/>
          </rPr>
          <t>6211372s:</t>
        </r>
        <r>
          <rPr>
            <sz val="9"/>
            <color indexed="81"/>
            <rFont val="Tahoma"/>
            <family val="2"/>
          </rPr>
          <t xml:space="preserve">
Champ Obligatoire</t>
        </r>
      </text>
    </comment>
    <comment ref="D44" authorId="0">
      <text>
        <r>
          <rPr>
            <b/>
            <sz val="9"/>
            <color indexed="81"/>
            <rFont val="Tahoma"/>
            <family val="2"/>
          </rPr>
          <t>6211372s:</t>
        </r>
        <r>
          <rPr>
            <sz val="9"/>
            <color indexed="81"/>
            <rFont val="Tahoma"/>
            <family val="2"/>
          </rPr>
          <t xml:space="preserve">
Champ Obligatoire.
Mettre une Croix dans une des 3 cases.
Un seul choix possible.</t>
        </r>
      </text>
    </comment>
    <comment ref="H44" authorId="0">
      <text>
        <r>
          <rPr>
            <b/>
            <sz val="9"/>
            <color indexed="81"/>
            <rFont val="Tahoma"/>
            <family val="2"/>
          </rPr>
          <t>6211372s:</t>
        </r>
        <r>
          <rPr>
            <sz val="9"/>
            <color indexed="81"/>
            <rFont val="Tahoma"/>
            <family val="2"/>
          </rPr>
          <t xml:space="preserve">
Champ Obligatoire.
Mettre une Croix dans une des 3 cases.
Un seul choix possible.</t>
        </r>
      </text>
    </comment>
    <comment ref="L44" authorId="0">
      <text>
        <r>
          <rPr>
            <b/>
            <sz val="9"/>
            <color indexed="81"/>
            <rFont val="Tahoma"/>
            <family val="2"/>
          </rPr>
          <t>6211372s:</t>
        </r>
        <r>
          <rPr>
            <sz val="9"/>
            <color indexed="81"/>
            <rFont val="Tahoma"/>
            <family val="2"/>
          </rPr>
          <t xml:space="preserve">
Champ Obligatoire.
Mettre une Croix dans une des 3 cases.
Un seul choix possible.</t>
        </r>
      </text>
    </comment>
  </commentList>
</comments>
</file>

<file path=xl/sharedStrings.xml><?xml version="1.0" encoding="utf-8"?>
<sst xmlns="http://schemas.openxmlformats.org/spreadsheetml/2006/main" count="693" uniqueCount="616">
  <si>
    <t>CONDITIONNEMENT</t>
  </si>
  <si>
    <t>Adresse :</t>
  </si>
  <si>
    <t>Code Postal :</t>
  </si>
  <si>
    <t>Contact :</t>
  </si>
  <si>
    <t>Observation :</t>
  </si>
  <si>
    <t>Ville :</t>
  </si>
  <si>
    <t>Date de la demande :</t>
  </si>
  <si>
    <t>Quantité</t>
  </si>
  <si>
    <t xml:space="preserve">Concerne opération amiante : </t>
  </si>
  <si>
    <t>Si prêt, date de retour prévue au préteur :</t>
  </si>
  <si>
    <t>EXPEDITEUR (Enlèvement ou réception)</t>
  </si>
  <si>
    <t>Expéditeur :</t>
  </si>
  <si>
    <t>Destinataire :</t>
  </si>
  <si>
    <t>TECHNICENTRE AQUITAINE - UO VOITURE/TGV</t>
  </si>
  <si>
    <t>1 rue Gravelotte</t>
  </si>
  <si>
    <t>BORDEAUX</t>
  </si>
  <si>
    <t>DESTINATAIRE (Enlèvement ou réception)</t>
  </si>
  <si>
    <t>Code ES</t>
  </si>
  <si>
    <t>Nom du site</t>
  </si>
  <si>
    <t>Adresse 1</t>
  </si>
  <si>
    <t>Code Postal</t>
  </si>
  <si>
    <t>Ville</t>
  </si>
  <si>
    <t>00000</t>
  </si>
  <si>
    <t>PARIS GARE DE LYON</t>
  </si>
  <si>
    <t>SNCF - MAGASIN DES IMPRIMES
A l'attention de TSEE PARIS GARE DE LYON 190, rue de Bercy</t>
  </si>
  <si>
    <t>75012</t>
  </si>
  <si>
    <t>PARIS</t>
  </si>
  <si>
    <t>0217S</t>
  </si>
  <si>
    <t>SNCB Forest Dépôt HST Werkplaats Gerijstraat, 20</t>
  </si>
  <si>
    <t>20 rue du Charroi</t>
  </si>
  <si>
    <t>1190</t>
  </si>
  <si>
    <t>BRUXELLE</t>
  </si>
  <si>
    <t>00683</t>
  </si>
  <si>
    <t>TECHNICENTRE AQUITAINE - UM HENDAYE</t>
  </si>
  <si>
    <t>46 bis Bd du Général de Gaulle</t>
  </si>
  <si>
    <t>64700</t>
  </si>
  <si>
    <t>HENDAYE</t>
  </si>
  <si>
    <t>00909</t>
  </si>
  <si>
    <t>TECHNICENTRE ALSACE - UP VOITURE</t>
  </si>
  <si>
    <t>15 rue Georges Wodli</t>
  </si>
  <si>
    <t>67000</t>
  </si>
  <si>
    <t>STRASBOURG</t>
  </si>
  <si>
    <t>00910</t>
  </si>
  <si>
    <t>TECHNICENTRE ALSACE - UP FRET MULHOUSE</t>
  </si>
  <si>
    <t>Chemin de la Doller</t>
  </si>
  <si>
    <t>68200</t>
  </si>
  <si>
    <t>MULHOUSE</t>
  </si>
  <si>
    <t>00991</t>
  </si>
  <si>
    <t>TECHNICENTRE NORD PAS DE CALAIS - UP FRET DUNKERQUE</t>
  </si>
  <si>
    <t>Quai frecynet n°13 Port Est</t>
  </si>
  <si>
    <t>59379</t>
  </si>
  <si>
    <t>DUNKERQUE</t>
  </si>
  <si>
    <t>00992</t>
  </si>
  <si>
    <t>TECHNICENTRE NORD PAS DE CALAIS - UO DE LILLE 2000</t>
  </si>
  <si>
    <t>115 rue du professeur Langevin</t>
  </si>
  <si>
    <t>59800</t>
  </si>
  <si>
    <t>LILLE</t>
  </si>
  <si>
    <t>00993</t>
  </si>
  <si>
    <t>TECHNICENTRE NORD PAS DE CALAIS - UO DE LENS (LOCOMOTIVES)</t>
  </si>
  <si>
    <t>Rue du Petit Chemin Vert</t>
  </si>
  <si>
    <t>62680</t>
  </si>
  <si>
    <t>MERICOURT</t>
  </si>
  <si>
    <t>00994</t>
  </si>
  <si>
    <t>TECHNICENTRE NORD PAS DE CALAIS - UO FRET SOMAIN</t>
  </si>
  <si>
    <t>Rue André Denimal</t>
  </si>
  <si>
    <t>59490</t>
  </si>
  <si>
    <t>SOMAIN</t>
  </si>
  <si>
    <t>10263</t>
  </si>
  <si>
    <t>TECHNICENTRE DE PERIGUEUX</t>
  </si>
  <si>
    <t>85 rue Louis Blanc</t>
  </si>
  <si>
    <t>24000</t>
  </si>
  <si>
    <t>PERIGUEUX</t>
  </si>
  <si>
    <t>10462</t>
  </si>
  <si>
    <t>33800</t>
  </si>
  <si>
    <t>10463</t>
  </si>
  <si>
    <t>TECHNICENTRE AQUITAINE - UOMM</t>
  </si>
  <si>
    <t>194 bis boulevard Albert 1er</t>
  </si>
  <si>
    <t>33280</t>
  </si>
  <si>
    <t>10580</t>
  </si>
  <si>
    <t>TECHNICENTRE EST EUROPEEN</t>
  </si>
  <si>
    <t>Chemin latéral</t>
  </si>
  <si>
    <t>93500</t>
  </si>
  <si>
    <t>PANTIN</t>
  </si>
  <si>
    <t>11272</t>
  </si>
  <si>
    <t>TECHNICENTRE LORRAINE - POSTE MR THIONVILLE</t>
  </si>
  <si>
    <t>1 rue du chemin de fer</t>
  </si>
  <si>
    <t>57100</t>
  </si>
  <si>
    <t>THIONVILLE</t>
  </si>
  <si>
    <t>11573</t>
  </si>
  <si>
    <t>TECHNICENTRE PACA - UP NICE ST ROCH</t>
  </si>
  <si>
    <t>1 bld semard</t>
  </si>
  <si>
    <t>06300</t>
  </si>
  <si>
    <t>NICE</t>
  </si>
  <si>
    <t>11578</t>
  </si>
  <si>
    <t>EMT PARIS EST - UP NOISY LE SEC</t>
  </si>
  <si>
    <t>132 rue de Paris</t>
  </si>
  <si>
    <t>93130</t>
  </si>
  <si>
    <t>NOISY LE SEC</t>
  </si>
  <si>
    <t>11889</t>
  </si>
  <si>
    <t>TECHNICENTRE DE PARIS NORD - UP PARIS LA CHAPELLE</t>
  </si>
  <si>
    <t>122 rue des poissonniers</t>
  </si>
  <si>
    <t>75018</t>
  </si>
  <si>
    <t>12313</t>
  </si>
  <si>
    <t>EMT CHALINDREY</t>
  </si>
  <si>
    <t>6 avenue Gambetta</t>
  </si>
  <si>
    <t>52600</t>
  </si>
  <si>
    <t>CHALINDREY</t>
  </si>
  <si>
    <t>12429</t>
  </si>
  <si>
    <t>TECHNICENTRE CHAMPAGNE ARDENNE - POSTE MR CHARLEVILLE</t>
  </si>
  <si>
    <t>48 rue des Forges St-Charles</t>
  </si>
  <si>
    <t>08000</t>
  </si>
  <si>
    <t>CHARLEVILLE MEZIERES</t>
  </si>
  <si>
    <t>12710</t>
  </si>
  <si>
    <t>TECHNICENTRE LORRAINE - UPM DE METZ SABLON</t>
  </si>
  <si>
    <t>1 rue de Castelnau</t>
  </si>
  <si>
    <t>57000</t>
  </si>
  <si>
    <t>METZ</t>
  </si>
  <si>
    <t>12711</t>
  </si>
  <si>
    <t>TECHNICENTRE LORRAINE - UPM THIONVILLE</t>
  </si>
  <si>
    <t>5 rue du chemin de fer</t>
  </si>
  <si>
    <t>12744</t>
  </si>
  <si>
    <t>TECHNICENTRE LORRAINE - UP MONTIGNY</t>
  </si>
  <si>
    <t>20 rue saint Victor</t>
  </si>
  <si>
    <t>57950</t>
  </si>
  <si>
    <t>MONTIGNY LES METZ</t>
  </si>
  <si>
    <t>12756</t>
  </si>
  <si>
    <t>TECHNICENTRE LORRAINE - UP METZ VILLE</t>
  </si>
  <si>
    <t>2 avenue de l'Amphithéatre</t>
  </si>
  <si>
    <t>12757</t>
  </si>
  <si>
    <t>TECHNICENTRE LORRAINE - POSTE MR WOIPPY</t>
  </si>
  <si>
    <t>Triage SNCF - Pont de Sémécourt</t>
  </si>
  <si>
    <t>57280</t>
  </si>
  <si>
    <t>MAIZIERES LES METZ</t>
  </si>
  <si>
    <t>12810</t>
  </si>
  <si>
    <t>TECHNICENTRE ALSACE - UP MOTEUR</t>
  </si>
  <si>
    <t>26 rue des remparts</t>
  </si>
  <si>
    <t>13221</t>
  </si>
  <si>
    <t>TECHNICENTRE DE ROMILLY</t>
  </si>
  <si>
    <t>2 rue Aristide Briand</t>
  </si>
  <si>
    <t>10100</t>
  </si>
  <si>
    <t>ROMILLY SUR SEINE</t>
  </si>
  <si>
    <t>13242</t>
  </si>
  <si>
    <t>TECHNICENTRE DE PARIS NORD - UP LE BOURGET</t>
  </si>
  <si>
    <t>19 Avenue Joffre</t>
  </si>
  <si>
    <t>93700</t>
  </si>
  <si>
    <t>DRANCY</t>
  </si>
  <si>
    <t>13620</t>
  </si>
  <si>
    <t>TECHNICENTRE CHAMPAGNE-ARDENNE - UP EPERNAY</t>
  </si>
  <si>
    <t>11 quai de Marne</t>
  </si>
  <si>
    <t>51200</t>
  </si>
  <si>
    <t>EPERNAY</t>
  </si>
  <si>
    <t>13820</t>
  </si>
  <si>
    <t>TECHNICENTRE DE BISCHHEIM</t>
  </si>
  <si>
    <t>48 Avenue de Périgueux</t>
  </si>
  <si>
    <t>67800</t>
  </si>
  <si>
    <t>BISCHHEIM</t>
  </si>
  <si>
    <t>15767</t>
  </si>
  <si>
    <t>TECHNICENTRE DE CHAMBERY - UP CHAMBERY</t>
  </si>
  <si>
    <t>791 Chemin de la Rotonde</t>
  </si>
  <si>
    <t>73000</t>
  </si>
  <si>
    <t>CHAMBERY</t>
  </si>
  <si>
    <t>16664</t>
  </si>
  <si>
    <t>TECHNICENTRE CHAMPAGNE ARDENNE - UP FRET CHALONS</t>
  </si>
  <si>
    <t>Chemin du pont aux Vaches</t>
  </si>
  <si>
    <t>51510</t>
  </si>
  <si>
    <t>FAGNIERES</t>
  </si>
  <si>
    <t>22157</t>
  </si>
  <si>
    <t>TECHNICENTRE DE PARIS NORD - UP JONCHEROLLES</t>
  </si>
  <si>
    <t>Rue Marcel Sembat</t>
  </si>
  <si>
    <t>93430</t>
  </si>
  <si>
    <t>VILLETANEUSE</t>
  </si>
  <si>
    <t>22412</t>
  </si>
  <si>
    <t>EMT HAUTE-PICARDIE</t>
  </si>
  <si>
    <t>2 rue Pierre Sémard</t>
  </si>
  <si>
    <t>80330</t>
  </si>
  <si>
    <t>LONGUEAU</t>
  </si>
  <si>
    <t>22421</t>
  </si>
  <si>
    <t>TECHNICENTRE PICARDIE - SITE DE TERGNIER</t>
  </si>
  <si>
    <t>Boulevard Stephenson</t>
  </si>
  <si>
    <t>02700</t>
  </si>
  <si>
    <t>TERGNIER</t>
  </si>
  <si>
    <t>22443</t>
  </si>
  <si>
    <t>TECHNICENTRE PICARDIE - SITE DE LONGUEAU</t>
  </si>
  <si>
    <t>1 rue du cimetière</t>
  </si>
  <si>
    <t>22482</t>
  </si>
  <si>
    <t>TECHNICENTRE NORD PAS DE CALAIS - UO DE CALAIS (TER)</t>
  </si>
  <si>
    <t>Rue Colbert</t>
  </si>
  <si>
    <t>62100</t>
  </si>
  <si>
    <t>CALAIS</t>
  </si>
  <si>
    <t>23621</t>
  </si>
  <si>
    <t>TECHNICENTRE LE LANDY</t>
  </si>
  <si>
    <t>147 rue du Landy</t>
  </si>
  <si>
    <t>93210</t>
  </si>
  <si>
    <t>LA PLAINE ST DENIS</t>
  </si>
  <si>
    <t>23721</t>
  </si>
  <si>
    <t>TECHNICENTRE D'HELLEMMES</t>
  </si>
  <si>
    <t>332 rue Roger Salengro</t>
  </si>
  <si>
    <t>59260</t>
  </si>
  <si>
    <t>HELLEMMES</t>
  </si>
  <si>
    <t>32110</t>
  </si>
  <si>
    <t>TECHNICENTRE DE PARIS ST LAZARE - UP ACHERES</t>
  </si>
  <si>
    <t>Route forestière des Papillons</t>
  </si>
  <si>
    <t>78260</t>
  </si>
  <si>
    <t>ACHERES</t>
  </si>
  <si>
    <t>32111</t>
  </si>
  <si>
    <t>TECHNICENTRE DE PARIS ST LAZARE - UO LEVALLOIS</t>
  </si>
  <si>
    <t>2 place du 8 Mai 1945</t>
  </si>
  <si>
    <t>92300</t>
  </si>
  <si>
    <t>LEVALLOIS</t>
  </si>
  <si>
    <t>32204</t>
  </si>
  <si>
    <t>TECHNICENTRE LANGUEDOC ROUSSILLON - UP COURBESSAC</t>
  </si>
  <si>
    <t>481 rue max Chabaud</t>
  </si>
  <si>
    <t>30000</t>
  </si>
  <si>
    <t>NIMES</t>
  </si>
  <si>
    <t>32205</t>
  </si>
  <si>
    <t>TECHNICENTRE LANGUEDOC ROUSSILLON - UP BEZIERS</t>
  </si>
  <si>
    <t>Cour B, Pont-Noir</t>
  </si>
  <si>
    <t>34500</t>
  </si>
  <si>
    <t>BEZIERS</t>
  </si>
  <si>
    <t>32206</t>
  </si>
  <si>
    <t>TECHNICENTRE LANGUEDOC ROUSSILLON - UP CERBERE</t>
  </si>
  <si>
    <t>Chemin des Oliviers</t>
  </si>
  <si>
    <t>66290</t>
  </si>
  <si>
    <t>CERBERE</t>
  </si>
  <si>
    <t>32212</t>
  </si>
  <si>
    <t>TECHNICENTRE DE PARIS RIVE GAUCHE - UO MONTROUGE</t>
  </si>
  <si>
    <t>103 avenue Max Dormoy</t>
  </si>
  <si>
    <t>92220</t>
  </si>
  <si>
    <t>BAGNEUX</t>
  </si>
  <si>
    <t>32220</t>
  </si>
  <si>
    <t>TECHNICENTRE PAYS DE LA LOIRE - UP LE MANS</t>
  </si>
  <si>
    <t>2 Avenue de Bretagne</t>
  </si>
  <si>
    <t>72100</t>
  </si>
  <si>
    <t>LE MANS</t>
  </si>
  <si>
    <t>32226</t>
  </si>
  <si>
    <t>TECHNICENTRE PAYS DE LA LOIRE - UO MATERIEL REMORQUE</t>
  </si>
  <si>
    <t>2 rue du pont de l'Arche</t>
  </si>
  <si>
    <t>44000</t>
  </si>
  <si>
    <t>NANTES</t>
  </si>
  <si>
    <t>32240</t>
  </si>
  <si>
    <t>TECHNICENTRE ATLANTIQUE</t>
  </si>
  <si>
    <t>60 rue Etienne Desforges</t>
  </si>
  <si>
    <t>92320</t>
  </si>
  <si>
    <t>CHATILLON</t>
  </si>
  <si>
    <t>32321</t>
  </si>
  <si>
    <t>TECHNICENTRE NORMANDIE - UP MMV</t>
  </si>
  <si>
    <t>1 rue Gaston Contremoulins</t>
  </si>
  <si>
    <t>76302</t>
  </si>
  <si>
    <t>SOTTEVILLE LES ROUEN</t>
  </si>
  <si>
    <t>32341</t>
  </si>
  <si>
    <t>TECHNICENTRE NORMANDIE - UP FRET</t>
  </si>
  <si>
    <t>1 rue d'Eauplet</t>
  </si>
  <si>
    <t>32411</t>
  </si>
  <si>
    <t>TECHNICENTRE NORMANDIE - UP CAEN</t>
  </si>
  <si>
    <t>Rue Roger Bastion</t>
  </si>
  <si>
    <t>14000</t>
  </si>
  <si>
    <t>CAEN</t>
  </si>
  <si>
    <t>32614</t>
  </si>
  <si>
    <t>TECHNICENTRE DE RENNES - UP LOC</t>
  </si>
  <si>
    <t>43 rue auguste Pavie</t>
  </si>
  <si>
    <t>35100</t>
  </si>
  <si>
    <t>RENNES</t>
  </si>
  <si>
    <t>32620</t>
  </si>
  <si>
    <t>TECHNICENTRE INDUSTRIEL DE RENNES - ZA mi- voie</t>
  </si>
  <si>
    <t>Rue des champs ruffaux</t>
  </si>
  <si>
    <t>35136</t>
  </si>
  <si>
    <t>Saint Jacques de la Lande</t>
  </si>
  <si>
    <t>32671</t>
  </si>
  <si>
    <t>TECHNICENTRE DE RENNES - POSTE MR DE BREST</t>
  </si>
  <si>
    <t>Place du 19ème RI</t>
  </si>
  <si>
    <t>29271</t>
  </si>
  <si>
    <t>BREST</t>
  </si>
  <si>
    <t>32672</t>
  </si>
  <si>
    <t>TECHNICENTRE DE RENNES - POSTE MR DE QUIMPER</t>
  </si>
  <si>
    <t>52 impasse de l'Odet</t>
  </si>
  <si>
    <t>29000</t>
  </si>
  <si>
    <t>QUIMPER</t>
  </si>
  <si>
    <t>32725</t>
  </si>
  <si>
    <t>TECHNICENTRE PAYS DE LA LOIRE - UO MM</t>
  </si>
  <si>
    <t>Rue de la Bonnetière</t>
  </si>
  <si>
    <t>44300</t>
  </si>
  <si>
    <t>32743</t>
  </si>
  <si>
    <t>TECHNICENTRE PAYS DE LA LOIRE -THOUARS UP FRET</t>
  </si>
  <si>
    <t>Boulevard Diepholz</t>
  </si>
  <si>
    <t>79100</t>
  </si>
  <si>
    <t>THOUARS</t>
  </si>
  <si>
    <t>33608</t>
  </si>
  <si>
    <t>TECHNICENTRE DE PARIS RIVE GAUCHE - UP TRAPPES</t>
  </si>
  <si>
    <t>Route Nationale 10</t>
  </si>
  <si>
    <t>78190</t>
  </si>
  <si>
    <t>TRAPPES</t>
  </si>
  <si>
    <t>33920</t>
  </si>
  <si>
    <t>TECHNICENTRE DE QUATRE MARES</t>
  </si>
  <si>
    <t>1 rue de Paris</t>
  </si>
  <si>
    <t>76800</t>
  </si>
  <si>
    <t>ST ETIENNE DU ROUVRAY</t>
  </si>
  <si>
    <t>34036</t>
  </si>
  <si>
    <t>EMF MONT BLANC</t>
  </si>
  <si>
    <t>Rue du stade - BP 25</t>
  </si>
  <si>
    <t>74190</t>
  </si>
  <si>
    <t>LE FAYET</t>
  </si>
  <si>
    <t>34585</t>
  </si>
  <si>
    <t>TECHNICENTRE DE PARIS ST LAZARE - UPM CLICHY</t>
  </si>
  <si>
    <t>38 bis rue de Neuilly</t>
  </si>
  <si>
    <t>92110</t>
  </si>
  <si>
    <t>CLICHY</t>
  </si>
  <si>
    <t>35394</t>
  </si>
  <si>
    <t>TECHNICENTRE MIDI PYRENEES - UP MM</t>
  </si>
  <si>
    <t>11 rue de Périole</t>
  </si>
  <si>
    <t>31500</t>
  </si>
  <si>
    <t>TOULOUSE</t>
  </si>
  <si>
    <t>40480</t>
  </si>
  <si>
    <t>TECHNICENTRE NORMANDIE - AMRV LE HAVRE</t>
  </si>
  <si>
    <t>1 rue de Turgot</t>
  </si>
  <si>
    <t>76600</t>
  </si>
  <si>
    <t>LE HAVRE</t>
  </si>
  <si>
    <t>42111</t>
  </si>
  <si>
    <t>TECHNICENTRE DE PARIS RIVE GAUCHE - UP D'IVRY</t>
  </si>
  <si>
    <t>82 rue Victor Hugo</t>
  </si>
  <si>
    <t>94200</t>
  </si>
  <si>
    <t>IVRY SUR SEINE</t>
  </si>
  <si>
    <t>42141</t>
  </si>
  <si>
    <t>TECHNICENTRE DE PARIS RIVE GAUCHE - UP MASSENA</t>
  </si>
  <si>
    <t>20 avenue de la porte de Vitry</t>
  </si>
  <si>
    <t>75013</t>
  </si>
  <si>
    <t>42161</t>
  </si>
  <si>
    <t>TECHNICENTRE DE PARIS RIVE GAUCHE - UO ARDOINES</t>
  </si>
  <si>
    <t>5 rue Léon Mauvais</t>
  </si>
  <si>
    <t>94400</t>
  </si>
  <si>
    <t>VITRY SUR SEINE</t>
  </si>
  <si>
    <t>42211</t>
  </si>
  <si>
    <t>TECHNICENTRE DE ST PIERRE DES CORPS - UOM</t>
  </si>
  <si>
    <t>269 avenue de Stalingrad</t>
  </si>
  <si>
    <t>37700</t>
  </si>
  <si>
    <t>ST PIERRE DES CORPS</t>
  </si>
  <si>
    <t>42290</t>
  </si>
  <si>
    <t>TECHNICENTRE DE ST PIERRE DES CORPS (CC)</t>
  </si>
  <si>
    <t>11 rue des Ateliers</t>
  </si>
  <si>
    <t>42322</t>
  </si>
  <si>
    <t>TECHNICENTRE DE SAINTES</t>
  </si>
  <si>
    <t>19 avenue jules Dufaure</t>
  </si>
  <si>
    <t>17107</t>
  </si>
  <si>
    <t>SAINTES</t>
  </si>
  <si>
    <t>42351</t>
  </si>
  <si>
    <t>TECHNICENTRE AQUITAINE - UP FRET HOURCADE</t>
  </si>
  <si>
    <t>Triage d'Hourcade, rue Karl Marx</t>
  </si>
  <si>
    <t>33130</t>
  </si>
  <si>
    <t>BEGLES</t>
  </si>
  <si>
    <t>42411</t>
  </si>
  <si>
    <t>EMT LIMOUSIN - SECTION MONTPLAISIR</t>
  </si>
  <si>
    <t>72 rue Aristide Briand</t>
  </si>
  <si>
    <t>87000</t>
  </si>
  <si>
    <t>LIMOGES</t>
  </si>
  <si>
    <t>EMT LIMOUSIN - TECHNICENTRE LIMOUSIN</t>
  </si>
  <si>
    <t>46 rue du Quai Militaire</t>
  </si>
  <si>
    <t>87100</t>
  </si>
  <si>
    <t>42541</t>
  </si>
  <si>
    <t>TECHNICENTRE MIDI PYRENEES - UP RAYNAL - UP ERM</t>
  </si>
  <si>
    <t>37 avenue de Lyon - Suivre fléchage ERM</t>
  </si>
  <si>
    <t>31200</t>
  </si>
  <si>
    <t>42561</t>
  </si>
  <si>
    <t>TECHNICENTRE MIDI PYRENEES - UP LOURDES</t>
  </si>
  <si>
    <t>Rue Mozart prolongée</t>
  </si>
  <si>
    <t>65100</t>
  </si>
  <si>
    <t>LOURDES</t>
  </si>
  <si>
    <t>42931</t>
  </si>
  <si>
    <t>TECHNICENTRE DE ST PIERRE DES CORPS (LGQ)</t>
  </si>
  <si>
    <t>Rue de la pichotière (ex Yves Farges)</t>
  </si>
  <si>
    <t>52111</t>
  </si>
  <si>
    <t>EMT VILLENEUVE - LAROCHE</t>
  </si>
  <si>
    <t>14 vieux chemin de Paris</t>
  </si>
  <si>
    <t>94190</t>
  </si>
  <si>
    <t>VILLENEUVE SAINT GEORGES</t>
  </si>
  <si>
    <t>52120</t>
  </si>
  <si>
    <t>TECHNICENTRE SUD EST EUROPEEN - SITE DE VILLENEUVE</t>
  </si>
  <si>
    <t>1 rue du TGV</t>
  </si>
  <si>
    <t>52121</t>
  </si>
  <si>
    <t>TECHNICENTRE SUD EST EUROPEEN - SITE DE CONFLANS</t>
  </si>
  <si>
    <t>320 rue de Charenton</t>
  </si>
  <si>
    <t>52141</t>
  </si>
  <si>
    <t>TECHNICENTRE DE VILLENEUVE - UO VOYAGEUR</t>
  </si>
  <si>
    <t>1 chemin des vaches</t>
  </si>
  <si>
    <t>94600</t>
  </si>
  <si>
    <t>CHOISY LE ROI</t>
  </si>
  <si>
    <t>52210</t>
  </si>
  <si>
    <t>TECHNICENTRE AUVERGNE NIVERNAIS - UOM NEVERS</t>
  </si>
  <si>
    <t>2 rue hubert Giraud</t>
  </si>
  <si>
    <t>58000</t>
  </si>
  <si>
    <t>NEVERS</t>
  </si>
  <si>
    <t>52322</t>
  </si>
  <si>
    <t>TECHNICENTRE BOURGOGNE FRANCHE COMTE - UPM LOCOMOTIVES</t>
  </si>
  <si>
    <t>32 rue J.B. Peincede</t>
  </si>
  <si>
    <t>21000</t>
  </si>
  <si>
    <t>DIJON</t>
  </si>
  <si>
    <t>52328</t>
  </si>
  <si>
    <t>TECHNICENTRE BOURGOGNE FRANCHE COMTE - UP BESANCON</t>
  </si>
  <si>
    <t>1 Rue Resal</t>
  </si>
  <si>
    <t>25000</t>
  </si>
  <si>
    <t>BESANCON</t>
  </si>
  <si>
    <t>52340</t>
  </si>
  <si>
    <t>TECHNICENTRE BOURGOGNE FRANCHE COMTE - UP FRET</t>
  </si>
  <si>
    <t>Route des Etangs (accès 5)</t>
  </si>
  <si>
    <t>21200</t>
  </si>
  <si>
    <t>GEVREY-CHAMBERTIN</t>
  </si>
  <si>
    <t>52360</t>
  </si>
  <si>
    <t>TECHNICENTRE BOURGOGNE FRANCHE COMTE - UPM VOITURE DIJON VILLE</t>
  </si>
  <si>
    <t>8 cours de la gare</t>
  </si>
  <si>
    <t>52411</t>
  </si>
  <si>
    <t>TECHNICENTRE DE LYON - UP LYON VAISE</t>
  </si>
  <si>
    <t>60 rue de Bourgogne</t>
  </si>
  <si>
    <t>69009</t>
  </si>
  <si>
    <t>LYON 9</t>
  </si>
  <si>
    <t>52414</t>
  </si>
  <si>
    <t>TECHNICENTRE DE LYON - UP VENISSIEUX</t>
  </si>
  <si>
    <t>10 avenue pierre Sémard</t>
  </si>
  <si>
    <t>69200</t>
  </si>
  <si>
    <t>VENISSIEUX</t>
  </si>
  <si>
    <t>52771</t>
  </si>
  <si>
    <t>TECHNICENTRE DE CHAMBERY - UP AMBERIEU</t>
  </si>
  <si>
    <t>Chemin de la Grange Badin</t>
  </si>
  <si>
    <t>01500</t>
  </si>
  <si>
    <t>AMBERIEU EN BUGEY</t>
  </si>
  <si>
    <t>53220</t>
  </si>
  <si>
    <t>TECHNICENTRE DE NEVERS</t>
  </si>
  <si>
    <t>1 rue benoit Frachon</t>
  </si>
  <si>
    <t>58641</t>
  </si>
  <si>
    <t>VARENNES VAUZELLES</t>
  </si>
  <si>
    <t>53441</t>
  </si>
  <si>
    <t>TECHNICENTRE DE LYON GERLAND</t>
  </si>
  <si>
    <t>80 rue de la croix Barret</t>
  </si>
  <si>
    <t>69007</t>
  </si>
  <si>
    <t>LYON 7</t>
  </si>
  <si>
    <t>53455</t>
  </si>
  <si>
    <t>TECHNICENTRE DE LYON - UP FRET (SIBELIN)</t>
  </si>
  <si>
    <t>Rue du 8 mai 1945</t>
  </si>
  <si>
    <t>69320</t>
  </si>
  <si>
    <t>FEYZIN</t>
  </si>
  <si>
    <t>53820</t>
  </si>
  <si>
    <t>TECHNICENTRE D'OULLINS</t>
  </si>
  <si>
    <t>25 ter quai pierre semard</t>
  </si>
  <si>
    <t>69350</t>
  </si>
  <si>
    <t>LA MULATIERE</t>
  </si>
  <si>
    <t>62113</t>
  </si>
  <si>
    <t>TECHNICENTRE PACA - UPM BLANCARDE</t>
  </si>
  <si>
    <t>201 chemin St Jean du désert (Chemin de la Trevaresse)</t>
  </si>
  <si>
    <t>13012</t>
  </si>
  <si>
    <t>MARSEILLE</t>
  </si>
  <si>
    <t>62114</t>
  </si>
  <si>
    <t>TECHNICENTRE PACA - UP LOC AVIGNON</t>
  </si>
  <si>
    <t>67 Avenue Pierre Sémard</t>
  </si>
  <si>
    <t>84000</t>
  </si>
  <si>
    <t>AVIGNON</t>
  </si>
  <si>
    <t>TECHNICENTRE PACA - UPM WAGON AVIGNON</t>
  </si>
  <si>
    <t>Chemin de champsfleury</t>
  </si>
  <si>
    <t>62121</t>
  </si>
  <si>
    <t>TECHNICENTRE PACA - UPMMR ST CHARLES</t>
  </si>
  <si>
    <t>38 rue Guibal</t>
  </si>
  <si>
    <t>13001</t>
  </si>
  <si>
    <t>62140</t>
  </si>
  <si>
    <t>TECHNICENTRE PACA - UP WAGON MIRAMAS</t>
  </si>
  <si>
    <t>Rue G Falabrègues</t>
  </si>
  <si>
    <t>13140</t>
  </si>
  <si>
    <t>MIRAMAS</t>
  </si>
  <si>
    <t>TECHNICENTRE MASSENA EMT</t>
  </si>
  <si>
    <t>TECHNICENTRE SAINTES</t>
  </si>
  <si>
    <t>Nom du Site :</t>
  </si>
  <si>
    <t>Code :</t>
  </si>
  <si>
    <t xml:space="preserve">BERGÉ </t>
  </si>
  <si>
    <t>IO M</t>
  </si>
  <si>
    <t>jean.berge@sncf.fr</t>
  </si>
  <si>
    <t>LOUISON FRANCOIS</t>
  </si>
  <si>
    <t>patrice.louison-francois@sncf.fr</t>
  </si>
  <si>
    <t>BOUCART</t>
  </si>
  <si>
    <t>IO APPRO</t>
  </si>
  <si>
    <t>IO METROLOGIE</t>
  </si>
  <si>
    <t>Palette EUR 120x80cm</t>
  </si>
  <si>
    <t>Palette carré 120x120cm</t>
  </si>
  <si>
    <t xml:space="preserve">Mail : </t>
  </si>
  <si>
    <t>N°  tél:</t>
  </si>
  <si>
    <t>UO / UP :</t>
  </si>
  <si>
    <r>
      <t xml:space="preserve">Poids </t>
    </r>
    <r>
      <rPr>
        <b/>
        <i/>
        <sz val="10"/>
        <rFont val="Arial"/>
        <family val="2"/>
      </rPr>
      <t>(en Kg)</t>
    </r>
  </si>
  <si>
    <t>Colis</t>
  </si>
  <si>
    <t>Cocher la case</t>
  </si>
  <si>
    <t>32 Rue Damrémont</t>
  </si>
  <si>
    <t>Paris Vert</t>
  </si>
  <si>
    <t>8/10 RUE J-B SEMENAZ</t>
  </si>
  <si>
    <t>LE PRE SAINT GERVAIS</t>
  </si>
  <si>
    <r>
      <rPr>
        <b/>
        <sz val="16"/>
        <color indexed="10"/>
        <rFont val="Trebuchet MS"/>
        <family val="2"/>
      </rPr>
      <t xml:space="preserve">ATTENTION. </t>
    </r>
    <r>
      <rPr>
        <b/>
        <sz val="11"/>
        <rFont val="Trebuchet MS"/>
        <family val="2"/>
      </rPr>
      <t>Pour toutes demandes d'enlèvements ou livraisons entre 16 heures et 8 heures les WE et Fériés , utiliser le "Mode Opératoire Course RP"  et prévenir le CCO et le poste de garde</t>
    </r>
  </si>
  <si>
    <t>à la Cellule Transport Plateforme
Tel : 01 64 88 25 65   /   Fax : 01 64 88 25 42</t>
  </si>
  <si>
    <t>L mm</t>
  </si>
  <si>
    <t>l mm</t>
  </si>
  <si>
    <t>H mm</t>
  </si>
  <si>
    <t>INFORMATION INTERNE (à compléter par le service FLUX)</t>
  </si>
  <si>
    <t xml:space="preserve">Date jour d'arrivée : </t>
  </si>
  <si>
    <t xml:space="preserve">Numéro de rame : </t>
  </si>
  <si>
    <t xml:space="preserve">Heure d'arrivée : </t>
  </si>
  <si>
    <t xml:space="preserve">Equipe demandeur : </t>
  </si>
  <si>
    <t>Réception ERP effectuée :</t>
  </si>
  <si>
    <t>Livré en production :</t>
  </si>
  <si>
    <t>REPONSE DE LA CELLULE TRANSPORT PLATEFORME</t>
  </si>
  <si>
    <t>Date d'enlevement prévue :</t>
  </si>
  <si>
    <t>Heure d'enlevement prévue :</t>
  </si>
  <si>
    <t>Nom du Transporteur :</t>
  </si>
  <si>
    <t>Heure de livraison prévue :</t>
  </si>
  <si>
    <t>Téléphone du Transporteur :</t>
  </si>
  <si>
    <t>Validation fichier</t>
  </si>
  <si>
    <t>Date/Heure d'enlevement demandé :</t>
  </si>
  <si>
    <t>remy.boucart@sncf.fr</t>
  </si>
  <si>
    <t>y</t>
  </si>
  <si>
    <t>SATEC</t>
  </si>
  <si>
    <t>AEF</t>
  </si>
  <si>
    <t>SSVH</t>
  </si>
  <si>
    <t>4 / 6 Ave Du 8 mai 1945</t>
  </si>
  <si>
    <t>ALBERVILLE CEDEX</t>
  </si>
  <si>
    <t>KREMER</t>
  </si>
  <si>
    <t>GUERIGNY</t>
  </si>
  <si>
    <t>RMEI</t>
  </si>
  <si>
    <t xml:space="preserve">ZI LE MEUX Rue grande prée </t>
  </si>
  <si>
    <t>LE MEUX</t>
  </si>
  <si>
    <t>PARIS VERT</t>
  </si>
  <si>
    <t>SOCIETE SATEC</t>
  </si>
  <si>
    <t>AGENCE D ESSAI FERROVAIRE</t>
  </si>
  <si>
    <t>SAVOISIENNES DE VERINS HYDROLIQUES</t>
  </si>
  <si>
    <t>SOCIETE KREMER</t>
  </si>
  <si>
    <t>REPARATION MOTEUR ELEC. INDUSTRIELLE</t>
  </si>
  <si>
    <t>ENSMINGER</t>
  </si>
  <si>
    <t>serge.ensminger@sncf.fr</t>
  </si>
  <si>
    <t>ABS</t>
  </si>
  <si>
    <t>14 rue des Manadiers</t>
  </si>
  <si>
    <t>ST MARTIN DE CRAU</t>
  </si>
  <si>
    <t>ATLAS COPCO</t>
  </si>
  <si>
    <t>A . COPCO</t>
  </si>
  <si>
    <t>SAINT OUEN L'AUMONE</t>
  </si>
  <si>
    <t>2 Avenue L'Éguillette</t>
  </si>
  <si>
    <t>ACE AUTOMATISME</t>
  </si>
  <si>
    <t>ACE</t>
  </si>
  <si>
    <t>ZAE Cap Nord 4 rue Nourissat</t>
  </si>
  <si>
    <t>ABS AGENCEMENT</t>
  </si>
  <si>
    <t>ENAG</t>
  </si>
  <si>
    <t>EREM</t>
  </si>
  <si>
    <t xml:space="preserve">ZA SUD, Rue de la Sucrerie </t>
  </si>
  <si>
    <t>ESAM</t>
  </si>
  <si>
    <t>FMD</t>
  </si>
  <si>
    <t>ESAM INGENIERIE</t>
  </si>
  <si>
    <t>FAUQUET</t>
  </si>
  <si>
    <t>21 Rue Fred Scamaroni</t>
  </si>
  <si>
    <t>FRENOUVILLE</t>
  </si>
  <si>
    <t>WAVIGNIES</t>
  </si>
  <si>
    <t>FABRICATION MÉCANIQUE DAMARTINOISE</t>
  </si>
  <si>
    <t>75 Rue Royal</t>
  </si>
  <si>
    <t>SAINT MESMES</t>
  </si>
  <si>
    <t>6 Rue de la Tréate</t>
  </si>
  <si>
    <t>31 Rue Marcel Paul</t>
  </si>
  <si>
    <t>21 Avenue du Président ALLENDE</t>
  </si>
  <si>
    <t>Avenue du Paquebot FRANCE BP 6</t>
  </si>
  <si>
    <t>SOCIÉTÉ DE JOINTS ET PLASTIQUES</t>
  </si>
  <si>
    <t>SOJEP</t>
  </si>
  <si>
    <t>4 Rue du Clos Saint Yon</t>
  </si>
  <si>
    <t>GRAND COURONNE</t>
  </si>
  <si>
    <t>SAPEM</t>
  </si>
  <si>
    <t>45 Rue maurice Berteaux</t>
  </si>
  <si>
    <t>LE MESNIL LE ROI</t>
  </si>
  <si>
    <t>SOCIÉTÉ D'APPLICATIONS ELECTRIQUES ET MECANIQUES</t>
  </si>
  <si>
    <t xml:space="preserve">AUBRY </t>
  </si>
  <si>
    <t>Jean</t>
  </si>
  <si>
    <t>Patrice</t>
  </si>
  <si>
    <t>Rémy</t>
  </si>
  <si>
    <t>Serge</t>
  </si>
  <si>
    <t>Guillaume</t>
  </si>
  <si>
    <t>IO DUO</t>
  </si>
  <si>
    <t>guillaume.aubry@sncf.fr</t>
  </si>
  <si>
    <t>Dénomination</t>
  </si>
  <si>
    <t>ESM / ÉQUIPEMENTS / OUTILLAGES</t>
  </si>
  <si>
    <t>Société ARIZE</t>
  </si>
  <si>
    <t>ARIZE</t>
  </si>
  <si>
    <t>1 Place Alfred Sauvry</t>
  </si>
  <si>
    <t>CUGNEAUX</t>
  </si>
  <si>
    <t>pli.geoparts.moissy-cramayel@geodis.com;philippe.goudey@geodis.com;</t>
  </si>
  <si>
    <t>Conditionnement</t>
  </si>
  <si>
    <t>Agent d'IO qui fait la Demande :</t>
  </si>
  <si>
    <t>à envoyer aux adresses suivantes (entre 08h00 et 18h00 en semaine) :</t>
  </si>
  <si>
    <t>Numéro de contrat cadre :</t>
  </si>
  <si>
    <t xml:space="preserve">CTR 000050501 </t>
  </si>
  <si>
    <t xml:space="preserve">DEMANDE DE COURSE IO - CDE 64863-0000012212 </t>
  </si>
  <si>
    <t>DEMANDE DE COURSE IO</t>
  </si>
  <si>
    <t>Heures</t>
  </si>
  <si>
    <t>01 h 00</t>
  </si>
  <si>
    <t>2 h 00</t>
  </si>
  <si>
    <t>3 h 00</t>
  </si>
  <si>
    <t>4 h 00</t>
  </si>
  <si>
    <t>5 h 00</t>
  </si>
  <si>
    <t>6 h 00</t>
  </si>
  <si>
    <t>7 h 00</t>
  </si>
  <si>
    <t>8 h 00</t>
  </si>
  <si>
    <t>9 h 00</t>
  </si>
  <si>
    <t>10 h 00</t>
  </si>
  <si>
    <t>11 h 00</t>
  </si>
  <si>
    <t>12 h 00</t>
  </si>
  <si>
    <t>13 h 00</t>
  </si>
  <si>
    <t>14 h 00</t>
  </si>
  <si>
    <t>15 h 00</t>
  </si>
  <si>
    <t>16 h 00</t>
  </si>
  <si>
    <t>17 h 00</t>
  </si>
  <si>
    <t>18 h 00</t>
  </si>
  <si>
    <t>19 h 00</t>
  </si>
  <si>
    <t>20 h 00</t>
  </si>
  <si>
    <t>21 h 00</t>
  </si>
  <si>
    <t>22 h 00</t>
  </si>
  <si>
    <t>23 h 00</t>
  </si>
  <si>
    <t>24 h 00</t>
  </si>
  <si>
    <t>Foulée</t>
  </si>
  <si>
    <t>DÉNOMINATION</t>
  </si>
  <si>
    <t>CONDIONNEMENT</t>
  </si>
  <si>
    <t>=</t>
  </si>
  <si>
    <r>
      <t xml:space="preserve">Poids          </t>
    </r>
    <r>
      <rPr>
        <b/>
        <i/>
        <sz val="20"/>
        <rFont val="Arial"/>
        <family val="2"/>
      </rPr>
      <t>(en Kg)</t>
    </r>
  </si>
  <si>
    <t>POUR LE T2L TOUTES LES EXPÉDITIONS ET RÉCEPTIONS SE FONT DEPUIS LA GARE OUTILLAGE A LOGISTIQUE AVAL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</si>
</sst>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#&quot; &quot;##&quot; &quot;##&quot; &quot;##&quot; &quot;##"/>
    <numFmt numFmtId="165" formatCode="[$-40C]d\ mmmm\ yyyy;@"/>
    <numFmt numFmtId="166" formatCode="00\.00\.00\.00\.00"/>
    <numFmt numFmtId="167" formatCode="d/m/yy\ h:mm;@"/>
  </numFmts>
  <fonts count="51" x14ac:knownFonts="1"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8"/>
      <color indexed="10"/>
      <name val="Arial"/>
      <family val="2"/>
    </font>
    <font>
      <sz val="10"/>
      <name val="Arial Unicode MS"/>
      <family val="2"/>
    </font>
    <font>
      <b/>
      <sz val="11"/>
      <name val="Trebuchet MS"/>
      <family val="2"/>
    </font>
    <font>
      <b/>
      <sz val="14"/>
      <name val="Arial"/>
      <family val="2"/>
    </font>
    <font>
      <b/>
      <sz val="24"/>
      <name val="Arial"/>
      <family val="2"/>
    </font>
    <font>
      <b/>
      <sz val="20"/>
      <name val="Arial"/>
      <family val="2"/>
    </font>
    <font>
      <b/>
      <sz val="16"/>
      <color indexed="10"/>
      <name val="Trebuchet MS"/>
      <family val="2"/>
    </font>
    <font>
      <b/>
      <sz val="9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b/>
      <sz val="22"/>
      <name val="Arial"/>
      <family val="2"/>
    </font>
    <font>
      <b/>
      <sz val="8"/>
      <name val="Arial"/>
      <family val="2"/>
    </font>
    <font>
      <b/>
      <sz val="10"/>
      <color indexed="10"/>
      <name val="Arial"/>
      <family val="2"/>
    </font>
    <font>
      <b/>
      <sz val="12"/>
      <name val="Trebuchet MS"/>
      <family val="2"/>
    </font>
    <font>
      <b/>
      <sz val="11"/>
      <color indexed="9"/>
      <name val="Trebuchet MS"/>
      <family val="2"/>
    </font>
    <font>
      <b/>
      <i/>
      <sz val="12"/>
      <name val="Trebuchet MS"/>
      <family val="2"/>
    </font>
    <font>
      <b/>
      <sz val="12"/>
      <color indexed="10"/>
      <name val="Arial"/>
      <family val="2"/>
    </font>
    <font>
      <sz val="26"/>
      <name val="Trebuchet MS"/>
      <family val="2"/>
    </font>
    <font>
      <u/>
      <sz val="10"/>
      <name val="Arial"/>
      <family val="2"/>
    </font>
    <font>
      <b/>
      <u/>
      <sz val="14"/>
      <name val="Arial"/>
      <family val="2"/>
    </font>
    <font>
      <sz val="14"/>
      <name val="Arial"/>
      <family val="2"/>
    </font>
    <font>
      <sz val="10"/>
      <color rgb="FF000000"/>
      <name val="Segoe UI"/>
      <family val="2"/>
    </font>
    <font>
      <sz val="18"/>
      <color rgb="FFFF0000"/>
      <name val="Arial"/>
      <family val="2"/>
    </font>
    <font>
      <sz val="10"/>
      <color rgb="FFFF0000"/>
      <name val="Arial"/>
      <family val="2"/>
    </font>
    <font>
      <b/>
      <sz val="18"/>
      <color rgb="FFFF0000"/>
      <name val="Trebuchet MS"/>
      <family val="2"/>
    </font>
    <font>
      <b/>
      <sz val="20"/>
      <color rgb="FFFF0000"/>
      <name val="Arial Unicode MS"/>
      <family val="2"/>
    </font>
    <font>
      <b/>
      <sz val="26"/>
      <color rgb="FFFF0000"/>
      <name val="Trebuchet MS"/>
      <family val="2"/>
    </font>
    <font>
      <sz val="8"/>
      <color rgb="FF000000"/>
      <name val="Tahoma"/>
      <family val="2"/>
    </font>
    <font>
      <sz val="10"/>
      <color rgb="FF000000"/>
      <name val="Arial"/>
      <family val="2"/>
    </font>
    <font>
      <b/>
      <sz val="13"/>
      <color rgb="FFFF0000"/>
      <name val="Arial"/>
      <family val="2"/>
    </font>
    <font>
      <b/>
      <sz val="18"/>
      <name val="Trebuchet MS"/>
      <family val="2"/>
    </font>
    <font>
      <b/>
      <sz val="14"/>
      <name val="Arial Unicode MS"/>
      <family val="2"/>
    </font>
    <font>
      <b/>
      <sz val="18"/>
      <name val="Arial"/>
      <family val="2"/>
    </font>
    <font>
      <b/>
      <u/>
      <sz val="26"/>
      <name val="Arial"/>
      <family val="2"/>
    </font>
    <font>
      <b/>
      <sz val="36"/>
      <name val="Trebuchet MS"/>
      <family val="2"/>
    </font>
    <font>
      <b/>
      <i/>
      <sz val="20"/>
      <name val="Arial"/>
      <family val="2"/>
    </font>
    <font>
      <b/>
      <sz val="36"/>
      <name val="Arial"/>
      <family val="2"/>
    </font>
    <font>
      <sz val="26"/>
      <name val="Arial"/>
      <family val="2"/>
    </font>
    <font>
      <b/>
      <u/>
      <sz val="18"/>
      <name val="Arial"/>
      <family val="2"/>
    </font>
    <font>
      <sz val="18"/>
      <name val="Arial"/>
      <family val="2"/>
    </font>
    <font>
      <sz val="16"/>
      <name val="Arial"/>
      <family val="2"/>
    </font>
    <font>
      <sz val="26"/>
      <color rgb="FFFF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11C1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29F76E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ck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ck">
        <color indexed="64"/>
      </right>
      <top/>
      <bottom style="double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theme="9" tint="-0.24994659260841701"/>
      </left>
      <right/>
      <top style="double">
        <color theme="9" tint="-0.24994659260841701"/>
      </top>
      <bottom/>
      <diagonal/>
    </border>
    <border>
      <left/>
      <right/>
      <top style="double">
        <color theme="9" tint="-0.24994659260841701"/>
      </top>
      <bottom/>
      <diagonal/>
    </border>
    <border>
      <left/>
      <right style="double">
        <color theme="9" tint="-0.24994659260841701"/>
      </right>
      <top style="double">
        <color theme="9" tint="-0.24994659260841701"/>
      </top>
      <bottom/>
      <diagonal/>
    </border>
    <border>
      <left style="double">
        <color theme="9" tint="-0.24994659260841701"/>
      </left>
      <right/>
      <top/>
      <bottom/>
      <diagonal/>
    </border>
    <border>
      <left/>
      <right style="double">
        <color theme="9" tint="-0.24994659260841701"/>
      </right>
      <top/>
      <bottom/>
      <diagonal/>
    </border>
    <border>
      <left style="double">
        <color theme="9" tint="-0.24994659260841701"/>
      </left>
      <right style="thin">
        <color theme="9" tint="-0.24994659260841701"/>
      </right>
      <top style="double">
        <color theme="9" tint="-0.24994659260841701"/>
      </top>
      <bottom style="double">
        <color theme="9" tint="-0.24994659260841701"/>
      </bottom>
      <diagonal/>
    </border>
    <border>
      <left style="thin">
        <color theme="9" tint="-0.24994659260841701"/>
      </left>
      <right style="thin">
        <color theme="9" tint="-0.24994659260841701"/>
      </right>
      <top style="double">
        <color theme="9" tint="-0.24994659260841701"/>
      </top>
      <bottom style="double">
        <color theme="9" tint="-0.24994659260841701"/>
      </bottom>
      <diagonal/>
    </border>
    <border>
      <left style="thin">
        <color theme="9" tint="-0.24994659260841701"/>
      </left>
      <right style="double">
        <color theme="9" tint="-0.24994659260841701"/>
      </right>
      <top style="double">
        <color theme="9" tint="-0.24994659260841701"/>
      </top>
      <bottom style="double">
        <color theme="9" tint="-0.24994659260841701"/>
      </bottom>
      <diagonal/>
    </border>
    <border>
      <left style="double">
        <color theme="9" tint="-0.24994659260841701"/>
      </left>
      <right style="thin">
        <color theme="9" tint="-0.24994659260841701"/>
      </right>
      <top style="double">
        <color theme="9" tint="-0.24994659260841701"/>
      </top>
      <bottom style="thin">
        <color theme="9" tint="-0.24994659260841701"/>
      </bottom>
      <diagonal/>
    </border>
    <border>
      <left style="thin">
        <color theme="9" tint="-0.24994659260841701"/>
      </left>
      <right style="thin">
        <color theme="9" tint="-0.24994659260841701"/>
      </right>
      <top style="double">
        <color theme="9" tint="-0.24994659260841701"/>
      </top>
      <bottom style="thin">
        <color theme="9" tint="-0.24994659260841701"/>
      </bottom>
      <diagonal/>
    </border>
    <border>
      <left style="thin">
        <color theme="9" tint="-0.24994659260841701"/>
      </left>
      <right style="double">
        <color theme="9" tint="-0.24994659260841701"/>
      </right>
      <top style="double">
        <color theme="9" tint="-0.24994659260841701"/>
      </top>
      <bottom style="thin">
        <color theme="9" tint="-0.24994659260841701"/>
      </bottom>
      <diagonal/>
    </border>
    <border>
      <left style="double">
        <color theme="9" tint="-0.24994659260841701"/>
      </left>
      <right style="thin">
        <color theme="9" tint="-0.24994659260841701"/>
      </right>
      <top style="thin">
        <color theme="9" tint="-0.24994659260841701"/>
      </top>
      <bottom/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/>
      <diagonal/>
    </border>
    <border>
      <left style="thin">
        <color theme="9" tint="-0.24994659260841701"/>
      </left>
      <right style="double">
        <color theme="9" tint="-0.24994659260841701"/>
      </right>
      <top style="thin">
        <color theme="9" tint="-0.24994659260841701"/>
      </top>
      <bottom/>
      <diagonal/>
    </border>
  </borders>
  <cellStyleXfs count="4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8" fillId="0" borderId="0"/>
  </cellStyleXfs>
  <cellXfs count="287">
    <xf numFmtId="0" fontId="0" fillId="0" borderId="0" xfId="0"/>
    <xf numFmtId="0" fontId="1" fillId="0" borderId="0" xfId="0" applyFont="1"/>
    <xf numFmtId="0" fontId="0" fillId="0" borderId="1" xfId="0" quotePrefix="1" applyNumberFormat="1" applyBorder="1"/>
    <xf numFmtId="0" fontId="1" fillId="0" borderId="1" xfId="0" quotePrefix="1" applyNumberFormat="1" applyFont="1" applyBorder="1" applyAlignment="1">
      <alignment wrapText="1"/>
    </xf>
    <xf numFmtId="0" fontId="0" fillId="0" borderId="1" xfId="0" applyNumberFormat="1" applyBorder="1"/>
    <xf numFmtId="0" fontId="0" fillId="0" borderId="1" xfId="0" applyNumberFormat="1" applyBorder="1" applyAlignment="1">
      <alignment wrapText="1"/>
    </xf>
    <xf numFmtId="0" fontId="0" fillId="0" borderId="1" xfId="0" applyNumberFormat="1" applyBorder="1" applyAlignment="1">
      <alignment horizontal="left"/>
    </xf>
    <xf numFmtId="0" fontId="1" fillId="0" borderId="1" xfId="0" quotePrefix="1" applyNumberFormat="1" applyFont="1" applyBorder="1"/>
    <xf numFmtId="0" fontId="10" fillId="0" borderId="0" xfId="0" applyFont="1"/>
    <xf numFmtId="0" fontId="11" fillId="0" borderId="0" xfId="0" applyFont="1"/>
    <xf numFmtId="0" fontId="0" fillId="0" borderId="1" xfId="0" quotePrefix="1" applyNumberFormat="1" applyBorder="1" applyProtection="1"/>
    <xf numFmtId="0" fontId="0" fillId="0" borderId="1" xfId="0" quotePrefix="1" applyNumberFormat="1" applyBorder="1" applyAlignment="1">
      <alignment horizontal="left" vertical="center"/>
    </xf>
    <xf numFmtId="0" fontId="2" fillId="0" borderId="0" xfId="1" applyAlignment="1" applyProtection="1"/>
    <xf numFmtId="0" fontId="0" fillId="0" borderId="1" xfId="0" applyBorder="1"/>
    <xf numFmtId="0" fontId="11" fillId="0" borderId="0" xfId="0" applyFont="1" applyAlignment="1">
      <alignment horizontal="center"/>
    </xf>
    <xf numFmtId="0" fontId="16" fillId="0" borderId="0" xfId="0" applyFont="1"/>
    <xf numFmtId="0" fontId="1" fillId="0" borderId="1" xfId="2" quotePrefix="1" applyNumberFormat="1" applyFont="1" applyBorder="1"/>
    <xf numFmtId="0" fontId="1" fillId="0" borderId="1" xfId="2" quotePrefix="1" applyNumberFormat="1" applyBorder="1" applyAlignment="1">
      <alignment horizontal="left"/>
    </xf>
    <xf numFmtId="22" fontId="3" fillId="0" borderId="0" xfId="0" applyNumberFormat="1" applyFont="1" applyFill="1" applyBorder="1" applyAlignment="1" applyProtection="1">
      <alignment vertical="center"/>
    </xf>
    <xf numFmtId="0" fontId="21" fillId="2" borderId="0" xfId="2" applyFont="1" applyFill="1" applyBorder="1" applyAlignment="1" applyProtection="1">
      <alignment horizontal="center" vertical="center"/>
    </xf>
    <xf numFmtId="0" fontId="3" fillId="0" borderId="2" xfId="0" applyFont="1" applyBorder="1" applyAlignment="1">
      <alignment horizontal="center" vertical="center" wrapText="1" shrinkToFit="1"/>
    </xf>
    <xf numFmtId="0" fontId="21" fillId="2" borderId="3" xfId="2" applyFont="1" applyFill="1" applyBorder="1" applyAlignment="1" applyProtection="1">
      <alignment horizontal="center" vertical="center"/>
    </xf>
    <xf numFmtId="0" fontId="21" fillId="2" borderId="4" xfId="2" applyFont="1" applyFill="1" applyBorder="1" applyAlignment="1" applyProtection="1">
      <alignment horizontal="center" vertical="center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0" xfId="0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vertical="center"/>
    </xf>
    <xf numFmtId="0" fontId="3" fillId="2" borderId="0" xfId="0" applyFont="1" applyFill="1" applyBorder="1" applyAlignment="1" applyProtection="1">
      <alignment vertical="center"/>
    </xf>
    <xf numFmtId="0" fontId="0" fillId="2" borderId="0" xfId="0" applyFill="1" applyBorder="1" applyAlignment="1" applyProtection="1"/>
    <xf numFmtId="0" fontId="0" fillId="2" borderId="4" xfId="0" applyFill="1" applyBorder="1" applyAlignment="1" applyProtection="1"/>
    <xf numFmtId="0" fontId="3" fillId="2" borderId="3" xfId="0" applyFont="1" applyFill="1" applyBorder="1" applyAlignment="1" applyProtection="1">
      <alignment horizontal="right" vertical="center"/>
    </xf>
    <xf numFmtId="0" fontId="3" fillId="2" borderId="0" xfId="0" applyFont="1" applyFill="1" applyBorder="1" applyAlignment="1" applyProtection="1">
      <alignment horizontal="right" vertical="center"/>
    </xf>
    <xf numFmtId="0" fontId="3" fillId="2" borderId="0" xfId="0" applyFont="1" applyFill="1" applyBorder="1" applyAlignment="1" applyProtection="1">
      <alignment horizontal="left" vertical="center"/>
    </xf>
    <xf numFmtId="0" fontId="0" fillId="2" borderId="0" xfId="0" applyFill="1" applyBorder="1" applyProtection="1"/>
    <xf numFmtId="0" fontId="0" fillId="2" borderId="4" xfId="0" applyFill="1" applyBorder="1" applyProtection="1"/>
    <xf numFmtId="0" fontId="1" fillId="2" borderId="4" xfId="0" applyFont="1" applyFill="1" applyBorder="1" applyProtection="1"/>
    <xf numFmtId="0" fontId="3" fillId="2" borderId="3" xfId="2" applyNumberFormat="1" applyFont="1" applyFill="1" applyBorder="1" applyAlignment="1" applyProtection="1">
      <alignment horizontal="center" vertical="center"/>
    </xf>
    <xf numFmtId="0" fontId="3" fillId="2" borderId="0" xfId="2" applyNumberFormat="1" applyFont="1" applyFill="1" applyBorder="1" applyAlignment="1" applyProtection="1">
      <alignment horizontal="center" vertical="center"/>
    </xf>
    <xf numFmtId="0" fontId="15" fillId="2" borderId="4" xfId="2" applyNumberFormat="1" applyFont="1" applyFill="1" applyBorder="1" applyAlignment="1" applyProtection="1">
      <alignment horizontal="center" vertical="center"/>
    </xf>
    <xf numFmtId="0" fontId="3" fillId="2" borderId="3" xfId="2" applyFont="1" applyFill="1" applyBorder="1" applyAlignment="1" applyProtection="1">
      <alignment vertical="center"/>
    </xf>
    <xf numFmtId="0" fontId="3" fillId="2" borderId="0" xfId="2" applyFont="1" applyFill="1" applyBorder="1" applyAlignment="1" applyProtection="1">
      <alignment horizontal="center" vertical="center"/>
    </xf>
    <xf numFmtId="0" fontId="15" fillId="2" borderId="4" xfId="2" applyNumberFormat="1" applyFont="1" applyFill="1" applyBorder="1" applyAlignment="1" applyProtection="1">
      <alignment horizontal="left" vertical="center"/>
    </xf>
    <xf numFmtId="0" fontId="3" fillId="2" borderId="0" xfId="2" applyFont="1" applyFill="1" applyBorder="1" applyAlignment="1" applyProtection="1">
      <alignment vertical="center"/>
    </xf>
    <xf numFmtId="0" fontId="5" fillId="2" borderId="0" xfId="2" applyNumberFormat="1" applyFont="1" applyFill="1" applyBorder="1" applyAlignment="1" applyProtection="1">
      <alignment horizontal="left" vertical="center"/>
    </xf>
    <xf numFmtId="0" fontId="3" fillId="2" borderId="0" xfId="2" applyNumberFormat="1" applyFont="1" applyFill="1" applyBorder="1" applyAlignment="1" applyProtection="1">
      <alignment vertical="center"/>
    </xf>
    <xf numFmtId="22" fontId="6" fillId="2" borderId="0" xfId="2" applyNumberFormat="1" applyFont="1" applyFill="1" applyBorder="1" applyAlignment="1" applyProtection="1">
      <alignment horizontal="center" vertical="center"/>
    </xf>
    <xf numFmtId="0" fontId="3" fillId="2" borderId="4" xfId="2" applyFont="1" applyFill="1" applyBorder="1" applyAlignment="1" applyProtection="1">
      <alignment vertical="center"/>
    </xf>
    <xf numFmtId="0" fontId="6" fillId="2" borderId="0" xfId="2" applyFont="1" applyFill="1" applyBorder="1" applyAlignment="1" applyProtection="1">
      <alignment vertical="center"/>
    </xf>
    <xf numFmtId="0" fontId="6" fillId="2" borderId="4" xfId="2" applyFont="1" applyFill="1" applyBorder="1" applyAlignment="1" applyProtection="1">
      <alignment vertical="center"/>
    </xf>
    <xf numFmtId="0" fontId="3" fillId="2" borderId="3" xfId="2" applyFont="1" applyFill="1" applyBorder="1" applyAlignment="1" applyProtection="1">
      <alignment horizontal="center" vertical="center"/>
    </xf>
    <xf numFmtId="0" fontId="6" fillId="2" borderId="0" xfId="2" applyFont="1" applyFill="1" applyBorder="1" applyAlignment="1" applyProtection="1">
      <alignment horizontal="center" vertical="center"/>
    </xf>
    <xf numFmtId="0" fontId="3" fillId="2" borderId="8" xfId="2" applyFont="1" applyFill="1" applyBorder="1" applyAlignment="1" applyProtection="1">
      <alignment vertical="center"/>
    </xf>
    <xf numFmtId="0" fontId="3" fillId="2" borderId="9" xfId="2" applyFont="1" applyFill="1" applyBorder="1" applyAlignment="1" applyProtection="1">
      <alignment vertical="center"/>
    </xf>
    <xf numFmtId="0" fontId="3" fillId="2" borderId="10" xfId="2" applyFont="1" applyFill="1" applyBorder="1" applyAlignment="1" applyProtection="1">
      <alignment vertical="center"/>
    </xf>
    <xf numFmtId="0" fontId="25" fillId="0" borderId="0" xfId="0" applyFont="1"/>
    <xf numFmtId="0" fontId="26" fillId="0" borderId="0" xfId="0" applyFont="1"/>
    <xf numFmtId="0" fontId="27" fillId="0" borderId="0" xfId="0" applyFont="1"/>
    <xf numFmtId="0" fontId="1" fillId="0" borderId="1" xfId="0" applyFont="1" applyBorder="1"/>
    <xf numFmtId="0" fontId="0" fillId="0" borderId="1" xfId="0" quotePrefix="1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1" fillId="0" borderId="1" xfId="2" quotePrefix="1" applyNumberFormat="1" applyBorder="1" applyAlignment="1">
      <alignment horizontal="center" vertical="center"/>
    </xf>
    <xf numFmtId="0" fontId="1" fillId="0" borderId="1" xfId="2" quotePrefix="1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1" xfId="2" quotePrefix="1" applyNumberFormat="1" applyFont="1" applyBorder="1"/>
    <xf numFmtId="0" fontId="0" fillId="0" borderId="1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8" fillId="0" borderId="1" xfId="0" applyFont="1" applyBorder="1" applyAlignment="1">
      <alignment vertical="center"/>
    </xf>
    <xf numFmtId="0" fontId="29" fillId="0" borderId="0" xfId="0" applyFont="1" applyProtection="1"/>
    <xf numFmtId="0" fontId="0" fillId="0" borderId="0" xfId="0" applyProtection="1"/>
    <xf numFmtId="0" fontId="0" fillId="3" borderId="3" xfId="0" applyFill="1" applyBorder="1" applyProtection="1"/>
    <xf numFmtId="0" fontId="0" fillId="3" borderId="4" xfId="0" applyFill="1" applyBorder="1" applyProtection="1"/>
    <xf numFmtId="0" fontId="0" fillId="3" borderId="8" xfId="0" applyFill="1" applyBorder="1" applyProtection="1"/>
    <xf numFmtId="0" fontId="0" fillId="3" borderId="10" xfId="0" applyFill="1" applyBorder="1" applyProtection="1"/>
    <xf numFmtId="0" fontId="1" fillId="0" borderId="0" xfId="0" applyFont="1" applyProtection="1"/>
    <xf numFmtId="0" fontId="30" fillId="0" borderId="0" xfId="0" applyFont="1" applyAlignment="1" applyProtection="1"/>
    <xf numFmtId="0" fontId="30" fillId="2" borderId="0" xfId="0" applyFont="1" applyFill="1" applyAlignment="1" applyProtection="1"/>
    <xf numFmtId="0" fontId="0" fillId="2" borderId="0" xfId="0" applyFill="1" applyProtection="1"/>
    <xf numFmtId="0" fontId="5" fillId="2" borderId="0" xfId="0" applyFont="1" applyFill="1" applyAlignment="1" applyProtection="1">
      <alignment vertical="center"/>
    </xf>
    <xf numFmtId="0" fontId="5" fillId="0" borderId="0" xfId="0" applyFont="1" applyFill="1" applyAlignment="1" applyProtection="1">
      <alignment vertical="center"/>
    </xf>
    <xf numFmtId="0" fontId="3" fillId="0" borderId="0" xfId="0" applyFont="1" applyFill="1" applyAlignment="1" applyProtection="1">
      <alignment vertical="center"/>
    </xf>
    <xf numFmtId="0" fontId="9" fillId="2" borderId="41" xfId="0" applyFont="1" applyFill="1" applyBorder="1" applyAlignment="1" applyProtection="1">
      <alignment horizontal="center" vertical="center" wrapText="1"/>
    </xf>
    <xf numFmtId="0" fontId="3" fillId="6" borderId="1" xfId="0" applyFont="1" applyFill="1" applyBorder="1" applyAlignment="1" applyProtection="1">
      <alignment horizontal="left" vertical="center"/>
      <protection locked="0"/>
    </xf>
    <xf numFmtId="0" fontId="3" fillId="6" borderId="1" xfId="2" applyNumberFormat="1" applyFont="1" applyFill="1" applyBorder="1" applyAlignment="1" applyProtection="1">
      <alignment horizontal="center" vertical="center"/>
      <protection locked="0"/>
    </xf>
    <xf numFmtId="0" fontId="10" fillId="6" borderId="5" xfId="2" applyNumberFormat="1" applyFont="1" applyFill="1" applyBorder="1" applyAlignment="1" applyProtection="1">
      <alignment horizontal="center" vertical="center"/>
      <protection locked="0"/>
    </xf>
    <xf numFmtId="0" fontId="10" fillId="6" borderId="6" xfId="2" applyNumberFormat="1" applyFont="1" applyFill="1" applyBorder="1" applyAlignment="1" applyProtection="1">
      <alignment horizontal="center" vertical="center"/>
      <protection locked="0"/>
    </xf>
    <xf numFmtId="0" fontId="10" fillId="6" borderId="7" xfId="2" applyNumberFormat="1" applyFont="1" applyFill="1" applyBorder="1" applyAlignment="1" applyProtection="1">
      <alignment horizontal="center" vertical="center"/>
      <protection locked="0"/>
    </xf>
    <xf numFmtId="14" fontId="3" fillId="6" borderId="12" xfId="0" applyNumberFormat="1" applyFont="1" applyFill="1" applyBorder="1" applyAlignment="1" applyProtection="1">
      <alignment horizontal="center" vertical="center"/>
      <protection locked="0"/>
    </xf>
    <xf numFmtId="14" fontId="3" fillId="6" borderId="38" xfId="0" applyNumberFormat="1" applyFont="1" applyFill="1" applyBorder="1" applyAlignment="1" applyProtection="1">
      <alignment horizontal="center" vertical="center"/>
      <protection locked="0"/>
    </xf>
    <xf numFmtId="0" fontId="3" fillId="2" borderId="1" xfId="2" applyFont="1" applyFill="1" applyBorder="1" applyAlignment="1" applyProtection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</xf>
    <xf numFmtId="0" fontId="3" fillId="2" borderId="0" xfId="0" applyNumberFormat="1" applyFont="1" applyFill="1" applyBorder="1" applyAlignment="1" applyProtection="1">
      <alignment horizontal="center" vertical="center"/>
    </xf>
    <xf numFmtId="0" fontId="3" fillId="2" borderId="0" xfId="2" applyNumberFormat="1" applyFont="1" applyFill="1" applyBorder="1" applyAlignment="1" applyProtection="1">
      <alignment horizontal="right" vertical="center"/>
    </xf>
    <xf numFmtId="0" fontId="3" fillId="2" borderId="3" xfId="2" applyNumberFormat="1" applyFont="1" applyFill="1" applyBorder="1" applyAlignment="1" applyProtection="1">
      <alignment horizontal="right" vertical="center"/>
    </xf>
    <xf numFmtId="0" fontId="3" fillId="2" borderId="1" xfId="0" applyFont="1" applyFill="1" applyBorder="1" applyAlignment="1" applyProtection="1">
      <alignment horizontal="left" vertical="center"/>
    </xf>
    <xf numFmtId="0" fontId="3" fillId="2" borderId="1" xfId="2" applyNumberFormat="1" applyFont="1" applyFill="1" applyBorder="1" applyAlignment="1" applyProtection="1">
      <alignment horizontal="center" vertical="center"/>
      <protection locked="0"/>
    </xf>
    <xf numFmtId="22" fontId="6" fillId="2" borderId="0" xfId="2" applyNumberFormat="1" applyFont="1" applyFill="1" applyBorder="1" applyAlignment="1" applyProtection="1">
      <alignment horizontal="center" vertical="center"/>
      <protection locked="0"/>
    </xf>
    <xf numFmtId="0" fontId="1" fillId="0" borderId="0" xfId="2"/>
    <xf numFmtId="0" fontId="1" fillId="0" borderId="0" xfId="2" applyFont="1"/>
    <xf numFmtId="0" fontId="10" fillId="0" borderId="0" xfId="2" applyFont="1"/>
    <xf numFmtId="0" fontId="16" fillId="0" borderId="0" xfId="2" applyFont="1"/>
    <xf numFmtId="0" fontId="27" fillId="0" borderId="0" xfId="2" applyFont="1"/>
    <xf numFmtId="0" fontId="24" fillId="0" borderId="0" xfId="2" applyFont="1" applyAlignment="1">
      <alignment vertical="center"/>
    </xf>
    <xf numFmtId="0" fontId="40" fillId="0" borderId="0" xfId="2" applyFont="1"/>
    <xf numFmtId="0" fontId="44" fillId="0" borderId="0" xfId="2" applyFont="1" applyAlignment="1">
      <alignment vertical="center"/>
    </xf>
    <xf numFmtId="0" fontId="39" fillId="0" borderId="0" xfId="2" applyFont="1"/>
    <xf numFmtId="0" fontId="45" fillId="0" borderId="0" xfId="2" applyFont="1"/>
    <xf numFmtId="0" fontId="46" fillId="0" borderId="0" xfId="2" applyFont="1" applyAlignment="1">
      <alignment vertical="center"/>
    </xf>
    <xf numFmtId="0" fontId="47" fillId="0" borderId="0" xfId="2" applyFont="1"/>
    <xf numFmtId="0" fontId="48" fillId="0" borderId="0" xfId="2" applyFont="1" applyAlignment="1">
      <alignment vertical="center"/>
    </xf>
    <xf numFmtId="0" fontId="12" fillId="2" borderId="57" xfId="2" applyFont="1" applyFill="1" applyBorder="1" applyAlignment="1" applyProtection="1">
      <alignment horizontal="center" vertical="center"/>
    </xf>
    <xf numFmtId="0" fontId="12" fillId="6" borderId="51" xfId="2" applyNumberFormat="1" applyFont="1" applyFill="1" applyBorder="1" applyAlignment="1" applyProtection="1">
      <alignment horizontal="center" vertical="center"/>
      <protection locked="0"/>
    </xf>
    <xf numFmtId="0" fontId="12" fillId="2" borderId="51" xfId="2" applyNumberFormat="1" applyFont="1" applyFill="1" applyBorder="1" applyAlignment="1" applyProtection="1">
      <alignment vertical="center"/>
    </xf>
    <xf numFmtId="0" fontId="12" fillId="6" borderId="52" xfId="2" applyNumberFormat="1" applyFont="1" applyFill="1" applyBorder="1" applyAlignment="1" applyProtection="1">
      <alignment horizontal="center" vertical="center"/>
      <protection locked="0"/>
    </xf>
    <xf numFmtId="0" fontId="12" fillId="2" borderId="51" xfId="2" applyFont="1" applyFill="1" applyBorder="1" applyAlignment="1" applyProtection="1">
      <alignment horizontal="center" vertical="center"/>
    </xf>
    <xf numFmtId="0" fontId="9" fillId="2" borderId="17" xfId="0" applyFont="1" applyFill="1" applyBorder="1" applyAlignment="1" applyProtection="1">
      <alignment horizontal="center" vertical="center" wrapText="1"/>
    </xf>
    <xf numFmtId="0" fontId="9" fillId="2" borderId="18" xfId="0" applyFont="1" applyFill="1" applyBorder="1" applyAlignment="1" applyProtection="1">
      <alignment horizontal="center" vertical="center" wrapText="1"/>
    </xf>
    <xf numFmtId="0" fontId="9" fillId="2" borderId="19" xfId="0" applyFont="1" applyFill="1" applyBorder="1" applyAlignment="1" applyProtection="1">
      <alignment horizontal="center" vertical="center" wrapText="1"/>
    </xf>
    <xf numFmtId="0" fontId="9" fillId="2" borderId="2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/>
    </xf>
    <xf numFmtId="0" fontId="37" fillId="5" borderId="13" xfId="2" applyFont="1" applyFill="1" applyBorder="1" applyAlignment="1" applyProtection="1">
      <alignment horizontal="center" vertical="center"/>
    </xf>
    <xf numFmtId="0" fontId="37" fillId="5" borderId="24" xfId="2" applyFont="1" applyFill="1" applyBorder="1" applyAlignment="1" applyProtection="1">
      <alignment horizontal="center" vertical="center"/>
    </xf>
    <xf numFmtId="0" fontId="37" fillId="5" borderId="14" xfId="2" applyFont="1" applyFill="1" applyBorder="1" applyAlignment="1" applyProtection="1">
      <alignment horizontal="center" vertical="center"/>
    </xf>
    <xf numFmtId="0" fontId="20" fillId="7" borderId="3" xfId="2" applyFont="1" applyFill="1" applyBorder="1" applyAlignment="1" applyProtection="1">
      <alignment horizontal="center" vertical="center" wrapText="1"/>
    </xf>
    <xf numFmtId="0" fontId="20" fillId="7" borderId="0" xfId="2" applyFont="1" applyFill="1" applyBorder="1" applyAlignment="1" applyProtection="1">
      <alignment horizontal="center" vertical="center"/>
    </xf>
    <xf numFmtId="0" fontId="20" fillId="7" borderId="4" xfId="2" applyFont="1" applyFill="1" applyBorder="1" applyAlignment="1" applyProtection="1">
      <alignment horizontal="center" vertical="center"/>
    </xf>
    <xf numFmtId="0" fontId="22" fillId="7" borderId="3" xfId="2" applyFont="1" applyFill="1" applyBorder="1" applyAlignment="1" applyProtection="1">
      <alignment horizontal="center" vertical="center" wrapText="1"/>
    </xf>
    <xf numFmtId="0" fontId="22" fillId="7" borderId="0" xfId="2" applyFont="1" applyFill="1" applyBorder="1" applyAlignment="1" applyProtection="1">
      <alignment horizontal="center" vertical="center"/>
    </xf>
    <xf numFmtId="0" fontId="22" fillId="7" borderId="4" xfId="2" applyFont="1" applyFill="1" applyBorder="1" applyAlignment="1" applyProtection="1">
      <alignment horizontal="center" vertical="center"/>
    </xf>
    <xf numFmtId="0" fontId="9" fillId="2" borderId="21" xfId="0" applyFont="1" applyFill="1" applyBorder="1" applyAlignment="1" applyProtection="1">
      <alignment horizontal="center" vertical="center" wrapText="1"/>
    </xf>
    <xf numFmtId="0" fontId="2" fillId="7" borderId="21" xfId="1" applyFill="1" applyBorder="1" applyAlignment="1" applyProtection="1">
      <alignment horizontal="center" vertical="center" wrapText="1"/>
    </xf>
    <xf numFmtId="0" fontId="32" fillId="7" borderId="19" xfId="0" applyFont="1" applyFill="1" applyBorder="1" applyAlignment="1" applyProtection="1">
      <alignment horizontal="center" vertical="center" wrapText="1"/>
    </xf>
    <xf numFmtId="0" fontId="32" fillId="7" borderId="20" xfId="0" applyFont="1" applyFill="1" applyBorder="1" applyAlignment="1" applyProtection="1">
      <alignment horizontal="center" vertical="center" wrapText="1"/>
    </xf>
    <xf numFmtId="0" fontId="38" fillId="2" borderId="21" xfId="0" applyFont="1" applyFill="1" applyBorder="1" applyAlignment="1" applyProtection="1">
      <alignment horizontal="center" vertical="center"/>
    </xf>
    <xf numFmtId="0" fontId="38" fillId="2" borderId="19" xfId="0" applyFont="1" applyFill="1" applyBorder="1" applyAlignment="1" applyProtection="1">
      <alignment horizontal="center" vertical="center"/>
    </xf>
    <xf numFmtId="0" fontId="38" fillId="2" borderId="20" xfId="0" applyFont="1" applyFill="1" applyBorder="1" applyAlignment="1" applyProtection="1">
      <alignment horizontal="center" vertical="center"/>
    </xf>
    <xf numFmtId="0" fontId="23" fillId="2" borderId="5" xfId="0" applyFont="1" applyFill="1" applyBorder="1" applyAlignment="1" applyProtection="1">
      <alignment horizontal="center" vertical="center"/>
      <protection locked="0"/>
    </xf>
    <xf numFmtId="0" fontId="19" fillId="2" borderId="15" xfId="0" applyFont="1" applyFill="1" applyBorder="1" applyAlignment="1" applyProtection="1">
      <alignment horizontal="center" vertical="center"/>
      <protection locked="0"/>
    </xf>
    <xf numFmtId="0" fontId="19" fillId="2" borderId="16" xfId="0" applyFont="1" applyFill="1" applyBorder="1" applyAlignment="1" applyProtection="1">
      <alignment horizontal="center" vertical="center"/>
      <protection locked="0"/>
    </xf>
    <xf numFmtId="0" fontId="3" fillId="2" borderId="3" xfId="0" applyFont="1" applyFill="1" applyBorder="1" applyAlignment="1" applyProtection="1">
      <alignment horizontal="center" vertical="center"/>
    </xf>
    <xf numFmtId="0" fontId="3" fillId="2" borderId="0" xfId="0" applyFont="1" applyFill="1" applyBorder="1" applyAlignment="1" applyProtection="1">
      <alignment horizontal="center" vertical="center"/>
    </xf>
    <xf numFmtId="0" fontId="9" fillId="2" borderId="21" xfId="2" applyFont="1" applyFill="1" applyBorder="1" applyAlignment="1" applyProtection="1">
      <alignment horizontal="center" vertical="center"/>
    </xf>
    <xf numFmtId="0" fontId="9" fillId="2" borderId="19" xfId="2" applyFont="1" applyFill="1" applyBorder="1" applyAlignment="1" applyProtection="1">
      <alignment horizontal="center" vertical="center"/>
    </xf>
    <xf numFmtId="0" fontId="9" fillId="2" borderId="20" xfId="2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left" vertical="center"/>
    </xf>
    <xf numFmtId="0" fontId="2" fillId="6" borderId="5" xfId="1" applyNumberFormat="1" applyFill="1" applyBorder="1" applyAlignment="1" applyProtection="1">
      <alignment horizontal="left" vertical="center"/>
      <protection locked="0"/>
    </xf>
    <xf numFmtId="0" fontId="2" fillId="6" borderId="15" xfId="1" applyNumberFormat="1" applyFill="1" applyBorder="1" applyAlignment="1" applyProtection="1">
      <alignment horizontal="left" vertical="center"/>
      <protection locked="0"/>
    </xf>
    <xf numFmtId="0" fontId="2" fillId="6" borderId="22" xfId="1" applyNumberFormat="1" applyFill="1" applyBorder="1" applyAlignment="1" applyProtection="1">
      <alignment horizontal="left" vertical="center"/>
      <protection locked="0"/>
    </xf>
    <xf numFmtId="0" fontId="3" fillId="2" borderId="5" xfId="0" applyFont="1" applyFill="1" applyBorder="1" applyAlignment="1" applyProtection="1">
      <alignment horizontal="center" vertical="center"/>
    </xf>
    <xf numFmtId="0" fontId="3" fillId="2" borderId="16" xfId="0" applyFont="1" applyFill="1" applyBorder="1" applyAlignment="1" applyProtection="1">
      <alignment horizontal="center" vertical="center"/>
    </xf>
    <xf numFmtId="0" fontId="14" fillId="2" borderId="0" xfId="2" applyFont="1" applyFill="1" applyBorder="1" applyAlignment="1" applyProtection="1">
      <alignment horizontal="right" vertical="center"/>
    </xf>
    <xf numFmtId="49" fontId="3" fillId="2" borderId="43" xfId="2" applyNumberFormat="1" applyFont="1" applyFill="1" applyBorder="1" applyAlignment="1" applyProtection="1">
      <alignment horizontal="left" vertical="center"/>
    </xf>
    <xf numFmtId="49" fontId="3" fillId="2" borderId="42" xfId="2" applyNumberFormat="1" applyFont="1" applyFill="1" applyBorder="1" applyAlignment="1" applyProtection="1">
      <alignment horizontal="left" vertical="center"/>
    </xf>
    <xf numFmtId="0" fontId="3" fillId="2" borderId="5" xfId="0" applyFont="1" applyFill="1" applyBorder="1" applyAlignment="1" applyProtection="1">
      <alignment horizontal="left" vertical="center" wrapText="1"/>
    </xf>
    <xf numFmtId="0" fontId="3" fillId="2" borderId="15" xfId="0" applyFont="1" applyFill="1" applyBorder="1" applyAlignment="1" applyProtection="1">
      <alignment horizontal="left" vertical="center"/>
    </xf>
    <xf numFmtId="0" fontId="3" fillId="2" borderId="16" xfId="0" applyFont="1" applyFill="1" applyBorder="1" applyAlignment="1" applyProtection="1">
      <alignment horizontal="left" vertical="center"/>
    </xf>
    <xf numFmtId="164" fontId="3" fillId="6" borderId="5" xfId="0" applyNumberFormat="1" applyFont="1" applyFill="1" applyBorder="1" applyAlignment="1" applyProtection="1">
      <alignment horizontal="left" vertical="center"/>
      <protection locked="0"/>
    </xf>
    <xf numFmtId="164" fontId="3" fillId="6" borderId="16" xfId="0" applyNumberFormat="1" applyFont="1" applyFill="1" applyBorder="1" applyAlignment="1" applyProtection="1">
      <alignment horizontal="left" vertical="center"/>
      <protection locked="0"/>
    </xf>
    <xf numFmtId="0" fontId="3" fillId="2" borderId="5" xfId="0" applyFont="1" applyFill="1" applyBorder="1" applyAlignment="1" applyProtection="1">
      <alignment horizontal="left" vertical="center"/>
    </xf>
    <xf numFmtId="0" fontId="3" fillId="6" borderId="5" xfId="0" applyFont="1" applyFill="1" applyBorder="1" applyAlignment="1" applyProtection="1">
      <alignment horizontal="left" vertical="center"/>
      <protection locked="0"/>
    </xf>
    <xf numFmtId="0" fontId="3" fillId="6" borderId="15" xfId="0" applyFont="1" applyFill="1" applyBorder="1" applyAlignment="1" applyProtection="1">
      <alignment horizontal="left" vertical="center"/>
      <protection locked="0"/>
    </xf>
    <xf numFmtId="0" fontId="3" fillId="6" borderId="16" xfId="0" applyFont="1" applyFill="1" applyBorder="1" applyAlignment="1" applyProtection="1">
      <alignment horizontal="left" vertical="center"/>
      <protection locked="0"/>
    </xf>
    <xf numFmtId="0" fontId="9" fillId="2" borderId="3" xfId="0" applyFont="1" applyFill="1" applyBorder="1" applyAlignment="1" applyProtection="1">
      <alignment horizontal="center" vertical="center"/>
    </xf>
    <xf numFmtId="0" fontId="9" fillId="2" borderId="0" xfId="0" applyFont="1" applyFill="1" applyBorder="1" applyAlignment="1" applyProtection="1">
      <alignment horizontal="center" vertical="center"/>
    </xf>
    <xf numFmtId="0" fontId="9" fillId="2" borderId="21" xfId="0" applyFont="1" applyFill="1" applyBorder="1" applyAlignment="1" applyProtection="1">
      <alignment horizontal="center" vertical="center"/>
    </xf>
    <xf numFmtId="0" fontId="9" fillId="2" borderId="19" xfId="0" applyFont="1" applyFill="1" applyBorder="1" applyAlignment="1" applyProtection="1">
      <alignment horizontal="center" vertical="center"/>
    </xf>
    <xf numFmtId="0" fontId="9" fillId="2" borderId="20" xfId="0" applyFont="1" applyFill="1" applyBorder="1" applyAlignment="1" applyProtection="1">
      <alignment horizontal="center" vertical="center"/>
    </xf>
    <xf numFmtId="0" fontId="9" fillId="6" borderId="5" xfId="0" applyFont="1" applyFill="1" applyBorder="1" applyAlignment="1" applyProtection="1">
      <alignment horizontal="left" vertical="top"/>
      <protection locked="0"/>
    </xf>
    <xf numFmtId="0" fontId="9" fillId="6" borderId="15" xfId="0" applyFont="1" applyFill="1" applyBorder="1" applyAlignment="1" applyProtection="1">
      <alignment horizontal="left" vertical="top"/>
      <protection locked="0"/>
    </xf>
    <xf numFmtId="0" fontId="9" fillId="6" borderId="16" xfId="0" applyFont="1" applyFill="1" applyBorder="1" applyAlignment="1" applyProtection="1">
      <alignment horizontal="left" vertical="top"/>
      <protection locked="0"/>
    </xf>
    <xf numFmtId="0" fontId="14" fillId="2" borderId="23" xfId="2" applyNumberFormat="1" applyFont="1" applyFill="1" applyBorder="1" applyAlignment="1" applyProtection="1">
      <alignment horizontal="center" vertical="center" wrapText="1"/>
      <protection locked="0"/>
    </xf>
    <xf numFmtId="0" fontId="14" fillId="2" borderId="1" xfId="2" applyNumberFormat="1" applyFont="1" applyFill="1" applyBorder="1" applyAlignment="1" applyProtection="1">
      <alignment horizontal="center" vertical="center" wrapText="1"/>
      <protection locked="0"/>
    </xf>
    <xf numFmtId="0" fontId="3" fillId="2" borderId="23" xfId="2" applyFont="1" applyFill="1" applyBorder="1" applyAlignment="1" applyProtection="1">
      <alignment horizontal="center" vertical="center"/>
    </xf>
    <xf numFmtId="0" fontId="3" fillId="2" borderId="1" xfId="2" applyFont="1" applyFill="1" applyBorder="1" applyAlignment="1" applyProtection="1">
      <alignment horizontal="center" vertical="center"/>
    </xf>
    <xf numFmtId="0" fontId="3" fillId="2" borderId="1" xfId="2" applyNumberFormat="1" applyFont="1" applyFill="1" applyBorder="1" applyAlignment="1" applyProtection="1">
      <alignment horizontal="center" vertical="center"/>
      <protection locked="0"/>
    </xf>
    <xf numFmtId="0" fontId="3" fillId="2" borderId="7" xfId="2" applyNumberFormat="1" applyFont="1" applyFill="1" applyBorder="1" applyAlignment="1" applyProtection="1">
      <alignment horizontal="center" vertical="center"/>
      <protection locked="0"/>
    </xf>
    <xf numFmtId="0" fontId="3" fillId="2" borderId="3" xfId="2" applyNumberFormat="1" applyFont="1" applyFill="1" applyBorder="1" applyAlignment="1" applyProtection="1">
      <alignment horizontal="right" vertical="center"/>
    </xf>
    <xf numFmtId="0" fontId="3" fillId="2" borderId="0" xfId="2" applyNumberFormat="1" applyFont="1" applyFill="1" applyBorder="1" applyAlignment="1" applyProtection="1">
      <alignment horizontal="right" vertical="center"/>
    </xf>
    <xf numFmtId="0" fontId="3" fillId="2" borderId="5" xfId="2" applyNumberFormat="1" applyFont="1" applyFill="1" applyBorder="1" applyAlignment="1" applyProtection="1">
      <alignment horizontal="center" vertical="center"/>
      <protection locked="0"/>
    </xf>
    <xf numFmtId="0" fontId="3" fillId="2" borderId="22" xfId="2" applyNumberFormat="1" applyFont="1" applyFill="1" applyBorder="1" applyAlignment="1" applyProtection="1">
      <alignment horizontal="center" vertical="center"/>
      <protection locked="0"/>
    </xf>
    <xf numFmtId="0" fontId="3" fillId="2" borderId="3" xfId="2" applyFont="1" applyFill="1" applyBorder="1" applyAlignment="1" applyProtection="1">
      <alignment horizontal="right" vertical="center"/>
    </xf>
    <xf numFmtId="0" fontId="3" fillId="2" borderId="0" xfId="2" applyFont="1" applyFill="1" applyBorder="1" applyAlignment="1" applyProtection="1">
      <alignment horizontal="right" vertical="center"/>
    </xf>
    <xf numFmtId="166" fontId="6" fillId="2" borderId="5" xfId="2" applyNumberFormat="1" applyFont="1" applyFill="1" applyBorder="1" applyAlignment="1" applyProtection="1">
      <alignment horizontal="center" vertical="center"/>
      <protection locked="0"/>
    </xf>
    <xf numFmtId="166" fontId="6" fillId="2" borderId="16" xfId="2" applyNumberFormat="1" applyFont="1" applyFill="1" applyBorder="1" applyAlignment="1" applyProtection="1">
      <alignment horizontal="center" vertical="center"/>
      <protection locked="0"/>
    </xf>
    <xf numFmtId="0" fontId="6" fillId="2" borderId="5" xfId="2" applyFont="1" applyFill="1" applyBorder="1" applyAlignment="1" applyProtection="1">
      <alignment horizontal="center" vertical="center"/>
      <protection locked="0"/>
    </xf>
    <xf numFmtId="0" fontId="6" fillId="2" borderId="16" xfId="2" applyFont="1" applyFill="1" applyBorder="1" applyAlignment="1" applyProtection="1">
      <alignment horizontal="center" vertical="center"/>
      <protection locked="0"/>
    </xf>
    <xf numFmtId="20" fontId="6" fillId="2" borderId="5" xfId="2" applyNumberFormat="1" applyFont="1" applyFill="1" applyBorder="1" applyAlignment="1" applyProtection="1">
      <alignment horizontal="left" vertical="center"/>
      <protection locked="0"/>
    </xf>
    <xf numFmtId="20" fontId="6" fillId="2" borderId="15" xfId="2" applyNumberFormat="1" applyFont="1" applyFill="1" applyBorder="1" applyAlignment="1" applyProtection="1">
      <alignment horizontal="left" vertical="center"/>
      <protection locked="0"/>
    </xf>
    <xf numFmtId="20" fontId="6" fillId="2" borderId="22" xfId="2" applyNumberFormat="1" applyFont="1" applyFill="1" applyBorder="1" applyAlignment="1" applyProtection="1">
      <alignment horizontal="left" vertical="center"/>
      <protection locked="0"/>
    </xf>
    <xf numFmtId="165" fontId="6" fillId="2" borderId="5" xfId="2" applyNumberFormat="1" applyFont="1" applyFill="1" applyBorder="1" applyAlignment="1" applyProtection="1">
      <alignment horizontal="center" vertical="center"/>
      <protection locked="0"/>
    </xf>
    <xf numFmtId="165" fontId="6" fillId="2" borderId="16" xfId="2" applyNumberFormat="1" applyFont="1" applyFill="1" applyBorder="1" applyAlignment="1" applyProtection="1">
      <alignment horizontal="center" vertical="center"/>
      <protection locked="0"/>
    </xf>
    <xf numFmtId="0" fontId="3" fillId="2" borderId="15" xfId="2" applyNumberFormat="1" applyFont="1" applyFill="1" applyBorder="1" applyAlignment="1" applyProtection="1">
      <alignment horizontal="center" vertical="center"/>
      <protection locked="0"/>
    </xf>
    <xf numFmtId="0" fontId="3" fillId="2" borderId="16" xfId="2" applyNumberFormat="1" applyFont="1" applyFill="1" applyBorder="1" applyAlignment="1" applyProtection="1">
      <alignment horizontal="center" vertical="center"/>
      <protection locked="0"/>
    </xf>
    <xf numFmtId="0" fontId="5" fillId="3" borderId="13" xfId="0" applyFont="1" applyFill="1" applyBorder="1" applyAlignment="1" applyProtection="1">
      <alignment horizontal="center" vertical="top"/>
    </xf>
    <xf numFmtId="0" fontId="1" fillId="3" borderId="14" xfId="0" applyFont="1" applyFill="1" applyBorder="1" applyAlignment="1" applyProtection="1">
      <alignment horizontal="center" vertical="top"/>
    </xf>
    <xf numFmtId="14" fontId="3" fillId="2" borderId="5" xfId="0" applyNumberFormat="1" applyFont="1" applyFill="1" applyBorder="1" applyAlignment="1" applyProtection="1">
      <alignment horizontal="center" vertical="center"/>
      <protection locked="0"/>
    </xf>
    <xf numFmtId="0" fontId="3" fillId="2" borderId="16" xfId="0" applyNumberFormat="1" applyFont="1" applyFill="1" applyBorder="1" applyAlignment="1" applyProtection="1">
      <alignment horizontal="center" vertical="center"/>
      <protection locked="0"/>
    </xf>
    <xf numFmtId="0" fontId="18" fillId="2" borderId="3" xfId="0" applyNumberFormat="1" applyFont="1" applyFill="1" applyBorder="1" applyAlignment="1" applyProtection="1">
      <alignment horizontal="right" vertical="center"/>
    </xf>
    <xf numFmtId="0" fontId="18" fillId="2" borderId="0" xfId="0" applyNumberFormat="1" applyFont="1" applyFill="1" applyBorder="1" applyAlignment="1" applyProtection="1">
      <alignment horizontal="right" vertical="center"/>
    </xf>
    <xf numFmtId="0" fontId="3" fillId="2" borderId="3" xfId="0" applyNumberFormat="1" applyFont="1" applyFill="1" applyBorder="1" applyAlignment="1" applyProtection="1">
      <alignment horizontal="center" vertical="center"/>
    </xf>
    <xf numFmtId="0" fontId="3" fillId="2" borderId="0" xfId="0" applyNumberFormat="1" applyFont="1" applyFill="1" applyBorder="1" applyAlignment="1" applyProtection="1">
      <alignment horizontal="center" vertical="center"/>
    </xf>
    <xf numFmtId="0" fontId="14" fillId="2" borderId="28" xfId="0" applyNumberFormat="1" applyFont="1" applyFill="1" applyBorder="1" applyAlignment="1" applyProtection="1">
      <alignment horizontal="center" vertical="center" wrapText="1"/>
    </xf>
    <xf numFmtId="0" fontId="14" fillId="2" borderId="29" xfId="0" applyNumberFormat="1" applyFont="1" applyFill="1" applyBorder="1" applyAlignment="1" applyProtection="1">
      <alignment horizontal="center" vertical="center" wrapText="1"/>
    </xf>
    <xf numFmtId="0" fontId="3" fillId="2" borderId="0" xfId="0" applyNumberFormat="1" applyFont="1" applyFill="1" applyBorder="1" applyAlignment="1" applyProtection="1">
      <alignment horizontal="right" vertical="center"/>
    </xf>
    <xf numFmtId="0" fontId="3" fillId="2" borderId="16" xfId="2" applyNumberFormat="1" applyFont="1" applyFill="1" applyBorder="1" applyAlignment="1" applyProtection="1">
      <alignment horizontal="center" vertical="center"/>
    </xf>
    <xf numFmtId="0" fontId="3" fillId="2" borderId="1" xfId="2" applyNumberFormat="1" applyFont="1" applyFill="1" applyBorder="1" applyAlignment="1" applyProtection="1">
      <alignment horizontal="center" vertical="center"/>
    </xf>
    <xf numFmtId="0" fontId="3" fillId="2" borderId="23" xfId="2" applyNumberFormat="1" applyFont="1" applyFill="1" applyBorder="1" applyAlignment="1" applyProtection="1">
      <alignment horizontal="center" vertical="center"/>
    </xf>
    <xf numFmtId="0" fontId="3" fillId="2" borderId="30" xfId="2" applyNumberFormat="1" applyFont="1" applyFill="1" applyBorder="1" applyAlignment="1" applyProtection="1">
      <alignment horizontal="center" vertical="center"/>
    </xf>
    <xf numFmtId="0" fontId="30" fillId="0" borderId="0" xfId="0" applyFont="1" applyAlignment="1" applyProtection="1">
      <alignment horizontal="left"/>
    </xf>
    <xf numFmtId="0" fontId="7" fillId="2" borderId="0" xfId="0" applyFont="1" applyFill="1" applyBorder="1" applyAlignment="1" applyProtection="1">
      <alignment horizontal="center" vertical="center"/>
    </xf>
    <xf numFmtId="167" fontId="3" fillId="4" borderId="38" xfId="0" applyNumberFormat="1" applyFont="1" applyFill="1" applyBorder="1" applyAlignment="1" applyProtection="1">
      <alignment horizontal="center" vertical="center"/>
    </xf>
    <xf numFmtId="167" fontId="3" fillId="4" borderId="44" xfId="0" applyNumberFormat="1" applyFont="1" applyFill="1" applyBorder="1" applyAlignment="1" applyProtection="1">
      <alignment horizontal="center" vertical="center"/>
    </xf>
    <xf numFmtId="0" fontId="14" fillId="6" borderId="23" xfId="2" applyNumberFormat="1" applyFont="1" applyFill="1" applyBorder="1" applyAlignment="1" applyProtection="1">
      <alignment horizontal="center" vertical="center" wrapText="1"/>
      <protection locked="0"/>
    </xf>
    <xf numFmtId="0" fontId="14" fillId="6" borderId="1" xfId="2" applyNumberFormat="1" applyFont="1" applyFill="1" applyBorder="1" applyAlignment="1" applyProtection="1">
      <alignment horizontal="center" vertical="center" wrapText="1"/>
      <protection locked="0"/>
    </xf>
    <xf numFmtId="0" fontId="3" fillId="2" borderId="7" xfId="2" applyFont="1" applyFill="1" applyBorder="1" applyAlignment="1" applyProtection="1">
      <alignment horizontal="center" vertical="center"/>
    </xf>
    <xf numFmtId="0" fontId="3" fillId="6" borderId="5" xfId="2" applyNumberFormat="1" applyFont="1" applyFill="1" applyBorder="1" applyAlignment="1" applyProtection="1">
      <alignment horizontal="center" vertical="center"/>
      <protection locked="0"/>
    </xf>
    <xf numFmtId="0" fontId="3" fillId="6" borderId="15" xfId="2" applyNumberFormat="1" applyFont="1" applyFill="1" applyBorder="1" applyAlignment="1" applyProtection="1">
      <alignment horizontal="center" vertical="center"/>
      <protection locked="0"/>
    </xf>
    <xf numFmtId="0" fontId="3" fillId="6" borderId="22" xfId="2" applyNumberFormat="1" applyFont="1" applyFill="1" applyBorder="1" applyAlignment="1" applyProtection="1">
      <alignment horizontal="center" vertical="center"/>
      <protection locked="0"/>
    </xf>
    <xf numFmtId="22" fontId="36" fillId="2" borderId="39" xfId="0" applyNumberFormat="1" applyFont="1" applyFill="1" applyBorder="1" applyAlignment="1" applyProtection="1">
      <alignment horizontal="center" vertical="center" wrapText="1"/>
    </xf>
    <xf numFmtId="22" fontId="36" fillId="2" borderId="0" xfId="0" applyNumberFormat="1" applyFont="1" applyFill="1" applyBorder="1" applyAlignment="1" applyProtection="1">
      <alignment horizontal="center" vertical="center" wrapText="1"/>
    </xf>
    <xf numFmtId="22" fontId="36" fillId="2" borderId="4" xfId="0" applyNumberFormat="1" applyFont="1" applyFill="1" applyBorder="1" applyAlignment="1" applyProtection="1">
      <alignment horizontal="center" vertical="center" wrapText="1"/>
    </xf>
    <xf numFmtId="22" fontId="36" fillId="2" borderId="40" xfId="0" applyNumberFormat="1" applyFont="1" applyFill="1" applyBorder="1" applyAlignment="1" applyProtection="1">
      <alignment horizontal="center" vertical="center" wrapText="1"/>
    </xf>
    <xf numFmtId="22" fontId="36" fillId="2" borderId="26" xfId="0" applyNumberFormat="1" applyFont="1" applyFill="1" applyBorder="1" applyAlignment="1" applyProtection="1">
      <alignment horizontal="center" vertical="center" wrapText="1"/>
    </xf>
    <xf numFmtId="22" fontId="36" fillId="2" borderId="27" xfId="0" applyNumberFormat="1" applyFont="1" applyFill="1" applyBorder="1" applyAlignment="1" applyProtection="1">
      <alignment horizontal="center" vertical="center" wrapText="1"/>
    </xf>
    <xf numFmtId="0" fontId="9" fillId="2" borderId="25" xfId="0" applyFont="1" applyFill="1" applyBorder="1" applyAlignment="1" applyProtection="1">
      <alignment horizontal="center" vertical="center"/>
    </xf>
    <xf numFmtId="0" fontId="9" fillId="2" borderId="26" xfId="0" applyFont="1" applyFill="1" applyBorder="1" applyAlignment="1" applyProtection="1">
      <alignment horizontal="center" vertical="center"/>
    </xf>
    <xf numFmtId="0" fontId="9" fillId="2" borderId="27" xfId="0" applyFont="1" applyFill="1" applyBorder="1" applyAlignment="1" applyProtection="1">
      <alignment horizontal="center" vertical="center"/>
    </xf>
    <xf numFmtId="0" fontId="9" fillId="2" borderId="17" xfId="0" applyFont="1" applyFill="1" applyBorder="1" applyAlignment="1" applyProtection="1">
      <alignment horizontal="center" vertical="center" wrapText="1"/>
      <protection locked="0"/>
    </xf>
    <xf numFmtId="0" fontId="43" fillId="0" borderId="0" xfId="2" applyFont="1" applyAlignment="1">
      <alignment horizontal="center" vertical="center"/>
    </xf>
    <xf numFmtId="0" fontId="12" fillId="6" borderId="50" xfId="2" applyNumberFormat="1" applyFont="1" applyFill="1" applyBorder="1" applyAlignment="1" applyProtection="1">
      <alignment horizontal="center" vertical="center" wrapText="1"/>
      <protection locked="0"/>
    </xf>
    <xf numFmtId="0" fontId="12" fillId="6" borderId="51" xfId="2" applyNumberFormat="1" applyFont="1" applyFill="1" applyBorder="1" applyAlignment="1" applyProtection="1">
      <alignment horizontal="center" vertical="center" wrapText="1"/>
      <protection locked="0"/>
    </xf>
    <xf numFmtId="0" fontId="39" fillId="0" borderId="48" xfId="2" applyFont="1" applyBorder="1" applyAlignment="1">
      <alignment horizontal="center" vertical="center" wrapText="1"/>
    </xf>
    <xf numFmtId="0" fontId="39" fillId="0" borderId="0" xfId="2" applyFont="1" applyBorder="1" applyAlignment="1">
      <alignment horizontal="center" vertical="center" wrapText="1"/>
    </xf>
    <xf numFmtId="0" fontId="12" fillId="2" borderId="53" xfId="2" applyFont="1" applyFill="1" applyBorder="1" applyAlignment="1" applyProtection="1">
      <alignment horizontal="center" vertical="center"/>
    </xf>
    <xf numFmtId="0" fontId="12" fillId="2" borderId="54" xfId="2" applyFont="1" applyFill="1" applyBorder="1" applyAlignment="1" applyProtection="1">
      <alignment horizontal="center" vertical="center"/>
    </xf>
    <xf numFmtId="0" fontId="12" fillId="2" borderId="56" xfId="2" applyFont="1" applyFill="1" applyBorder="1" applyAlignment="1" applyProtection="1">
      <alignment horizontal="center" vertical="center"/>
    </xf>
    <xf numFmtId="0" fontId="12" fillId="2" borderId="57" xfId="2" applyFont="1" applyFill="1" applyBorder="1" applyAlignment="1" applyProtection="1">
      <alignment horizontal="center" vertical="center"/>
    </xf>
    <xf numFmtId="0" fontId="12" fillId="2" borderId="54" xfId="2" applyFont="1" applyFill="1" applyBorder="1" applyAlignment="1" applyProtection="1">
      <alignment horizontal="center" vertical="center" wrapText="1"/>
    </xf>
    <xf numFmtId="0" fontId="12" fillId="2" borderId="57" xfId="2" applyFont="1" applyFill="1" applyBorder="1" applyAlignment="1" applyProtection="1">
      <alignment horizontal="center" vertical="center" wrapText="1"/>
    </xf>
    <xf numFmtId="0" fontId="39" fillId="0" borderId="48" xfId="2" applyFont="1" applyBorder="1" applyAlignment="1">
      <alignment horizontal="center" vertical="center" wrapText="1" shrinkToFit="1"/>
    </xf>
    <xf numFmtId="0" fontId="39" fillId="0" borderId="0" xfId="2" applyFont="1" applyBorder="1" applyAlignment="1">
      <alignment horizontal="center" vertical="center" wrapText="1" shrinkToFit="1"/>
    </xf>
    <xf numFmtId="0" fontId="39" fillId="0" borderId="49" xfId="2" applyFont="1" applyBorder="1" applyAlignment="1">
      <alignment horizontal="center" vertical="center" wrapText="1" shrinkToFit="1"/>
    </xf>
    <xf numFmtId="0" fontId="12" fillId="2" borderId="51" xfId="2" applyFont="1" applyFill="1" applyBorder="1" applyAlignment="1" applyProtection="1">
      <alignment horizontal="center" vertical="center"/>
    </xf>
    <xf numFmtId="0" fontId="12" fillId="2" borderId="52" xfId="2" applyFont="1" applyFill="1" applyBorder="1" applyAlignment="1" applyProtection="1">
      <alignment horizontal="center" vertical="center"/>
    </xf>
    <xf numFmtId="0" fontId="12" fillId="0" borderId="45" xfId="2" applyFont="1" applyBorder="1" applyAlignment="1">
      <alignment horizontal="center" vertical="center" wrapText="1" shrinkToFit="1"/>
    </xf>
    <xf numFmtId="0" fontId="12" fillId="0" borderId="46" xfId="2" applyFont="1" applyBorder="1" applyAlignment="1">
      <alignment horizontal="center" vertical="center" wrapText="1" shrinkToFit="1"/>
    </xf>
    <xf numFmtId="0" fontId="12" fillId="0" borderId="47" xfId="2" applyFont="1" applyBorder="1" applyAlignment="1">
      <alignment horizontal="center" vertical="center" wrapText="1" shrinkToFit="1"/>
    </xf>
    <xf numFmtId="0" fontId="39" fillId="0" borderId="49" xfId="2" applyFont="1" applyBorder="1" applyAlignment="1">
      <alignment horizontal="center" vertical="center" wrapText="1"/>
    </xf>
    <xf numFmtId="0" fontId="12" fillId="2" borderId="55" xfId="2" applyFont="1" applyFill="1" applyBorder="1" applyAlignment="1" applyProtection="1">
      <alignment horizontal="center" vertical="center"/>
    </xf>
    <xf numFmtId="0" fontId="12" fillId="2" borderId="58" xfId="2" applyFont="1" applyFill="1" applyBorder="1" applyAlignment="1" applyProtection="1">
      <alignment horizontal="center" vertical="center"/>
    </xf>
    <xf numFmtId="0" fontId="12" fillId="6" borderId="51" xfId="2" applyNumberFormat="1" applyFont="1" applyFill="1" applyBorder="1" applyAlignment="1" applyProtection="1">
      <alignment horizontal="center" vertical="center"/>
      <protection locked="0"/>
    </xf>
    <xf numFmtId="0" fontId="12" fillId="6" borderId="52" xfId="2" applyNumberFormat="1" applyFont="1" applyFill="1" applyBorder="1" applyAlignment="1" applyProtection="1">
      <alignment horizontal="center" vertical="center"/>
      <protection locked="0"/>
    </xf>
    <xf numFmtId="0" fontId="10" fillId="0" borderId="50" xfId="2" applyFont="1" applyBorder="1" applyAlignment="1">
      <alignment horizontal="center" vertical="center" wrapText="1" shrinkToFit="1"/>
    </xf>
    <xf numFmtId="0" fontId="10" fillId="0" borderId="51" xfId="2" applyFont="1" applyBorder="1" applyAlignment="1">
      <alignment horizontal="center" vertical="center" wrapText="1" shrinkToFit="1"/>
    </xf>
    <xf numFmtId="0" fontId="12" fillId="6" borderId="51" xfId="2" applyNumberFormat="1" applyFont="1" applyFill="1" applyBorder="1" applyAlignment="1" applyProtection="1">
      <alignment horizontal="center" vertical="center"/>
    </xf>
    <xf numFmtId="164" fontId="10" fillId="0" borderId="51" xfId="2" quotePrefix="1" applyNumberFormat="1" applyFont="1" applyBorder="1" applyAlignment="1">
      <alignment horizontal="center" vertical="center" wrapText="1" shrinkToFit="1"/>
    </xf>
    <xf numFmtId="164" fontId="10" fillId="0" borderId="52" xfId="2" applyNumberFormat="1" applyFont="1" applyBorder="1" applyAlignment="1">
      <alignment horizontal="center" vertical="center" wrapText="1" shrinkToFit="1"/>
    </xf>
    <xf numFmtId="0" fontId="12" fillId="2" borderId="50" xfId="2" applyNumberFormat="1" applyFont="1" applyFill="1" applyBorder="1" applyAlignment="1" applyProtection="1">
      <alignment horizontal="center" vertical="center"/>
    </xf>
    <xf numFmtId="0" fontId="12" fillId="2" borderId="51" xfId="2" applyNumberFormat="1" applyFont="1" applyFill="1" applyBorder="1" applyAlignment="1" applyProtection="1">
      <alignment horizontal="center" vertical="center"/>
    </xf>
    <xf numFmtId="0" fontId="41" fillId="0" borderId="0" xfId="2" applyFont="1" applyAlignment="1">
      <alignment horizontal="center" vertical="center"/>
    </xf>
    <xf numFmtId="0" fontId="12" fillId="2" borderId="50" xfId="2" applyFont="1" applyFill="1" applyBorder="1" applyAlignment="1" applyProtection="1">
      <alignment horizontal="center" vertical="center"/>
    </xf>
    <xf numFmtId="0" fontId="12" fillId="2" borderId="51" xfId="2" applyFont="1" applyFill="1" applyBorder="1" applyAlignment="1" applyProtection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7" fillId="0" borderId="0" xfId="0" applyFont="1" applyAlignment="1">
      <alignment horizontal="center"/>
    </xf>
    <xf numFmtId="164" fontId="3" fillId="0" borderId="2" xfId="0" quotePrefix="1" applyNumberFormat="1" applyFont="1" applyBorder="1" applyAlignment="1">
      <alignment horizontal="center" vertical="center" wrapText="1" shrinkToFit="1"/>
    </xf>
    <xf numFmtId="164" fontId="3" fillId="0" borderId="34" xfId="0" applyNumberFormat="1" applyFont="1" applyBorder="1" applyAlignment="1">
      <alignment horizontal="center" vertical="center" wrapText="1" shrinkToFit="1"/>
    </xf>
    <xf numFmtId="0" fontId="3" fillId="0" borderId="33" xfId="0" applyFont="1" applyBorder="1" applyAlignment="1">
      <alignment horizontal="center" vertical="center" wrapText="1" shrinkToFit="1"/>
    </xf>
    <xf numFmtId="0" fontId="3" fillId="0" borderId="2" xfId="0" applyFont="1" applyBorder="1" applyAlignment="1">
      <alignment horizontal="center" vertical="center" wrapText="1" shrinkToFit="1"/>
    </xf>
    <xf numFmtId="0" fontId="3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6" fillId="0" borderId="31" xfId="0" applyFont="1" applyBorder="1" applyAlignment="1">
      <alignment horizontal="right" vertical="center" wrapText="1"/>
    </xf>
    <xf numFmtId="0" fontId="6" fillId="0" borderId="32" xfId="0" applyFont="1" applyBorder="1" applyAlignment="1">
      <alignment horizontal="right" vertical="center" wrapText="1"/>
    </xf>
    <xf numFmtId="164" fontId="3" fillId="0" borderId="2" xfId="0" applyNumberFormat="1" applyFont="1" applyBorder="1" applyAlignment="1">
      <alignment horizontal="center" vertical="center" wrapText="1" shrinkToFit="1"/>
    </xf>
    <xf numFmtId="0" fontId="6" fillId="0" borderId="35" xfId="0" applyFont="1" applyBorder="1" applyAlignment="1">
      <alignment horizontal="center" vertical="center" wrapText="1" shrinkToFit="1"/>
    </xf>
    <xf numFmtId="0" fontId="6" fillId="0" borderId="15" xfId="0" applyFont="1" applyBorder="1" applyAlignment="1">
      <alignment horizontal="center" vertical="center" wrapText="1" shrinkToFit="1"/>
    </xf>
    <xf numFmtId="0" fontId="6" fillId="0" borderId="36" xfId="0" applyFont="1" applyBorder="1" applyAlignment="1">
      <alignment horizontal="center" vertical="center" wrapText="1" shrinkToFit="1"/>
    </xf>
    <xf numFmtId="0" fontId="16" fillId="2" borderId="0" xfId="0" applyFont="1" applyFill="1" applyBorder="1" applyAlignment="1" applyProtection="1">
      <alignment vertical="top"/>
    </xf>
    <xf numFmtId="0" fontId="1" fillId="2" borderId="0" xfId="0" applyFont="1" applyFill="1" applyBorder="1" applyAlignment="1" applyProtection="1">
      <alignment vertical="top"/>
    </xf>
    <xf numFmtId="0" fontId="31" fillId="2" borderId="0" xfId="2" applyFont="1" applyFill="1" applyBorder="1" applyAlignment="1" applyProtection="1">
      <alignment vertical="center"/>
    </xf>
  </cellXfs>
  <cellStyles count="4">
    <cellStyle name="Lien hypertexte" xfId="1" builtinId="8"/>
    <cellStyle name="Normal" xfId="0" builtinId="0"/>
    <cellStyle name="Normal 2" xfId="2"/>
    <cellStyle name="Normal 3" xfId="3"/>
  </cellStyles>
  <dxfs count="0"/>
  <tableStyles count="0" defaultTableStyle="TableStyleMedium9" defaultPivotStyle="PivotStyleLight16"/>
  <colors>
    <mruColors>
      <color rgb="FF164820"/>
      <color rgb="FF29F76E"/>
      <color rgb="FF15B000"/>
      <color rgb="FF29F7A4"/>
      <color rgb="FF11C1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4.png"/><Relationship Id="rId4" Type="http://schemas.openxmlformats.org/officeDocument/2006/relationships/hyperlink" Target="https://www.google.fr/imgres?imgurl=https%3A%2F%2Fst2.depositphotos.com%2F1010146%2F7144%2Fv%2F950%2Fdepositphotos_71448037-stock-illustration-attention-finger-icon.jpg&amp;imgrefurl=https%3A%2F%2Ffr.depositphotos.com%2F71448037%2Fstock-illustration-attention-finger-icon.html&amp;docid=zJ_nvOZeF77bwM&amp;tbnid=hFHvCFnhhgu1sM%3A&amp;vet=10ahUKEwiul9vLn77aAhXFSBQKHV3GAmYQMwhHKAowCg..i&amp;w=792&amp;h=1024&amp;safe=strict&amp;client=firefox-b&amp;bih=892&amp;biw=1680&amp;q=icone%20attention&amp;ved=0ahUKEwiul9vLn77aAhXFSBQKHV3GAmYQMwhHKAowCg&amp;iact=mrc&amp;uact=8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5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142875</xdr:colOff>
          <xdr:row>46</xdr:row>
          <xdr:rowOff>76200</xdr:rowOff>
        </xdr:from>
        <xdr:to>
          <xdr:col>9</xdr:col>
          <xdr:colOff>19050</xdr:colOff>
          <xdr:row>48</xdr:row>
          <xdr:rowOff>0</xdr:rowOff>
        </xdr:to>
        <xdr:sp macro="" textlink="">
          <xdr:nvSpPr>
            <xdr:cNvPr id="9500" name="Check Box 2332" hidden="1">
              <a:extLst>
                <a:ext uri="{63B3BB69-23CF-44E3-9099-C40C66FF867C}">
                  <a14:compatExt spid="_x0000_s9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46</xdr:row>
          <xdr:rowOff>38100</xdr:rowOff>
        </xdr:from>
        <xdr:to>
          <xdr:col>9</xdr:col>
          <xdr:colOff>571500</xdr:colOff>
          <xdr:row>48</xdr:row>
          <xdr:rowOff>28575</xdr:rowOff>
        </xdr:to>
        <xdr:sp macro="" textlink="">
          <xdr:nvSpPr>
            <xdr:cNvPr id="9501" name="Check Box 2333" hidden="1">
              <a:extLst>
                <a:ext uri="{63B3BB69-23CF-44E3-9099-C40C66FF867C}">
                  <a14:compatExt spid="_x0000_s9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NON</a:t>
              </a:r>
            </a:p>
          </xdr:txBody>
        </xdr:sp>
        <xdr:clientData/>
      </xdr:twoCellAnchor>
    </mc:Choice>
    <mc:Fallback/>
  </mc:AlternateContent>
  <xdr:twoCellAnchor>
    <xdr:from>
      <xdr:col>0</xdr:col>
      <xdr:colOff>83528</xdr:colOff>
      <xdr:row>1</xdr:row>
      <xdr:rowOff>289537</xdr:rowOff>
    </xdr:from>
    <xdr:to>
      <xdr:col>1</xdr:col>
      <xdr:colOff>65944</xdr:colOff>
      <xdr:row>2</xdr:row>
      <xdr:rowOff>269657</xdr:rowOff>
    </xdr:to>
    <xdr:pic>
      <xdr:nvPicPr>
        <xdr:cNvPr id="9527" name="Picture 46" descr="logo31mm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28" y="538652"/>
          <a:ext cx="810358" cy="4490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534866</xdr:colOff>
      <xdr:row>1</xdr:row>
      <xdr:rowOff>324629</xdr:rowOff>
    </xdr:from>
    <xdr:to>
      <xdr:col>11</xdr:col>
      <xdr:colOff>671146</xdr:colOff>
      <xdr:row>2</xdr:row>
      <xdr:rowOff>229331</xdr:rowOff>
    </xdr:to>
    <xdr:pic>
      <xdr:nvPicPr>
        <xdr:cNvPr id="952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30232"/>
        <a:stretch>
          <a:fillRect/>
        </a:stretch>
      </xdr:blipFill>
      <xdr:spPr bwMode="auto">
        <a:xfrm>
          <a:off x="8118231" y="573744"/>
          <a:ext cx="898280" cy="37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161925</xdr:colOff>
          <xdr:row>45</xdr:row>
          <xdr:rowOff>333375</xdr:rowOff>
        </xdr:from>
        <xdr:to>
          <xdr:col>14</xdr:col>
          <xdr:colOff>590550</xdr:colOff>
          <xdr:row>47</xdr:row>
          <xdr:rowOff>66675</xdr:rowOff>
        </xdr:to>
        <xdr:sp macro="" textlink="">
          <xdr:nvSpPr>
            <xdr:cNvPr id="9522" name="Button 2354" hidden="1">
              <a:extLst>
                <a:ext uri="{63B3BB69-23CF-44E3-9099-C40C66FF867C}">
                  <a14:compatExt spid="_x0000_s9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Validation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259373</xdr:colOff>
      <xdr:row>1</xdr:row>
      <xdr:rowOff>44696</xdr:rowOff>
    </xdr:from>
    <xdr:to>
      <xdr:col>11</xdr:col>
      <xdr:colOff>687998</xdr:colOff>
      <xdr:row>1</xdr:row>
      <xdr:rowOff>246186</xdr:rowOff>
    </xdr:to>
    <xdr:pic>
      <xdr:nvPicPr>
        <xdr:cNvPr id="9529" name="Image 9" descr="bandeau_landy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43296" y="293811"/>
          <a:ext cx="2590067" cy="2014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80594</xdr:colOff>
      <xdr:row>1</xdr:row>
      <xdr:rowOff>51290</xdr:rowOff>
    </xdr:from>
    <xdr:to>
      <xdr:col>3</xdr:col>
      <xdr:colOff>304065</xdr:colOff>
      <xdr:row>1</xdr:row>
      <xdr:rowOff>252780</xdr:rowOff>
    </xdr:to>
    <xdr:pic>
      <xdr:nvPicPr>
        <xdr:cNvPr id="8" name="Image 9" descr="bandeau_landy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94" y="300405"/>
          <a:ext cx="2590067" cy="2014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0</xdr:colOff>
      <xdr:row>2</xdr:row>
      <xdr:rowOff>0</xdr:rowOff>
    </xdr:from>
    <xdr:to>
      <xdr:col>13</xdr:col>
      <xdr:colOff>304800</xdr:colOff>
      <xdr:row>2</xdr:row>
      <xdr:rowOff>304800</xdr:rowOff>
    </xdr:to>
    <xdr:sp macro="" textlink="">
      <xdr:nvSpPr>
        <xdr:cNvPr id="9552" name="hFHvCFnhhgu1sM:" descr="Résultat de recherche d'images pour &quot;icone attention&quot;"/>
        <xdr:cNvSpPr>
          <a:spLocks noChangeAspect="1" noChangeArrowheads="1"/>
        </xdr:cNvSpPr>
      </xdr:nvSpPr>
      <xdr:spPr bwMode="auto">
        <a:xfrm>
          <a:off x="9867900" y="71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2</xdr:row>
      <xdr:rowOff>0</xdr:rowOff>
    </xdr:from>
    <xdr:to>
      <xdr:col>13</xdr:col>
      <xdr:colOff>304800</xdr:colOff>
      <xdr:row>2</xdr:row>
      <xdr:rowOff>304800</xdr:rowOff>
    </xdr:to>
    <xdr:sp macro="" textlink="">
      <xdr:nvSpPr>
        <xdr:cNvPr id="9553" name="hFHvCFnhhgu1sM:" descr="Résultat de recherche d'images pour &quot;icone attention&quot;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9867900" y="71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227136</xdr:colOff>
      <xdr:row>1</xdr:row>
      <xdr:rowOff>256444</xdr:rowOff>
    </xdr:from>
    <xdr:to>
      <xdr:col>14</xdr:col>
      <xdr:colOff>80597</xdr:colOff>
      <xdr:row>3</xdr:row>
      <xdr:rowOff>256443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1" y="505559"/>
          <a:ext cx="615461" cy="78398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952499</xdr:colOff>
      <xdr:row>0</xdr:row>
      <xdr:rowOff>232681</xdr:rowOff>
    </xdr:from>
    <xdr:to>
      <xdr:col>14</xdr:col>
      <xdr:colOff>-1</xdr:colOff>
      <xdr:row>2</xdr:row>
      <xdr:rowOff>85168</xdr:rowOff>
    </xdr:to>
    <xdr:pic>
      <xdr:nvPicPr>
        <xdr:cNvPr id="4" name="Picture 1" descr="logo31mm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83392" y="232681"/>
          <a:ext cx="1415143" cy="614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38100</xdr:colOff>
      <xdr:row>0</xdr:row>
      <xdr:rowOff>133350</xdr:rowOff>
    </xdr:from>
    <xdr:to>
      <xdr:col>4</xdr:col>
      <xdr:colOff>295275</xdr:colOff>
      <xdr:row>1</xdr:row>
      <xdr:rowOff>358588</xdr:rowOff>
    </xdr:to>
    <xdr:pic>
      <xdr:nvPicPr>
        <xdr:cNvPr id="7" name="Image 14" descr="bandeau_landy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159" y="133350"/>
          <a:ext cx="3787028" cy="6062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12</xdr:col>
      <xdr:colOff>941294</xdr:colOff>
      <xdr:row>55</xdr:row>
      <xdr:rowOff>185458</xdr:rowOff>
    </xdr:from>
    <xdr:ext cx="1088295" cy="671792"/>
    <xdr:pic>
      <xdr:nvPicPr>
        <xdr:cNvPr id="13" name="Picture 1" descr="logo31mm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72187" y="13221101"/>
          <a:ext cx="1088295" cy="671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1</xdr:col>
      <xdr:colOff>38100</xdr:colOff>
      <xdr:row>55</xdr:row>
      <xdr:rowOff>133350</xdr:rowOff>
    </xdr:from>
    <xdr:to>
      <xdr:col>4</xdr:col>
      <xdr:colOff>295275</xdr:colOff>
      <xdr:row>57</xdr:row>
      <xdr:rowOff>56029</xdr:rowOff>
    </xdr:to>
    <xdr:pic>
      <xdr:nvPicPr>
        <xdr:cNvPr id="14" name="Image 14" descr="bandeau_landy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957" y="13168993"/>
          <a:ext cx="3808639" cy="6846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22412</xdr:colOff>
      <xdr:row>69</xdr:row>
      <xdr:rowOff>11206</xdr:rowOff>
    </xdr:from>
    <xdr:to>
      <xdr:col>6</xdr:col>
      <xdr:colOff>1165412</xdr:colOff>
      <xdr:row>72</xdr:row>
      <xdr:rowOff>425824</xdr:rowOff>
    </xdr:to>
    <xdr:cxnSp macro="">
      <xdr:nvCxnSpPr>
        <xdr:cNvPr id="16" name="Connecteur droit 15"/>
        <xdr:cNvCxnSpPr/>
      </xdr:nvCxnSpPr>
      <xdr:spPr>
        <a:xfrm>
          <a:off x="134471" y="15744265"/>
          <a:ext cx="7026088" cy="1725706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14</xdr:row>
      <xdr:rowOff>0</xdr:rowOff>
    </xdr:from>
    <xdr:to>
      <xdr:col>6</xdr:col>
      <xdr:colOff>1143000</xdr:colOff>
      <xdr:row>17</xdr:row>
      <xdr:rowOff>414618</xdr:rowOff>
    </xdr:to>
    <xdr:cxnSp macro="">
      <xdr:nvCxnSpPr>
        <xdr:cNvPr id="18" name="Connecteur droit 17"/>
        <xdr:cNvCxnSpPr/>
      </xdr:nvCxnSpPr>
      <xdr:spPr>
        <a:xfrm>
          <a:off x="108857" y="3170464"/>
          <a:ext cx="7062107" cy="1720904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4</xdr:col>
      <xdr:colOff>312965</xdr:colOff>
      <xdr:row>0</xdr:row>
      <xdr:rowOff>102685</xdr:rowOff>
    </xdr:from>
    <xdr:ext cx="10110107" cy="1782924"/>
    <xdr:sp macro="" textlink="">
      <xdr:nvSpPr>
        <xdr:cNvPr id="2" name="Rectangle 1"/>
        <xdr:cNvSpPr/>
      </xdr:nvSpPr>
      <xdr:spPr>
        <a:xfrm>
          <a:off x="3973286" y="102685"/>
          <a:ext cx="10110107" cy="1782924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54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BORDEREAU D'EXPEDITION OUTILLAGE</a:t>
          </a:r>
        </a:p>
      </xdr:txBody>
    </xdr:sp>
    <xdr:clientData/>
  </xdr:oneCellAnchor>
  <xdr:oneCellAnchor>
    <xdr:from>
      <xdr:col>4</xdr:col>
      <xdr:colOff>394608</xdr:colOff>
      <xdr:row>55</xdr:row>
      <xdr:rowOff>116292</xdr:rowOff>
    </xdr:from>
    <xdr:ext cx="9933214" cy="1782924"/>
    <xdr:sp macro="" textlink="">
      <xdr:nvSpPr>
        <xdr:cNvPr id="3" name="Rectangle 2"/>
        <xdr:cNvSpPr/>
      </xdr:nvSpPr>
      <xdr:spPr>
        <a:xfrm>
          <a:off x="4054929" y="13151935"/>
          <a:ext cx="9933214" cy="1782924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54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BORDEREAU D'EXPEDITION OUTILLAGE</a:t>
          </a:r>
        </a:p>
      </xdr:txBody>
    </xdr:sp>
    <xdr:clientData/>
  </xdr:oneCellAnchor>
  <xdr:oneCellAnchor>
    <xdr:from>
      <xdr:col>7</xdr:col>
      <xdr:colOff>1181209</xdr:colOff>
      <xdr:row>11</xdr:row>
      <xdr:rowOff>7436</xdr:rowOff>
    </xdr:from>
    <xdr:ext cx="4441152" cy="937629"/>
    <xdr:sp macro="" textlink="">
      <xdr:nvSpPr>
        <xdr:cNvPr id="5" name="Rectangle 4"/>
        <xdr:cNvSpPr/>
      </xdr:nvSpPr>
      <xdr:spPr>
        <a:xfrm>
          <a:off x="8392995" y="1885222"/>
          <a:ext cx="444115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54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DESTINATAIRE</a:t>
          </a:r>
        </a:p>
      </xdr:txBody>
    </xdr:sp>
    <xdr:clientData/>
  </xdr:oneCellAnchor>
  <xdr:oneCellAnchor>
    <xdr:from>
      <xdr:col>1</xdr:col>
      <xdr:colOff>32900</xdr:colOff>
      <xdr:row>11</xdr:row>
      <xdr:rowOff>184326</xdr:rowOff>
    </xdr:from>
    <xdr:ext cx="2628412" cy="655885"/>
    <xdr:sp macro="" textlink="">
      <xdr:nvSpPr>
        <xdr:cNvPr id="6" name="Rectangle 5"/>
        <xdr:cNvSpPr/>
      </xdr:nvSpPr>
      <xdr:spPr>
        <a:xfrm>
          <a:off x="141757" y="2062112"/>
          <a:ext cx="2628412" cy="655885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36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EXPEDITEUR</a:t>
          </a:r>
        </a:p>
      </xdr:txBody>
    </xdr:sp>
    <xdr:clientData/>
  </xdr:oneCellAnchor>
  <xdr:oneCellAnchor>
    <xdr:from>
      <xdr:col>8</xdr:col>
      <xdr:colOff>13607</xdr:colOff>
      <xdr:row>65</xdr:row>
      <xdr:rowOff>13608</xdr:rowOff>
    </xdr:from>
    <xdr:ext cx="4441152" cy="937629"/>
    <xdr:sp macro="" textlink="">
      <xdr:nvSpPr>
        <xdr:cNvPr id="12" name="Rectangle 11"/>
        <xdr:cNvSpPr/>
      </xdr:nvSpPr>
      <xdr:spPr>
        <a:xfrm>
          <a:off x="8409214" y="14763751"/>
          <a:ext cx="444115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54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DESTINATAIRE</a:t>
          </a:r>
        </a:p>
      </xdr:txBody>
    </xdr:sp>
    <xdr:clientData/>
  </xdr:oneCellAnchor>
  <xdr:oneCellAnchor>
    <xdr:from>
      <xdr:col>1</xdr:col>
      <xdr:colOff>0</xdr:colOff>
      <xdr:row>66</xdr:row>
      <xdr:rowOff>0</xdr:rowOff>
    </xdr:from>
    <xdr:ext cx="2628412" cy="655885"/>
    <xdr:sp macro="" textlink="">
      <xdr:nvSpPr>
        <xdr:cNvPr id="15" name="Rectangle 14"/>
        <xdr:cNvSpPr/>
      </xdr:nvSpPr>
      <xdr:spPr>
        <a:xfrm>
          <a:off x="108857" y="14940643"/>
          <a:ext cx="2628412" cy="655885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36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EXPEDITEUR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2</xdr:row>
      <xdr:rowOff>19050</xdr:rowOff>
    </xdr:from>
    <xdr:to>
      <xdr:col>6</xdr:col>
      <xdr:colOff>0</xdr:colOff>
      <xdr:row>5</xdr:row>
      <xdr:rowOff>209550</xdr:rowOff>
    </xdr:to>
    <xdr:sp macro="" textlink="">
      <xdr:nvSpPr>
        <xdr:cNvPr id="10241" name="Line 4"/>
        <xdr:cNvSpPr>
          <a:spLocks noChangeShapeType="1"/>
        </xdr:cNvSpPr>
      </xdr:nvSpPr>
      <xdr:spPr bwMode="auto">
        <a:xfrm>
          <a:off x="1657350" y="942975"/>
          <a:ext cx="3971925" cy="1066800"/>
        </a:xfrm>
        <a:prstGeom prst="line">
          <a:avLst/>
        </a:prstGeom>
        <a:noFill/>
        <a:ln w="9525">
          <a:solidFill>
            <a:srgbClr val="80808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</xdr:col>
      <xdr:colOff>0</xdr:colOff>
      <xdr:row>28</xdr:row>
      <xdr:rowOff>19050</xdr:rowOff>
    </xdr:from>
    <xdr:to>
      <xdr:col>5</xdr:col>
      <xdr:colOff>1114425</xdr:colOff>
      <xdr:row>31</xdr:row>
      <xdr:rowOff>228600</xdr:rowOff>
    </xdr:to>
    <xdr:sp macro="" textlink="">
      <xdr:nvSpPr>
        <xdr:cNvPr id="10242" name="Line 4"/>
        <xdr:cNvSpPr>
          <a:spLocks noChangeShapeType="1"/>
        </xdr:cNvSpPr>
      </xdr:nvSpPr>
      <xdr:spPr bwMode="auto">
        <a:xfrm>
          <a:off x="1609725" y="7753350"/>
          <a:ext cx="4000500" cy="1085850"/>
        </a:xfrm>
        <a:prstGeom prst="line">
          <a:avLst/>
        </a:prstGeom>
        <a:noFill/>
        <a:ln w="9525">
          <a:solidFill>
            <a:srgbClr val="80808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66675</xdr:colOff>
      <xdr:row>0</xdr:row>
      <xdr:rowOff>161925</xdr:rowOff>
    </xdr:from>
    <xdr:to>
      <xdr:col>9</xdr:col>
      <xdr:colOff>1504950</xdr:colOff>
      <xdr:row>1</xdr:row>
      <xdr:rowOff>47625</xdr:rowOff>
    </xdr:to>
    <xdr:pic>
      <xdr:nvPicPr>
        <xdr:cNvPr id="10243" name="Image 14" descr="bandeau_landy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161925"/>
          <a:ext cx="782955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104775</xdr:colOff>
      <xdr:row>25</xdr:row>
      <xdr:rowOff>57150</xdr:rowOff>
    </xdr:from>
    <xdr:to>
      <xdr:col>9</xdr:col>
      <xdr:colOff>1476375</xdr:colOff>
      <xdr:row>26</xdr:row>
      <xdr:rowOff>285750</xdr:rowOff>
    </xdr:to>
    <xdr:pic>
      <xdr:nvPicPr>
        <xdr:cNvPr id="10244" name="Image 17" descr="bandeau_landy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6791325"/>
          <a:ext cx="776287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47625</xdr:colOff>
      <xdr:row>28</xdr:row>
      <xdr:rowOff>19050</xdr:rowOff>
    </xdr:from>
    <xdr:to>
      <xdr:col>5</xdr:col>
      <xdr:colOff>1123950</xdr:colOff>
      <xdr:row>31</xdr:row>
      <xdr:rowOff>209550</xdr:rowOff>
    </xdr:to>
    <xdr:sp macro="" textlink="">
      <xdr:nvSpPr>
        <xdr:cNvPr id="10245" name="Line 4"/>
        <xdr:cNvSpPr>
          <a:spLocks noChangeShapeType="1"/>
        </xdr:cNvSpPr>
      </xdr:nvSpPr>
      <xdr:spPr bwMode="auto">
        <a:xfrm>
          <a:off x="1657350" y="7753350"/>
          <a:ext cx="3962400" cy="1066800"/>
        </a:xfrm>
        <a:prstGeom prst="line">
          <a:avLst/>
        </a:prstGeom>
        <a:noFill/>
        <a:ln w="9525">
          <a:solidFill>
            <a:srgbClr val="80808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9</xdr:col>
      <xdr:colOff>92448</xdr:colOff>
      <xdr:row>0</xdr:row>
      <xdr:rowOff>9525</xdr:rowOff>
    </xdr:from>
    <xdr:to>
      <xdr:col>9</xdr:col>
      <xdr:colOff>1464048</xdr:colOff>
      <xdr:row>1</xdr:row>
      <xdr:rowOff>85725</xdr:rowOff>
    </xdr:to>
    <xdr:pic>
      <xdr:nvPicPr>
        <xdr:cNvPr id="10246" name="Picture 1" descr="logo31mm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9801" y="9525"/>
          <a:ext cx="1371600" cy="759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19050</xdr:colOff>
      <xdr:row>24</xdr:row>
      <xdr:rowOff>295275</xdr:rowOff>
    </xdr:from>
    <xdr:to>
      <xdr:col>9</xdr:col>
      <xdr:colOff>1400175</xdr:colOff>
      <xdr:row>26</xdr:row>
      <xdr:rowOff>295275</xdr:rowOff>
    </xdr:to>
    <xdr:pic>
      <xdr:nvPicPr>
        <xdr:cNvPr id="10247" name="Picture 1" descr="logo31mm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0325" y="6648450"/>
          <a:ext cx="138112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li.geoparts.moissy-cramayel@geodis.com;philippe.goudey@geodis.com;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remy.boucart@sncf.fr" TargetMode="External"/><Relationship Id="rId2" Type="http://schemas.openxmlformats.org/officeDocument/2006/relationships/hyperlink" Target="mailto:patrice.louison-francois@sncf.fr" TargetMode="External"/><Relationship Id="rId1" Type="http://schemas.openxmlformats.org/officeDocument/2006/relationships/hyperlink" Target="mailto:jean.berge@sncf.fr" TargetMode="External"/><Relationship Id="rId5" Type="http://schemas.openxmlformats.org/officeDocument/2006/relationships/hyperlink" Target="mailto:guillaume.aubry@sncf.fr" TargetMode="External"/><Relationship Id="rId4" Type="http://schemas.openxmlformats.org/officeDocument/2006/relationships/hyperlink" Target="mailto:serge.ensminger@sncf.fr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Y66"/>
  <sheetViews>
    <sheetView showGridLines="0" tabSelected="1" topLeftCell="I1" zoomScale="130" zoomScaleNormal="130" zoomScaleSheetLayoutView="100" workbookViewId="0">
      <selection activeCell="R8" sqref="R8"/>
    </sheetView>
  </sheetViews>
  <sheetFormatPr baseColWidth="10" defaultRowHeight="12.75" x14ac:dyDescent="0.2"/>
  <cols>
    <col min="1" max="1" width="12.42578125" style="83" customWidth="1"/>
    <col min="2" max="2" width="16.85546875" style="83" customWidth="1"/>
    <col min="3" max="3" width="6.28515625" style="83" customWidth="1"/>
    <col min="4" max="5" width="12.7109375" style="83" customWidth="1"/>
    <col min="6" max="6" width="16.42578125" style="83" customWidth="1"/>
    <col min="7" max="7" width="9.7109375" style="83" customWidth="1"/>
    <col min="8" max="8" width="5.5703125" style="83" bestFit="1" customWidth="1"/>
    <col min="9" max="9" width="9.7109375" style="83" customWidth="1"/>
    <col min="10" max="10" width="11.28515625" style="83" customWidth="1"/>
    <col min="11" max="18" width="11.42578125" style="72"/>
    <col min="19" max="19" width="5.28515625" style="72" customWidth="1"/>
    <col min="20" max="16384" width="11.42578125" style="72"/>
  </cols>
  <sheetData>
    <row r="1" spans="1:25" s="71" customFormat="1" ht="19.5" customHeight="1" thickTop="1" x14ac:dyDescent="0.35">
      <c r="A1" s="123" t="s">
        <v>583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5"/>
      <c r="N1" s="122"/>
      <c r="O1" s="122"/>
    </row>
    <row r="2" spans="1:25" ht="36.75" customHeight="1" x14ac:dyDescent="0.2">
      <c r="A2" s="126" t="s">
        <v>488</v>
      </c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8"/>
      <c r="N2" s="33"/>
      <c r="O2" s="33"/>
    </row>
    <row r="3" spans="1:25" ht="24.75" customHeight="1" thickBot="1" x14ac:dyDescent="0.25">
      <c r="A3" s="129" t="s">
        <v>580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1"/>
      <c r="N3"/>
      <c r="O3" s="33"/>
    </row>
    <row r="4" spans="1:25" ht="49.5" customHeight="1" thickTop="1" thickBot="1" x14ac:dyDescent="0.25">
      <c r="A4" s="136" t="s">
        <v>581</v>
      </c>
      <c r="B4" s="137"/>
      <c r="C4" s="137"/>
      <c r="D4" s="137" t="s">
        <v>582</v>
      </c>
      <c r="E4" s="138"/>
      <c r="F4" s="133" t="s">
        <v>577</v>
      </c>
      <c r="G4" s="134"/>
      <c r="H4" s="134"/>
      <c r="I4" s="134"/>
      <c r="J4" s="134"/>
      <c r="K4" s="134"/>
      <c r="L4" s="135"/>
      <c r="N4" s="12"/>
      <c r="O4" s="77"/>
    </row>
    <row r="5" spans="1:25" ht="54" customHeight="1" thickTop="1" thickBot="1" x14ac:dyDescent="0.25">
      <c r="A5" s="132" t="s">
        <v>487</v>
      </c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1"/>
      <c r="N5" s="284"/>
      <c r="O5" s="285"/>
    </row>
    <row r="6" spans="1:25" ht="3.75" customHeight="1" thickTop="1" thickBot="1" x14ac:dyDescent="0.25">
      <c r="A6" s="23"/>
      <c r="B6" s="24"/>
      <c r="C6" s="24"/>
      <c r="D6" s="24"/>
      <c r="E6" s="24"/>
      <c r="F6" s="84"/>
      <c r="G6" s="24"/>
      <c r="H6" s="24"/>
      <c r="I6" s="24"/>
      <c r="J6" s="24"/>
      <c r="K6" s="24"/>
      <c r="L6" s="25"/>
    </row>
    <row r="7" spans="1:25" ht="20.100000000000001" customHeight="1" thickBot="1" x14ac:dyDescent="0.25">
      <c r="A7" s="26" t="s">
        <v>6</v>
      </c>
      <c r="B7" s="27"/>
      <c r="C7" s="27"/>
      <c r="D7" s="213">
        <f ca="1">NOW()</f>
        <v>43206.386149421298</v>
      </c>
      <c r="E7" s="214"/>
      <c r="F7" s="221" t="s">
        <v>615</v>
      </c>
      <c r="G7" s="222"/>
      <c r="H7" s="222"/>
      <c r="I7" s="222"/>
      <c r="J7" s="222"/>
      <c r="K7" s="222"/>
      <c r="L7" s="223"/>
      <c r="M7" s="18"/>
      <c r="N7" s="18"/>
      <c r="O7" s="18"/>
      <c r="P7" s="18"/>
      <c r="Q7" s="18"/>
      <c r="R7" s="18"/>
      <c r="S7" s="18"/>
    </row>
    <row r="8" spans="1:25" ht="20.100000000000001" customHeight="1" thickBot="1" x14ac:dyDescent="0.25">
      <c r="A8" s="26" t="s">
        <v>506</v>
      </c>
      <c r="B8" s="27"/>
      <c r="C8" s="27"/>
      <c r="D8" s="90"/>
      <c r="E8" s="91" t="s">
        <v>585</v>
      </c>
      <c r="F8" s="221"/>
      <c r="G8" s="222"/>
      <c r="H8" s="222"/>
      <c r="I8" s="222"/>
      <c r="J8" s="222"/>
      <c r="K8" s="222"/>
      <c r="L8" s="223"/>
      <c r="M8" s="18"/>
      <c r="N8" s="18"/>
      <c r="O8" s="18"/>
      <c r="P8" s="18"/>
      <c r="Q8" s="18"/>
      <c r="R8" s="18"/>
      <c r="S8" s="18"/>
    </row>
    <row r="9" spans="1:25" ht="6" customHeight="1" thickBot="1" x14ac:dyDescent="0.25">
      <c r="A9" s="26"/>
      <c r="B9" s="27"/>
      <c r="C9" s="27"/>
      <c r="D9" s="27"/>
      <c r="E9" s="94"/>
      <c r="F9" s="224"/>
      <c r="G9" s="225"/>
      <c r="H9" s="225"/>
      <c r="I9" s="225"/>
      <c r="J9" s="225"/>
      <c r="K9" s="225"/>
      <c r="L9" s="226"/>
    </row>
    <row r="10" spans="1:25" ht="32.25" customHeight="1" thickTop="1" thickBot="1" x14ac:dyDescent="0.25">
      <c r="A10" s="132" t="s">
        <v>579</v>
      </c>
      <c r="B10" s="120"/>
      <c r="C10" s="230"/>
      <c r="D10" s="230"/>
      <c r="E10" s="118" t="e">
        <f>VLOOKUP(C10,'Demandeur Interne'!A:B,2,FALSE)</f>
        <v>#N/A</v>
      </c>
      <c r="F10" s="118"/>
      <c r="G10" s="118" t="e">
        <f>VLOOKUP(C10,'Demandeur Interne'!A:D,4,FALSE)</f>
        <v>#N/A</v>
      </c>
      <c r="H10" s="118"/>
      <c r="I10" s="118"/>
      <c r="J10" s="119" t="e">
        <f>VLOOKUP(C10,'Demandeur Interne'!A:E,5,FALSE)</f>
        <v>#N/A</v>
      </c>
      <c r="K10" s="120"/>
      <c r="L10" s="121"/>
      <c r="N10" s="286"/>
      <c r="O10" s="286"/>
      <c r="P10" s="286"/>
      <c r="Q10" s="286"/>
      <c r="R10" s="286"/>
      <c r="S10" s="286"/>
      <c r="T10" s="286"/>
      <c r="U10" s="286"/>
      <c r="V10" s="286"/>
      <c r="W10" s="286"/>
      <c r="X10" s="286"/>
      <c r="Y10" s="286"/>
    </row>
    <row r="11" spans="1:25" ht="21" customHeight="1" thickTop="1" thickBot="1" x14ac:dyDescent="0.25">
      <c r="A11" s="227" t="s">
        <v>10</v>
      </c>
      <c r="B11" s="228"/>
      <c r="C11" s="228"/>
      <c r="D11" s="228"/>
      <c r="E11" s="228"/>
      <c r="F11" s="228"/>
      <c r="G11" s="228"/>
      <c r="H11" s="228"/>
      <c r="I11" s="228"/>
      <c r="J11" s="228"/>
      <c r="K11" s="228"/>
      <c r="L11" s="229"/>
    </row>
    <row r="12" spans="1:25" ht="9" customHeight="1" thickTop="1" x14ac:dyDescent="0.2">
      <c r="A12" s="142"/>
      <c r="B12" s="143"/>
      <c r="C12" s="143"/>
      <c r="D12" s="143"/>
      <c r="E12" s="143"/>
      <c r="F12" s="143"/>
      <c r="G12" s="143"/>
      <c r="H12" s="143"/>
      <c r="I12" s="143"/>
      <c r="J12" s="143"/>
      <c r="K12" s="28"/>
      <c r="L12" s="29"/>
    </row>
    <row r="13" spans="1:25" ht="15" customHeight="1" x14ac:dyDescent="0.2">
      <c r="A13" s="30" t="s">
        <v>465</v>
      </c>
      <c r="B13" s="162"/>
      <c r="C13" s="163"/>
      <c r="D13" s="163"/>
      <c r="E13" s="163"/>
      <c r="F13" s="163"/>
      <c r="G13" s="163"/>
      <c r="H13" s="164"/>
      <c r="I13" s="31" t="s">
        <v>466</v>
      </c>
      <c r="J13" s="151" t="e">
        <f>VLOOKUP(B13,'Adresse BU'!A:B,2,FALSE)</f>
        <v>#N/A</v>
      </c>
      <c r="K13" s="152"/>
      <c r="L13" s="29"/>
    </row>
    <row r="14" spans="1:25" x14ac:dyDescent="0.2">
      <c r="A14" s="142"/>
      <c r="B14" s="143"/>
      <c r="C14" s="143"/>
      <c r="D14" s="143"/>
      <c r="E14" s="143"/>
      <c r="F14" s="143"/>
      <c r="G14" s="143"/>
      <c r="H14" s="143"/>
      <c r="I14" s="143"/>
      <c r="J14" s="143"/>
      <c r="K14" s="28"/>
      <c r="L14" s="29"/>
    </row>
    <row r="15" spans="1:25" ht="15" customHeight="1" x14ac:dyDescent="0.2">
      <c r="A15" s="30" t="s">
        <v>1</v>
      </c>
      <c r="B15" s="147" t="e">
        <f>VLOOKUP(B13,'Adresse BU'!A:C,3,FALSE)</f>
        <v>#N/A</v>
      </c>
      <c r="C15" s="147"/>
      <c r="D15" s="147"/>
      <c r="E15" s="147"/>
      <c r="F15" s="147"/>
      <c r="G15" s="147"/>
      <c r="H15" s="153"/>
      <c r="I15" s="153"/>
      <c r="J15" s="153"/>
      <c r="K15" s="154"/>
      <c r="L15" s="155"/>
    </row>
    <row r="16" spans="1:25" x14ac:dyDescent="0.2">
      <c r="A16" s="142"/>
      <c r="B16" s="143"/>
      <c r="C16" s="143"/>
      <c r="D16" s="143"/>
      <c r="E16" s="143"/>
      <c r="F16" s="143"/>
      <c r="G16" s="143"/>
      <c r="H16" s="143"/>
      <c r="I16" s="143"/>
      <c r="J16" s="143"/>
      <c r="K16" s="28"/>
      <c r="L16" s="29"/>
    </row>
    <row r="17" spans="1:12" ht="15" customHeight="1" x14ac:dyDescent="0.2">
      <c r="A17" s="30" t="s">
        <v>2</v>
      </c>
      <c r="B17" s="97" t="e">
        <f>VLOOKUP(B13,'Adresse BU'!A:D,4,FALSE)</f>
        <v>#N/A</v>
      </c>
      <c r="C17" s="32"/>
      <c r="D17" s="27"/>
      <c r="E17" s="31" t="s">
        <v>5</v>
      </c>
      <c r="F17" s="161" t="e">
        <f>VLOOKUP(B13,'Adresse BU'!A:E,5,FALSE)</f>
        <v>#N/A</v>
      </c>
      <c r="G17" s="157"/>
      <c r="H17" s="157"/>
      <c r="I17" s="158"/>
      <c r="J17" s="32"/>
      <c r="K17" s="28"/>
      <c r="L17" s="29"/>
    </row>
    <row r="18" spans="1:12" x14ac:dyDescent="0.2">
      <c r="A18" s="142"/>
      <c r="B18" s="143"/>
      <c r="C18" s="143"/>
      <c r="D18" s="143"/>
      <c r="E18" s="143"/>
      <c r="F18" s="143"/>
      <c r="G18" s="143"/>
      <c r="H18" s="143"/>
      <c r="I18" s="143"/>
      <c r="J18" s="143"/>
      <c r="K18" s="28"/>
      <c r="L18" s="29"/>
    </row>
    <row r="19" spans="1:12" ht="15" customHeight="1" x14ac:dyDescent="0.2">
      <c r="A19" s="30" t="s">
        <v>3</v>
      </c>
      <c r="B19" s="85"/>
      <c r="C19" s="31"/>
      <c r="D19" s="31" t="s">
        <v>479</v>
      </c>
      <c r="E19" s="85"/>
      <c r="F19" s="31" t="s">
        <v>478</v>
      </c>
      <c r="G19" s="159"/>
      <c r="H19" s="160"/>
      <c r="I19" s="31" t="s">
        <v>477</v>
      </c>
      <c r="J19" s="148"/>
      <c r="K19" s="149"/>
      <c r="L19" s="150"/>
    </row>
    <row r="20" spans="1:12" x14ac:dyDescent="0.2">
      <c r="A20" s="142"/>
      <c r="B20" s="143"/>
      <c r="C20" s="143"/>
      <c r="D20" s="143"/>
      <c r="E20" s="143"/>
      <c r="F20" s="143"/>
      <c r="G20" s="143"/>
      <c r="H20" s="143"/>
      <c r="I20" s="143"/>
      <c r="J20" s="143"/>
      <c r="K20" s="28"/>
      <c r="L20" s="29"/>
    </row>
    <row r="21" spans="1:12" ht="25.5" customHeight="1" x14ac:dyDescent="0.2">
      <c r="A21" s="93" t="s">
        <v>4</v>
      </c>
      <c r="B21" s="139"/>
      <c r="C21" s="140"/>
      <c r="D21" s="140"/>
      <c r="E21" s="140"/>
      <c r="F21" s="140"/>
      <c r="G21" s="141"/>
      <c r="H21" s="212"/>
      <c r="I21" s="212"/>
      <c r="J21" s="212"/>
      <c r="K21" s="28"/>
      <c r="L21" s="29"/>
    </row>
    <row r="22" spans="1:12" ht="9" customHeight="1" thickBot="1" x14ac:dyDescent="0.25">
      <c r="A22" s="142"/>
      <c r="B22" s="143"/>
      <c r="C22" s="143"/>
      <c r="D22" s="143"/>
      <c r="E22" s="143"/>
      <c r="F22" s="143"/>
      <c r="G22" s="143"/>
      <c r="H22" s="143"/>
      <c r="I22" s="143"/>
      <c r="J22" s="143"/>
      <c r="K22" s="28"/>
      <c r="L22" s="29"/>
    </row>
    <row r="23" spans="1:12" ht="21" customHeight="1" thickTop="1" thickBot="1" x14ac:dyDescent="0.25">
      <c r="A23" s="167" t="s">
        <v>16</v>
      </c>
      <c r="B23" s="168"/>
      <c r="C23" s="168"/>
      <c r="D23" s="168"/>
      <c r="E23" s="168"/>
      <c r="F23" s="168"/>
      <c r="G23" s="168"/>
      <c r="H23" s="168"/>
      <c r="I23" s="168"/>
      <c r="J23" s="168"/>
      <c r="K23" s="168"/>
      <c r="L23" s="169"/>
    </row>
    <row r="24" spans="1:12" ht="9" customHeight="1" thickTop="1" x14ac:dyDescent="0.2">
      <c r="A24" s="165"/>
      <c r="B24" s="166"/>
      <c r="C24" s="166"/>
      <c r="D24" s="166"/>
      <c r="E24" s="166"/>
      <c r="F24" s="166"/>
      <c r="G24" s="166"/>
      <c r="H24" s="166"/>
      <c r="I24" s="166"/>
      <c r="J24" s="166"/>
      <c r="K24" s="28"/>
      <c r="L24" s="29"/>
    </row>
    <row r="25" spans="1:12" ht="15" customHeight="1" x14ac:dyDescent="0.2">
      <c r="A25" s="30" t="s">
        <v>465</v>
      </c>
      <c r="B25" s="170"/>
      <c r="C25" s="171"/>
      <c r="D25" s="171"/>
      <c r="E25" s="171"/>
      <c r="F25" s="171"/>
      <c r="G25" s="171"/>
      <c r="H25" s="172"/>
      <c r="I25" s="31" t="s">
        <v>466</v>
      </c>
      <c r="J25" s="151" t="e">
        <f>VLOOKUP(B25,'Adresse BU'!A:B,2,FALSE)</f>
        <v>#N/A</v>
      </c>
      <c r="K25" s="152"/>
      <c r="L25" s="29"/>
    </row>
    <row r="26" spans="1:12" x14ac:dyDescent="0.2">
      <c r="A26" s="142"/>
      <c r="B26" s="143"/>
      <c r="C26" s="143"/>
      <c r="D26" s="143"/>
      <c r="E26" s="143"/>
      <c r="F26" s="143"/>
      <c r="G26" s="143"/>
      <c r="H26" s="143"/>
      <c r="I26" s="143"/>
      <c r="J26" s="143"/>
      <c r="K26" s="28"/>
      <c r="L26" s="29"/>
    </row>
    <row r="27" spans="1:12" ht="15" customHeight="1" x14ac:dyDescent="0.2">
      <c r="A27" s="30" t="s">
        <v>1</v>
      </c>
      <c r="B27" s="156" t="e">
        <f>VLOOKUP(B25,'Adresse BU'!A:C,3,FALSE)</f>
        <v>#N/A</v>
      </c>
      <c r="C27" s="157"/>
      <c r="D27" s="157"/>
      <c r="E27" s="157"/>
      <c r="F27" s="157"/>
      <c r="G27" s="158"/>
      <c r="H27" s="27"/>
      <c r="I27" s="27"/>
      <c r="J27" s="27"/>
      <c r="K27" s="28"/>
      <c r="L27" s="29"/>
    </row>
    <row r="28" spans="1:12" x14ac:dyDescent="0.2">
      <c r="A28" s="142"/>
      <c r="B28" s="143"/>
      <c r="C28" s="143"/>
      <c r="D28" s="143"/>
      <c r="E28" s="143"/>
      <c r="F28" s="143"/>
      <c r="G28" s="143"/>
      <c r="H28" s="143"/>
      <c r="I28" s="143"/>
      <c r="J28" s="143"/>
      <c r="K28" s="28"/>
      <c r="L28" s="29"/>
    </row>
    <row r="29" spans="1:12" ht="15" customHeight="1" x14ac:dyDescent="0.2">
      <c r="A29" s="30" t="s">
        <v>2</v>
      </c>
      <c r="B29" s="97" t="e">
        <f>VLOOKUP(B25,'Adresse BU'!A:D,4,FALSE)</f>
        <v>#N/A</v>
      </c>
      <c r="C29" s="32"/>
      <c r="D29" s="27"/>
      <c r="E29" s="31" t="s">
        <v>5</v>
      </c>
      <c r="F29" s="161" t="e">
        <f>VLOOKUP(B25,'Adresse BU'!A:E,5,FALSE)</f>
        <v>#N/A</v>
      </c>
      <c r="G29" s="157"/>
      <c r="H29" s="157"/>
      <c r="I29" s="158"/>
      <c r="J29" s="32"/>
      <c r="K29" s="28"/>
      <c r="L29" s="29"/>
    </row>
    <row r="30" spans="1:12" x14ac:dyDescent="0.2">
      <c r="A30" s="142"/>
      <c r="B30" s="143"/>
      <c r="C30" s="143"/>
      <c r="D30" s="143"/>
      <c r="E30" s="143"/>
      <c r="F30" s="143"/>
      <c r="G30" s="143"/>
      <c r="H30" s="143"/>
      <c r="I30" s="143"/>
      <c r="J30" s="143"/>
      <c r="K30" s="28"/>
      <c r="L30" s="29"/>
    </row>
    <row r="31" spans="1:12" ht="15" customHeight="1" x14ac:dyDescent="0.2">
      <c r="A31" s="30" t="s">
        <v>3</v>
      </c>
      <c r="B31" s="85"/>
      <c r="C31" s="31"/>
      <c r="D31" s="31" t="s">
        <v>479</v>
      </c>
      <c r="E31" s="85"/>
      <c r="F31" s="31" t="s">
        <v>478</v>
      </c>
      <c r="G31" s="159"/>
      <c r="H31" s="160"/>
      <c r="I31" s="31" t="s">
        <v>477</v>
      </c>
      <c r="J31" s="148"/>
      <c r="K31" s="149"/>
      <c r="L31" s="150"/>
    </row>
    <row r="32" spans="1:12" x14ac:dyDescent="0.2">
      <c r="A32" s="142"/>
      <c r="B32" s="143"/>
      <c r="C32" s="143"/>
      <c r="D32" s="143"/>
      <c r="E32" s="143"/>
      <c r="F32" s="143"/>
      <c r="G32" s="143"/>
      <c r="H32" s="143"/>
      <c r="I32" s="143"/>
      <c r="J32" s="143"/>
      <c r="K32" s="33"/>
      <c r="L32" s="34"/>
    </row>
    <row r="33" spans="1:21" ht="25.5" customHeight="1" x14ac:dyDescent="0.2">
      <c r="A33" s="93" t="s">
        <v>4</v>
      </c>
      <c r="B33" s="139"/>
      <c r="C33" s="140"/>
      <c r="D33" s="140"/>
      <c r="E33" s="140"/>
      <c r="F33" s="140"/>
      <c r="G33" s="141"/>
      <c r="H33" s="212"/>
      <c r="I33" s="212"/>
      <c r="J33" s="212"/>
      <c r="K33" s="33"/>
      <c r="L33" s="34"/>
    </row>
    <row r="34" spans="1:21" ht="9" customHeight="1" thickBot="1" x14ac:dyDescent="0.25">
      <c r="A34" s="142"/>
      <c r="B34" s="143"/>
      <c r="C34" s="143"/>
      <c r="D34" s="143"/>
      <c r="E34" s="143"/>
      <c r="F34" s="143"/>
      <c r="G34" s="143"/>
      <c r="H34" s="143"/>
      <c r="I34" s="143"/>
      <c r="J34" s="143"/>
      <c r="K34" s="33"/>
      <c r="L34" s="34"/>
    </row>
    <row r="35" spans="1:21" ht="21" customHeight="1" thickTop="1" thickBot="1" x14ac:dyDescent="0.25">
      <c r="A35" s="144" t="s">
        <v>0</v>
      </c>
      <c r="B35" s="145"/>
      <c r="C35" s="145"/>
      <c r="D35" s="145"/>
      <c r="E35" s="145"/>
      <c r="F35" s="145"/>
      <c r="G35" s="145"/>
      <c r="H35" s="145"/>
      <c r="I35" s="145"/>
      <c r="J35" s="145"/>
      <c r="K35" s="145"/>
      <c r="L35" s="146"/>
    </row>
    <row r="36" spans="1:21" ht="9" customHeight="1" thickTop="1" x14ac:dyDescent="0.2">
      <c r="A36" s="21"/>
      <c r="B36" s="19"/>
      <c r="C36" s="19"/>
      <c r="D36" s="19"/>
      <c r="E36" s="19" t="s">
        <v>508</v>
      </c>
      <c r="F36" s="19"/>
      <c r="G36" s="19"/>
      <c r="H36" s="19"/>
      <c r="I36" s="19"/>
      <c r="J36" s="19"/>
      <c r="K36" s="19"/>
      <c r="L36" s="22"/>
    </row>
    <row r="37" spans="1:21" x14ac:dyDescent="0.2">
      <c r="A37" s="175" t="s">
        <v>571</v>
      </c>
      <c r="B37" s="176"/>
      <c r="C37" s="176"/>
      <c r="D37" s="176"/>
      <c r="E37" s="176" t="s">
        <v>7</v>
      </c>
      <c r="F37" s="176" t="s">
        <v>480</v>
      </c>
      <c r="G37" s="176" t="s">
        <v>578</v>
      </c>
      <c r="H37" s="176"/>
      <c r="I37" s="176"/>
      <c r="J37" s="176" t="s">
        <v>572</v>
      </c>
      <c r="K37" s="176"/>
      <c r="L37" s="217"/>
    </row>
    <row r="38" spans="1:21" x14ac:dyDescent="0.2">
      <c r="A38" s="175"/>
      <c r="B38" s="176"/>
      <c r="C38" s="176"/>
      <c r="D38" s="176"/>
      <c r="E38" s="176"/>
      <c r="F38" s="176"/>
      <c r="G38" s="92" t="s">
        <v>489</v>
      </c>
      <c r="H38" s="92" t="s">
        <v>490</v>
      </c>
      <c r="I38" s="92" t="s">
        <v>491</v>
      </c>
      <c r="J38" s="176"/>
      <c r="K38" s="176"/>
      <c r="L38" s="217"/>
    </row>
    <row r="39" spans="1:21" ht="15" customHeight="1" x14ac:dyDescent="0.2">
      <c r="A39" s="215"/>
      <c r="B39" s="216"/>
      <c r="C39" s="216"/>
      <c r="D39" s="216"/>
      <c r="E39" s="86"/>
      <c r="F39" s="86"/>
      <c r="G39" s="86"/>
      <c r="H39" s="86"/>
      <c r="I39" s="86"/>
      <c r="J39" s="218"/>
      <c r="K39" s="219"/>
      <c r="L39" s="220"/>
    </row>
    <row r="40" spans="1:21" ht="15" customHeight="1" x14ac:dyDescent="0.2">
      <c r="A40" s="173"/>
      <c r="B40" s="174"/>
      <c r="C40" s="174"/>
      <c r="D40" s="174"/>
      <c r="E40" s="98"/>
      <c r="F40" s="98"/>
      <c r="G40" s="98"/>
      <c r="H40" s="98"/>
      <c r="I40" s="98"/>
      <c r="J40" s="177"/>
      <c r="K40" s="177"/>
      <c r="L40" s="178"/>
      <c r="N40" s="77"/>
    </row>
    <row r="41" spans="1:21" ht="15" customHeight="1" x14ac:dyDescent="0.2">
      <c r="A41" s="173"/>
      <c r="B41" s="174"/>
      <c r="C41" s="174"/>
      <c r="D41" s="174"/>
      <c r="E41" s="98"/>
      <c r="F41" s="98"/>
      <c r="G41" s="98"/>
      <c r="H41" s="98"/>
      <c r="I41" s="98"/>
      <c r="J41" s="177"/>
      <c r="K41" s="177"/>
      <c r="L41" s="178"/>
      <c r="N41" s="211"/>
      <c r="O41" s="211"/>
      <c r="P41" s="211"/>
      <c r="Q41" s="211"/>
      <c r="R41" s="211"/>
      <c r="S41" s="211"/>
      <c r="T41" s="211"/>
      <c r="U41" s="211"/>
    </row>
    <row r="42" spans="1:21" ht="15" customHeight="1" x14ac:dyDescent="0.2">
      <c r="A42" s="173"/>
      <c r="B42" s="174"/>
      <c r="C42" s="174"/>
      <c r="D42" s="174"/>
      <c r="E42" s="98"/>
      <c r="F42" s="98"/>
      <c r="G42" s="98"/>
      <c r="H42" s="98"/>
      <c r="I42" s="98"/>
      <c r="J42" s="177"/>
      <c r="K42" s="177"/>
      <c r="L42" s="178"/>
      <c r="M42" s="78"/>
      <c r="N42" s="79"/>
      <c r="O42" s="79"/>
      <c r="P42" s="79"/>
      <c r="Q42" s="79"/>
      <c r="R42" s="79"/>
      <c r="S42" s="79"/>
      <c r="T42" s="80"/>
    </row>
    <row r="43" spans="1:21" ht="16.5" customHeight="1" x14ac:dyDescent="0.2">
      <c r="A43" s="204"/>
      <c r="B43" s="205"/>
      <c r="C43" s="205"/>
      <c r="D43" s="205"/>
      <c r="E43" s="205"/>
      <c r="F43" s="205"/>
      <c r="G43" s="205"/>
      <c r="H43" s="205"/>
      <c r="I43" s="205"/>
      <c r="J43" s="205"/>
      <c r="K43" s="33"/>
      <c r="L43" s="34"/>
      <c r="N43" s="81"/>
      <c r="O43" s="80"/>
      <c r="P43" s="80"/>
      <c r="Q43" s="80"/>
      <c r="R43" s="80"/>
      <c r="S43" s="80"/>
      <c r="T43" s="80"/>
      <c r="U43" s="80"/>
    </row>
    <row r="44" spans="1:21" ht="29.25" customHeight="1" x14ac:dyDescent="0.2">
      <c r="A44" s="209" t="s">
        <v>481</v>
      </c>
      <c r="B44" s="208"/>
      <c r="C44" s="208"/>
      <c r="D44" s="87"/>
      <c r="E44" s="210" t="s">
        <v>475</v>
      </c>
      <c r="F44" s="208"/>
      <c r="G44" s="208"/>
      <c r="H44" s="88"/>
      <c r="I44" s="207" t="s">
        <v>476</v>
      </c>
      <c r="J44" s="208"/>
      <c r="K44" s="208"/>
      <c r="L44" s="89"/>
      <c r="M44" s="82"/>
      <c r="N44" s="81"/>
      <c r="O44" s="80"/>
      <c r="P44" s="80"/>
      <c r="Q44" s="80"/>
      <c r="R44" s="80"/>
      <c r="S44" s="80"/>
      <c r="T44" s="80"/>
      <c r="U44" s="80"/>
    </row>
    <row r="45" spans="1:21" ht="9" customHeight="1" thickBot="1" x14ac:dyDescent="0.25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33"/>
      <c r="L45" s="34"/>
      <c r="N45" s="77"/>
    </row>
    <row r="46" spans="1:21" ht="34.5" customHeight="1" thickTop="1" thickBot="1" x14ac:dyDescent="0.25">
      <c r="A46" s="132"/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1"/>
      <c r="N46" s="196" t="s">
        <v>505</v>
      </c>
      <c r="O46" s="197"/>
    </row>
    <row r="47" spans="1:21" ht="9" customHeight="1" thickTop="1" x14ac:dyDescent="0.2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33"/>
      <c r="L47" s="35"/>
      <c r="N47" s="73"/>
      <c r="O47" s="74"/>
    </row>
    <row r="48" spans="1:21" ht="15" customHeight="1" thickBot="1" x14ac:dyDescent="0.25">
      <c r="A48" s="200" t="s">
        <v>9</v>
      </c>
      <c r="B48" s="201"/>
      <c r="C48" s="201"/>
      <c r="D48" s="198"/>
      <c r="E48" s="199"/>
      <c r="F48" s="206" t="s">
        <v>8</v>
      </c>
      <c r="G48" s="206"/>
      <c r="H48" s="206"/>
      <c r="I48" s="94"/>
      <c r="J48" s="94"/>
      <c r="K48" s="27" t="s">
        <v>482</v>
      </c>
      <c r="L48" s="34"/>
      <c r="M48" s="77"/>
      <c r="N48" s="75"/>
      <c r="O48" s="76"/>
    </row>
    <row r="49" spans="1:12" ht="9" customHeight="1" thickTop="1" thickBot="1" x14ac:dyDescent="0.25">
      <c r="A49" s="142"/>
      <c r="B49" s="143"/>
      <c r="C49" s="143"/>
      <c r="D49" s="143"/>
      <c r="E49" s="143"/>
      <c r="F49" s="143"/>
      <c r="G49" s="143"/>
      <c r="H49" s="143"/>
      <c r="I49" s="143"/>
      <c r="J49" s="143"/>
      <c r="K49" s="33"/>
      <c r="L49" s="34"/>
    </row>
    <row r="50" spans="1:12" ht="21" customHeight="1" thickTop="1" thickBot="1" x14ac:dyDescent="0.25">
      <c r="A50" s="144" t="s">
        <v>492</v>
      </c>
      <c r="B50" s="145"/>
      <c r="C50" s="145"/>
      <c r="D50" s="145"/>
      <c r="E50" s="145"/>
      <c r="F50" s="145"/>
      <c r="G50" s="145"/>
      <c r="H50" s="145"/>
      <c r="I50" s="145"/>
      <c r="J50" s="145"/>
      <c r="K50" s="145"/>
      <c r="L50" s="146"/>
    </row>
    <row r="51" spans="1:12" ht="9" customHeight="1" thickTop="1" x14ac:dyDescent="0.2">
      <c r="A51" s="36"/>
      <c r="B51" s="37"/>
      <c r="C51" s="37"/>
      <c r="D51" s="37"/>
      <c r="E51" s="37"/>
      <c r="F51" s="37"/>
      <c r="G51" s="37"/>
      <c r="H51" s="37"/>
      <c r="I51" s="37"/>
      <c r="J51" s="37"/>
      <c r="K51" s="37"/>
      <c r="L51" s="38"/>
    </row>
    <row r="52" spans="1:12" ht="15" customHeight="1" x14ac:dyDescent="0.2">
      <c r="A52" s="179" t="s">
        <v>493</v>
      </c>
      <c r="B52" s="180"/>
      <c r="C52" s="181"/>
      <c r="D52" s="194"/>
      <c r="E52" s="195"/>
      <c r="F52" s="180" t="s">
        <v>494</v>
      </c>
      <c r="G52" s="180"/>
      <c r="H52" s="180"/>
      <c r="I52" s="180"/>
      <c r="J52" s="180"/>
      <c r="K52" s="181"/>
      <c r="L52" s="182"/>
    </row>
    <row r="53" spans="1:12" x14ac:dyDescent="0.2">
      <c r="A53" s="39"/>
      <c r="B53" s="37"/>
      <c r="C53" s="37"/>
      <c r="D53" s="37"/>
      <c r="E53" s="95"/>
      <c r="F53" s="40"/>
      <c r="G53" s="40"/>
      <c r="H53" s="40"/>
      <c r="I53" s="40"/>
      <c r="J53" s="40"/>
      <c r="K53" s="37"/>
      <c r="L53" s="41"/>
    </row>
    <row r="54" spans="1:12" ht="15" customHeight="1" x14ac:dyDescent="0.2">
      <c r="A54" s="179" t="s">
        <v>495</v>
      </c>
      <c r="B54" s="180"/>
      <c r="C54" s="181"/>
      <c r="D54" s="194"/>
      <c r="E54" s="195"/>
      <c r="F54" s="180" t="s">
        <v>496</v>
      </c>
      <c r="G54" s="180"/>
      <c r="H54" s="180"/>
      <c r="I54" s="180"/>
      <c r="J54" s="180"/>
      <c r="K54" s="181"/>
      <c r="L54" s="182"/>
    </row>
    <row r="55" spans="1:12" ht="15.75" x14ac:dyDescent="0.2">
      <c r="A55" s="96"/>
      <c r="B55" s="42"/>
      <c r="C55" s="43"/>
      <c r="D55" s="43"/>
      <c r="E55" s="42"/>
      <c r="F55" s="44"/>
      <c r="G55" s="44"/>
      <c r="H55" s="44"/>
      <c r="I55" s="44"/>
      <c r="J55" s="42"/>
      <c r="K55" s="42"/>
      <c r="L55" s="41"/>
    </row>
    <row r="56" spans="1:12" ht="15" customHeight="1" x14ac:dyDescent="0.2">
      <c r="A56" s="179" t="s">
        <v>497</v>
      </c>
      <c r="B56" s="180"/>
      <c r="C56" s="181"/>
      <c r="D56" s="194"/>
      <c r="E56" s="195"/>
      <c r="F56" s="95"/>
      <c r="G56" s="95"/>
      <c r="H56" s="180" t="s">
        <v>498</v>
      </c>
      <c r="I56" s="180"/>
      <c r="J56" s="180"/>
      <c r="K56" s="181"/>
      <c r="L56" s="182"/>
    </row>
    <row r="57" spans="1:12" ht="9" customHeight="1" thickBot="1" x14ac:dyDescent="0.25">
      <c r="A57" s="96"/>
      <c r="B57" s="95"/>
      <c r="C57" s="45"/>
      <c r="D57" s="99"/>
      <c r="E57" s="95"/>
      <c r="F57" s="95"/>
      <c r="G57" s="95"/>
      <c r="H57" s="95"/>
      <c r="I57" s="95"/>
      <c r="J57" s="37"/>
      <c r="K57" s="37"/>
      <c r="L57" s="41"/>
    </row>
    <row r="58" spans="1:12" ht="21" customHeight="1" thickTop="1" thickBot="1" x14ac:dyDescent="0.25">
      <c r="A58" s="144" t="s">
        <v>499</v>
      </c>
      <c r="B58" s="145"/>
      <c r="C58" s="145"/>
      <c r="D58" s="145"/>
      <c r="E58" s="145"/>
      <c r="F58" s="145"/>
      <c r="G58" s="145"/>
      <c r="H58" s="145"/>
      <c r="I58" s="145"/>
      <c r="J58" s="145"/>
      <c r="K58" s="145"/>
      <c r="L58" s="146"/>
    </row>
    <row r="59" spans="1:12" ht="9" customHeight="1" thickTop="1" x14ac:dyDescent="0.2">
      <c r="A59" s="39"/>
      <c r="B59" s="42"/>
      <c r="C59" s="42"/>
      <c r="D59" s="42"/>
      <c r="E59" s="42"/>
      <c r="F59" s="42"/>
      <c r="G59" s="42"/>
      <c r="H59" s="42"/>
      <c r="I59" s="42"/>
      <c r="J59" s="42"/>
      <c r="K59" s="42"/>
      <c r="L59" s="46"/>
    </row>
    <row r="60" spans="1:12" ht="15" customHeight="1" x14ac:dyDescent="0.2">
      <c r="A60" s="183" t="s">
        <v>500</v>
      </c>
      <c r="B60" s="184"/>
      <c r="C60" s="192"/>
      <c r="D60" s="193"/>
      <c r="E60" s="184" t="s">
        <v>501</v>
      </c>
      <c r="F60" s="184"/>
      <c r="G60" s="184"/>
      <c r="H60" s="184"/>
      <c r="I60" s="184"/>
      <c r="J60" s="189"/>
      <c r="K60" s="190"/>
      <c r="L60" s="191"/>
    </row>
    <row r="61" spans="1:12" ht="15" x14ac:dyDescent="0.2">
      <c r="A61" s="39"/>
      <c r="B61" s="42"/>
      <c r="C61" s="47"/>
      <c r="D61" s="47"/>
      <c r="E61" s="42"/>
      <c r="F61" s="42"/>
      <c r="G61" s="42"/>
      <c r="H61" s="42"/>
      <c r="I61" s="42"/>
      <c r="J61" s="47"/>
      <c r="K61" s="47"/>
      <c r="L61" s="48"/>
    </row>
    <row r="62" spans="1:12" ht="15" x14ac:dyDescent="0.2">
      <c r="A62" s="183" t="s">
        <v>502</v>
      </c>
      <c r="B62" s="184"/>
      <c r="C62" s="187"/>
      <c r="D62" s="188"/>
      <c r="E62" s="184" t="s">
        <v>503</v>
      </c>
      <c r="F62" s="184"/>
      <c r="G62" s="184"/>
      <c r="H62" s="184"/>
      <c r="I62" s="184"/>
      <c r="J62" s="189"/>
      <c r="K62" s="190"/>
      <c r="L62" s="191"/>
    </row>
    <row r="63" spans="1:12" ht="15" x14ac:dyDescent="0.2">
      <c r="A63" s="49"/>
      <c r="B63" s="40"/>
      <c r="C63" s="50"/>
      <c r="D63" s="50"/>
      <c r="E63" s="40"/>
      <c r="F63" s="42"/>
      <c r="G63" s="42"/>
      <c r="H63" s="42"/>
      <c r="I63" s="42"/>
      <c r="J63" s="42"/>
      <c r="K63" s="42"/>
      <c r="L63" s="46"/>
    </row>
    <row r="64" spans="1:12" ht="15" x14ac:dyDescent="0.2">
      <c r="A64" s="183" t="s">
        <v>504</v>
      </c>
      <c r="B64" s="184"/>
      <c r="C64" s="185"/>
      <c r="D64" s="186"/>
      <c r="E64" s="42"/>
      <c r="F64" s="42"/>
      <c r="G64" s="42"/>
      <c r="H64" s="42"/>
      <c r="I64" s="42"/>
      <c r="J64" s="42"/>
      <c r="K64" s="42"/>
      <c r="L64" s="46"/>
    </row>
    <row r="65" spans="1:12" ht="9" customHeight="1" thickBot="1" x14ac:dyDescent="0.25">
      <c r="A65" s="51"/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3"/>
    </row>
    <row r="66" spans="1:12" ht="13.5" thickTop="1" x14ac:dyDescent="0.2"/>
  </sheetData>
  <sheetProtection selectLockedCells="1"/>
  <mergeCells count="98">
    <mergeCell ref="N41:U41"/>
    <mergeCell ref="J41:L41"/>
    <mergeCell ref="A32:J32"/>
    <mergeCell ref="H33:J33"/>
    <mergeCell ref="D7:E7"/>
    <mergeCell ref="A39:D39"/>
    <mergeCell ref="J37:L38"/>
    <mergeCell ref="F37:F38"/>
    <mergeCell ref="J39:L39"/>
    <mergeCell ref="F7:L9"/>
    <mergeCell ref="A12:J12"/>
    <mergeCell ref="A11:L11"/>
    <mergeCell ref="A10:B10"/>
    <mergeCell ref="C10:D10"/>
    <mergeCell ref="F29:I29"/>
    <mergeCell ref="H21:J21"/>
    <mergeCell ref="N46:O46"/>
    <mergeCell ref="D48:E48"/>
    <mergeCell ref="A48:C48"/>
    <mergeCell ref="A45:J45"/>
    <mergeCell ref="A43:J43"/>
    <mergeCell ref="F48:H48"/>
    <mergeCell ref="I44:K44"/>
    <mergeCell ref="A46:L46"/>
    <mergeCell ref="A44:C44"/>
    <mergeCell ref="E44:G44"/>
    <mergeCell ref="A47:J47"/>
    <mergeCell ref="A50:L50"/>
    <mergeCell ref="F54:J54"/>
    <mergeCell ref="C52:E52"/>
    <mergeCell ref="K52:L52"/>
    <mergeCell ref="C54:E54"/>
    <mergeCell ref="A52:B52"/>
    <mergeCell ref="A54:B54"/>
    <mergeCell ref="K54:L54"/>
    <mergeCell ref="F52:J52"/>
    <mergeCell ref="A56:B56"/>
    <mergeCell ref="H56:J56"/>
    <mergeCell ref="K56:L56"/>
    <mergeCell ref="A22:J22"/>
    <mergeCell ref="A64:B64"/>
    <mergeCell ref="C64:D64"/>
    <mergeCell ref="A62:B62"/>
    <mergeCell ref="C62:D62"/>
    <mergeCell ref="A58:L58"/>
    <mergeCell ref="J62:L62"/>
    <mergeCell ref="A60:B60"/>
    <mergeCell ref="E60:I60"/>
    <mergeCell ref="E62:I62"/>
    <mergeCell ref="C60:D60"/>
    <mergeCell ref="J60:L60"/>
    <mergeCell ref="C56:E56"/>
    <mergeCell ref="A49:J49"/>
    <mergeCell ref="J25:K25"/>
    <mergeCell ref="J31:L31"/>
    <mergeCell ref="A24:J24"/>
    <mergeCell ref="A23:L23"/>
    <mergeCell ref="A28:J28"/>
    <mergeCell ref="B25:H25"/>
    <mergeCell ref="A26:J26"/>
    <mergeCell ref="A40:D40"/>
    <mergeCell ref="A41:D41"/>
    <mergeCell ref="A37:D38"/>
    <mergeCell ref="G37:I37"/>
    <mergeCell ref="E37:E38"/>
    <mergeCell ref="J42:L42"/>
    <mergeCell ref="A42:D42"/>
    <mergeCell ref="J40:L40"/>
    <mergeCell ref="J13:K13"/>
    <mergeCell ref="H15:J15"/>
    <mergeCell ref="K15:L15"/>
    <mergeCell ref="B27:G27"/>
    <mergeCell ref="G31:H31"/>
    <mergeCell ref="A30:J30"/>
    <mergeCell ref="A20:J20"/>
    <mergeCell ref="B21:G21"/>
    <mergeCell ref="A14:J14"/>
    <mergeCell ref="F17:I17"/>
    <mergeCell ref="B13:H13"/>
    <mergeCell ref="G19:H19"/>
    <mergeCell ref="B33:G33"/>
    <mergeCell ref="A34:J34"/>
    <mergeCell ref="A35:L35"/>
    <mergeCell ref="B15:G15"/>
    <mergeCell ref="A16:J16"/>
    <mergeCell ref="A18:J18"/>
    <mergeCell ref="J19:L19"/>
    <mergeCell ref="E10:F10"/>
    <mergeCell ref="G10:I10"/>
    <mergeCell ref="J10:L10"/>
    <mergeCell ref="N1:O1"/>
    <mergeCell ref="A1:L1"/>
    <mergeCell ref="A2:L2"/>
    <mergeCell ref="A3:L3"/>
    <mergeCell ref="A5:L5"/>
    <mergeCell ref="F4:L4"/>
    <mergeCell ref="A4:C4"/>
    <mergeCell ref="D4:E4"/>
  </mergeCells>
  <phoneticPr fontId="4" type="noConversion"/>
  <dataValidations count="1">
    <dataValidation type="list" allowBlank="1" showInputMessage="1" showErrorMessage="1" sqref="B25:H25">
      <formula1>$A$1:$A$150</formula1>
    </dataValidation>
  </dataValidations>
  <hyperlinks>
    <hyperlink ref="F4" r:id="rId1"/>
  </hyperlinks>
  <printOptions horizontalCentered="1"/>
  <pageMargins left="0.23622047244094491" right="0.23622047244094491" top="0" bottom="0" header="0.31496062992125984" footer="0.31496062992125984"/>
  <pageSetup paperSize="9" scale="74" orientation="portrait" r:id="rId2"/>
  <headerFooter alignWithMargins="0"/>
  <colBreaks count="1" manualBreakCount="1">
    <brk id="10" max="64" man="1"/>
  </col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500" r:id="rId5" name="Check Box 2332">
              <controlPr defaultSize="0" autoFill="0" autoLine="0" autoPict="0">
                <anchor moveWithCells="1">
                  <from>
                    <xdr:col>8</xdr:col>
                    <xdr:colOff>142875</xdr:colOff>
                    <xdr:row>46</xdr:row>
                    <xdr:rowOff>76200</xdr:rowOff>
                  </from>
                  <to>
                    <xdr:col>9</xdr:col>
                    <xdr:colOff>19050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01" r:id="rId6" name="Check Box 2333">
              <controlPr defaultSize="0" autoFill="0" autoLine="0" autoPict="0">
                <anchor moveWithCells="1">
                  <from>
                    <xdr:col>9</xdr:col>
                    <xdr:colOff>76200</xdr:colOff>
                    <xdr:row>46</xdr:row>
                    <xdr:rowOff>38100</xdr:rowOff>
                  </from>
                  <to>
                    <xdr:col>9</xdr:col>
                    <xdr:colOff>571500</xdr:colOff>
                    <xdr:row>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22" r:id="rId7" name="Button 2354">
              <controlPr defaultSize="0" print="0" autoFill="0" autoPict="0" macro="[0]!verification_cellules_vides">
                <anchor moveWithCells="1" sizeWithCells="1">
                  <from>
                    <xdr:col>13</xdr:col>
                    <xdr:colOff>161925</xdr:colOff>
                    <xdr:row>45</xdr:row>
                    <xdr:rowOff>333375</xdr:rowOff>
                  </from>
                  <to>
                    <xdr:col>14</xdr:col>
                    <xdr:colOff>590550</xdr:colOff>
                    <xdr:row>47</xdr:row>
                    <xdr:rowOff>66675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'Demandeur Interne'!$A$1:$A$22</xm:f>
          </x14:formula1>
          <xm:sqref>C10:D10</xm:sqref>
        </x14:dataValidation>
        <x14:dataValidation type="list" allowBlank="1" showInputMessage="1" showErrorMessage="1">
          <x14:formula1>
            <xm:f>Heure!$A$1:$A$26</xm:f>
          </x14:formula1>
          <xm:sqref>E8</xm:sqref>
        </x14:dataValidation>
        <x14:dataValidation type="list" allowBlank="1" showInputMessage="1" showErrorMessage="1">
          <x14:formula1>
            <xm:f>'Adresse BU'!$A$1:$A$149</xm:f>
          </x14:formula1>
          <xm:sqref>B13:H13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O90"/>
  <sheetViews>
    <sheetView topLeftCell="A25" zoomScale="70" zoomScaleNormal="70" workbookViewId="0">
      <selection activeCell="S15" sqref="S15"/>
    </sheetView>
  </sheetViews>
  <sheetFormatPr baseColWidth="10" defaultRowHeight="12.75" x14ac:dyDescent="0.2"/>
  <cols>
    <col min="1" max="1" width="1.7109375" customWidth="1"/>
    <col min="2" max="14" width="17.7109375" style="1" customWidth="1"/>
    <col min="15" max="15" width="1.7109375" customWidth="1"/>
  </cols>
  <sheetData>
    <row r="1" spans="1:15" ht="30" customHeight="1" x14ac:dyDescent="0.2">
      <c r="A1" s="231"/>
      <c r="B1" s="231"/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1"/>
      <c r="O1" s="231"/>
    </row>
    <row r="2" spans="1:15" ht="30" customHeight="1" x14ac:dyDescent="0.2">
      <c r="A2" s="231"/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</row>
    <row r="3" spans="1:15" ht="30" customHeight="1" x14ac:dyDescent="0.2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</row>
    <row r="4" spans="1:15" ht="15" x14ac:dyDescent="0.2">
      <c r="A4" s="103"/>
      <c r="B4" s="103"/>
      <c r="C4" s="101"/>
      <c r="D4" s="101"/>
      <c r="E4" s="101"/>
      <c r="F4" s="101"/>
      <c r="G4" s="101"/>
      <c r="H4" s="101"/>
      <c r="I4" s="101"/>
      <c r="J4" s="103"/>
      <c r="K4" s="103"/>
      <c r="L4" s="101"/>
      <c r="M4" s="101"/>
      <c r="N4" s="101"/>
      <c r="O4" s="100"/>
    </row>
    <row r="5" spans="1:15" ht="15" x14ac:dyDescent="0.2">
      <c r="A5" s="103"/>
      <c r="B5" s="103"/>
      <c r="C5" s="101"/>
      <c r="D5" s="101"/>
      <c r="E5" s="101"/>
      <c r="F5" s="101"/>
      <c r="G5" s="101"/>
      <c r="H5" s="101"/>
      <c r="I5" s="101"/>
      <c r="J5" s="103"/>
      <c r="K5" s="103"/>
      <c r="L5" s="101"/>
      <c r="M5" s="101"/>
      <c r="N5" s="101"/>
      <c r="O5" s="100"/>
    </row>
    <row r="6" spans="1:15" ht="15" x14ac:dyDescent="0.2">
      <c r="A6" s="103"/>
      <c r="B6" s="103"/>
      <c r="C6" s="101"/>
      <c r="D6" s="101"/>
      <c r="E6" s="101"/>
      <c r="F6" s="101"/>
      <c r="G6" s="101"/>
      <c r="H6" s="101"/>
      <c r="I6" s="101"/>
      <c r="J6" s="103"/>
      <c r="K6" s="101"/>
      <c r="L6" s="101"/>
      <c r="M6" s="101"/>
      <c r="N6" s="101"/>
      <c r="O6" s="100"/>
    </row>
    <row r="12" spans="1:15" ht="33" x14ac:dyDescent="0.2">
      <c r="A12" s="100"/>
      <c r="B12" s="107"/>
      <c r="C12" s="107"/>
      <c r="D12" s="107"/>
      <c r="E12" s="107"/>
      <c r="F12" s="107"/>
      <c r="G12" s="107"/>
      <c r="H12" s="107"/>
      <c r="I12" s="107"/>
      <c r="J12" s="107"/>
      <c r="K12" s="101"/>
      <c r="L12" s="101"/>
      <c r="M12" s="101"/>
      <c r="N12" s="101"/>
      <c r="O12" s="100"/>
    </row>
    <row r="13" spans="1:15" ht="33.75" x14ac:dyDescent="0.5">
      <c r="A13" s="105"/>
      <c r="B13" s="108"/>
      <c r="C13" s="107"/>
      <c r="D13" s="107"/>
      <c r="E13" s="107"/>
      <c r="F13" s="107"/>
      <c r="G13" s="107"/>
      <c r="H13" s="107"/>
      <c r="I13" s="106"/>
      <c r="J13" s="107"/>
      <c r="K13" s="101"/>
      <c r="L13" s="101"/>
      <c r="M13" s="101"/>
      <c r="N13" s="101"/>
      <c r="O13" s="100"/>
    </row>
    <row r="14" spans="1:15" ht="34.5" thickBot="1" x14ac:dyDescent="0.25">
      <c r="A14" s="105"/>
      <c r="B14" s="107"/>
      <c r="C14" s="107"/>
      <c r="D14" s="107"/>
      <c r="E14" s="107"/>
      <c r="F14" s="107"/>
      <c r="G14" s="107"/>
      <c r="H14" s="107"/>
      <c r="I14" s="107"/>
      <c r="J14" s="107"/>
      <c r="K14" s="107"/>
      <c r="L14" s="101"/>
      <c r="M14" s="101"/>
      <c r="N14" s="101"/>
      <c r="O14" s="100"/>
    </row>
    <row r="15" spans="1:15" ht="35.1" customHeight="1" thickTop="1" x14ac:dyDescent="0.2">
      <c r="A15" s="105"/>
      <c r="B15" s="247">
        <f>'Demande de transport'!B13</f>
        <v>0</v>
      </c>
      <c r="C15" s="248"/>
      <c r="D15" s="248"/>
      <c r="E15" s="248"/>
      <c r="F15" s="248"/>
      <c r="G15" s="249"/>
      <c r="H15" s="107"/>
      <c r="I15" s="247">
        <f>'Demande de transport'!B25</f>
        <v>0</v>
      </c>
      <c r="J15" s="248"/>
      <c r="K15" s="248"/>
      <c r="L15" s="248"/>
      <c r="M15" s="248"/>
      <c r="N15" s="249"/>
      <c r="O15" s="100"/>
    </row>
    <row r="16" spans="1:15" ht="35.1" customHeight="1" x14ac:dyDescent="0.2">
      <c r="A16" s="100"/>
      <c r="B16" s="242" t="e">
        <f>'Demande de transport'!B15</f>
        <v>#N/A</v>
      </c>
      <c r="C16" s="243"/>
      <c r="D16" s="243"/>
      <c r="E16" s="243"/>
      <c r="F16" s="243"/>
      <c r="G16" s="244"/>
      <c r="H16" s="101"/>
      <c r="I16" s="242" t="e">
        <f>'Demande de transport'!B27</f>
        <v>#N/A</v>
      </c>
      <c r="J16" s="243"/>
      <c r="K16" s="243"/>
      <c r="L16" s="243"/>
      <c r="M16" s="243"/>
      <c r="N16" s="244"/>
      <c r="O16" s="100"/>
    </row>
    <row r="17" spans="1:15" ht="35.1" customHeight="1" thickBot="1" x14ac:dyDescent="0.3">
      <c r="A17" s="102"/>
      <c r="B17" s="234" t="e">
        <f>'Demande de transport'!B17</f>
        <v>#N/A</v>
      </c>
      <c r="C17" s="235"/>
      <c r="D17" s="235" t="e">
        <f>'Demande de transport'!F17</f>
        <v>#N/A</v>
      </c>
      <c r="E17" s="235"/>
      <c r="F17" s="235"/>
      <c r="G17" s="250"/>
      <c r="H17" s="101"/>
      <c r="I17" s="234" t="e">
        <f>'Demande de transport'!B17</f>
        <v>#N/A</v>
      </c>
      <c r="J17" s="235"/>
      <c r="K17" s="235" t="e">
        <f>'Demande de transport'!F29</f>
        <v>#N/A</v>
      </c>
      <c r="L17" s="235"/>
      <c r="M17" s="235"/>
      <c r="N17" s="250"/>
      <c r="O17" s="100"/>
    </row>
    <row r="18" spans="1:15" ht="35.1" customHeight="1" thickTop="1" thickBot="1" x14ac:dyDescent="0.25">
      <c r="A18" s="100"/>
      <c r="B18" s="255">
        <f>'Demande de transport'!B19</f>
        <v>0</v>
      </c>
      <c r="C18" s="256"/>
      <c r="D18" s="256">
        <f>'Demande de transport'!G19</f>
        <v>0</v>
      </c>
      <c r="E18" s="256"/>
      <c r="F18" s="258">
        <f>'Demande de transport'!J19</f>
        <v>0</v>
      </c>
      <c r="G18" s="259"/>
      <c r="H18" s="101"/>
      <c r="I18" s="255">
        <f>'Demande de transport'!B31</f>
        <v>0</v>
      </c>
      <c r="J18" s="256"/>
      <c r="K18" s="256">
        <f>'Demande de transport'!G19</f>
        <v>0</v>
      </c>
      <c r="L18" s="256"/>
      <c r="M18" s="258">
        <f>'Demande de transport'!J31</f>
        <v>0</v>
      </c>
      <c r="N18" s="259"/>
      <c r="O18" s="100"/>
    </row>
    <row r="19" spans="1:15" ht="13.5" thickTop="1" x14ac:dyDescent="0.2">
      <c r="A19" s="100"/>
      <c r="B19" s="101"/>
      <c r="C19" s="101"/>
      <c r="D19" s="101"/>
      <c r="E19" s="101"/>
      <c r="F19" s="101"/>
      <c r="G19" s="101"/>
      <c r="H19" s="101"/>
      <c r="I19" s="101"/>
      <c r="J19" s="101"/>
      <c r="K19" s="101"/>
      <c r="L19" s="101"/>
      <c r="M19" s="101"/>
      <c r="N19" s="101"/>
      <c r="O19" s="100"/>
    </row>
    <row r="24" spans="1:15" ht="13.5" thickBot="1" x14ac:dyDescent="0.25">
      <c r="B24" s="101"/>
      <c r="C24" s="101"/>
      <c r="D24" s="101"/>
      <c r="E24" s="101"/>
      <c r="F24" s="101"/>
      <c r="G24" s="101"/>
      <c r="H24" s="101"/>
      <c r="I24" s="101"/>
      <c r="J24" s="101"/>
      <c r="K24" s="101"/>
      <c r="L24" s="101"/>
      <c r="M24" s="101"/>
      <c r="N24" s="101"/>
    </row>
    <row r="25" spans="1:15" ht="39.950000000000003" customHeight="1" thickTop="1" x14ac:dyDescent="0.2">
      <c r="B25" s="236" t="s">
        <v>611</v>
      </c>
      <c r="C25" s="237"/>
      <c r="D25" s="237"/>
      <c r="E25" s="237"/>
      <c r="F25" s="237" t="s">
        <v>7</v>
      </c>
      <c r="G25" s="240" t="s">
        <v>614</v>
      </c>
      <c r="H25" s="237" t="s">
        <v>0</v>
      </c>
      <c r="I25" s="237"/>
      <c r="J25" s="237"/>
      <c r="K25" s="237" t="s">
        <v>572</v>
      </c>
      <c r="L25" s="237"/>
      <c r="M25" s="237"/>
      <c r="N25" s="251"/>
    </row>
    <row r="26" spans="1:15" ht="39.950000000000003" customHeight="1" thickBot="1" x14ac:dyDescent="0.25">
      <c r="B26" s="238"/>
      <c r="C26" s="239"/>
      <c r="D26" s="239"/>
      <c r="E26" s="239"/>
      <c r="F26" s="239"/>
      <c r="G26" s="241"/>
      <c r="H26" s="113" t="s">
        <v>489</v>
      </c>
      <c r="I26" s="113" t="s">
        <v>490</v>
      </c>
      <c r="J26" s="113" t="s">
        <v>491</v>
      </c>
      <c r="K26" s="239"/>
      <c r="L26" s="239"/>
      <c r="M26" s="239"/>
      <c r="N26" s="252"/>
    </row>
    <row r="27" spans="1:15" ht="39.950000000000003" customHeight="1" thickTop="1" thickBot="1" x14ac:dyDescent="0.25">
      <c r="B27" s="232">
        <f>'Demande de transport'!A39:D39</f>
        <v>0</v>
      </c>
      <c r="C27" s="233"/>
      <c r="D27" s="233"/>
      <c r="E27" s="233"/>
      <c r="F27" s="114">
        <f>'Demande de transport'!E39</f>
        <v>0</v>
      </c>
      <c r="G27" s="114">
        <f>'Demande de transport'!F39</f>
        <v>0</v>
      </c>
      <c r="H27" s="114">
        <f>'Demande de transport'!G39</f>
        <v>0</v>
      </c>
      <c r="I27" s="114">
        <f>'Demande de transport'!H39</f>
        <v>0</v>
      </c>
      <c r="J27" s="114">
        <f>'Demande de transport'!I39</f>
        <v>0</v>
      </c>
      <c r="K27" s="253">
        <f>'Demande de transport'!J39:L39</f>
        <v>0</v>
      </c>
      <c r="L27" s="253"/>
      <c r="M27" s="253"/>
      <c r="N27" s="254"/>
    </row>
    <row r="28" spans="1:15" ht="13.5" thickTop="1" x14ac:dyDescent="0.2"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</row>
    <row r="33" spans="2:14" ht="13.5" thickBot="1" x14ac:dyDescent="0.25"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</row>
    <row r="34" spans="2:14" ht="39.950000000000003" customHeight="1" thickTop="1" thickBot="1" x14ac:dyDescent="0.25">
      <c r="B34" s="260" t="s">
        <v>481</v>
      </c>
      <c r="C34" s="261"/>
      <c r="D34" s="261"/>
      <c r="E34" s="114">
        <f>'Demande de transport'!D44</f>
        <v>0</v>
      </c>
      <c r="F34" s="261" t="s">
        <v>475</v>
      </c>
      <c r="G34" s="261"/>
      <c r="H34" s="261"/>
      <c r="I34" s="257">
        <f>'Demande de transport'!H44</f>
        <v>0</v>
      </c>
      <c r="J34" s="257"/>
      <c r="K34" s="115" t="s">
        <v>476</v>
      </c>
      <c r="L34" s="115"/>
      <c r="M34" s="115"/>
      <c r="N34" s="116">
        <f>'Demande de transport'!L44</f>
        <v>0</v>
      </c>
    </row>
    <row r="35" spans="2:14" ht="13.5" thickTop="1" x14ac:dyDescent="0.2"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</row>
    <row r="56" spans="1:15" ht="30" customHeight="1" x14ac:dyDescent="0.2">
      <c r="A56" s="262"/>
      <c r="B56" s="262"/>
      <c r="C56" s="262"/>
      <c r="D56" s="262"/>
      <c r="E56" s="262"/>
      <c r="F56" s="262"/>
      <c r="G56" s="262"/>
      <c r="H56" s="262"/>
      <c r="I56" s="262"/>
      <c r="J56" s="262"/>
      <c r="K56" s="262"/>
      <c r="L56" s="262"/>
      <c r="M56" s="262"/>
      <c r="N56" s="262"/>
      <c r="O56" s="262"/>
    </row>
    <row r="57" spans="1:15" ht="30" customHeight="1" x14ac:dyDescent="0.2">
      <c r="A57" s="262"/>
      <c r="B57" s="262"/>
      <c r="C57" s="262"/>
      <c r="D57" s="262"/>
      <c r="E57" s="262"/>
      <c r="F57" s="262"/>
      <c r="G57" s="262"/>
      <c r="H57" s="262"/>
      <c r="I57" s="262"/>
      <c r="J57" s="262"/>
      <c r="K57" s="262"/>
      <c r="L57" s="262"/>
      <c r="M57" s="262"/>
      <c r="N57" s="262"/>
      <c r="O57" s="262"/>
    </row>
    <row r="58" spans="1:15" ht="30" customHeight="1" x14ac:dyDescent="0.2">
      <c r="A58" s="262"/>
      <c r="B58" s="262"/>
      <c r="C58" s="262"/>
      <c r="D58" s="262"/>
      <c r="E58" s="262"/>
      <c r="F58" s="262"/>
      <c r="G58" s="262"/>
      <c r="H58" s="262"/>
      <c r="I58" s="262"/>
      <c r="J58" s="262"/>
      <c r="K58" s="262"/>
      <c r="L58" s="262"/>
      <c r="M58" s="262"/>
      <c r="N58" s="262"/>
      <c r="O58" s="262"/>
    </row>
    <row r="59" spans="1:15" ht="15" x14ac:dyDescent="0.2">
      <c r="A59" s="103"/>
      <c r="B59" s="103"/>
      <c r="C59" s="101"/>
      <c r="D59" s="101"/>
      <c r="E59" s="101"/>
      <c r="F59" s="101"/>
      <c r="G59" s="101"/>
      <c r="H59" s="101"/>
      <c r="I59" s="101"/>
      <c r="J59" s="103"/>
      <c r="K59" s="103"/>
      <c r="L59" s="101"/>
      <c r="M59" s="101"/>
      <c r="N59" s="101"/>
      <c r="O59" s="100"/>
    </row>
    <row r="60" spans="1:15" ht="15" x14ac:dyDescent="0.2">
      <c r="A60" s="103"/>
      <c r="B60" s="103"/>
      <c r="C60" s="101"/>
      <c r="D60" s="101"/>
      <c r="E60" s="101"/>
      <c r="F60" s="101"/>
      <c r="G60" s="101"/>
      <c r="H60" s="101"/>
      <c r="I60" s="101"/>
      <c r="J60" s="103"/>
      <c r="K60" s="103"/>
      <c r="L60" s="101"/>
      <c r="M60" s="101"/>
      <c r="N60" s="101"/>
      <c r="O60" s="100"/>
    </row>
    <row r="61" spans="1:15" ht="15" x14ac:dyDescent="0.2">
      <c r="A61" s="103"/>
      <c r="B61" s="103"/>
      <c r="C61" s="101"/>
      <c r="D61" s="101"/>
      <c r="E61" s="101"/>
      <c r="F61" s="101"/>
      <c r="G61" s="101"/>
      <c r="H61" s="101"/>
      <c r="I61" s="101"/>
      <c r="J61" s="103"/>
      <c r="K61" s="103"/>
      <c r="L61" s="101"/>
      <c r="M61" s="101"/>
      <c r="N61" s="101"/>
      <c r="O61" s="100"/>
    </row>
    <row r="62" spans="1:15" ht="15" x14ac:dyDescent="0.2">
      <c r="A62" s="103"/>
      <c r="B62" s="103"/>
      <c r="C62" s="101"/>
      <c r="D62" s="101"/>
      <c r="E62" s="101"/>
      <c r="F62" s="101"/>
      <c r="G62" s="101"/>
      <c r="H62" s="101"/>
      <c r="I62" s="101"/>
      <c r="J62" s="103"/>
      <c r="K62" s="103"/>
      <c r="L62" s="101"/>
      <c r="M62" s="101"/>
      <c r="N62" s="101"/>
      <c r="O62" s="100"/>
    </row>
    <row r="63" spans="1:15" ht="15" x14ac:dyDescent="0.2">
      <c r="A63" s="103"/>
      <c r="B63" s="103"/>
      <c r="C63" s="101"/>
      <c r="D63" s="101"/>
      <c r="E63" s="101"/>
      <c r="F63" s="101"/>
      <c r="G63" s="101"/>
      <c r="H63" s="101"/>
      <c r="I63" s="101"/>
      <c r="J63" s="103"/>
      <c r="K63" s="103"/>
      <c r="L63" s="101"/>
      <c r="M63" s="101"/>
      <c r="N63" s="101"/>
      <c r="O63" s="100"/>
    </row>
    <row r="64" spans="1:15" ht="15" x14ac:dyDescent="0.2">
      <c r="A64" s="103"/>
      <c r="B64" s="103"/>
      <c r="C64" s="101"/>
      <c r="D64" s="101"/>
      <c r="E64" s="101"/>
      <c r="F64" s="101"/>
      <c r="G64" s="101"/>
      <c r="H64" s="101"/>
      <c r="I64" s="101"/>
      <c r="J64" s="103"/>
      <c r="K64" s="103"/>
      <c r="L64" s="101"/>
      <c r="M64" s="101"/>
      <c r="N64" s="101"/>
      <c r="O64" s="100"/>
    </row>
    <row r="65" spans="1:15" ht="15" x14ac:dyDescent="0.2">
      <c r="A65" s="103"/>
      <c r="B65" s="103"/>
      <c r="C65" s="101"/>
      <c r="D65" s="101"/>
      <c r="E65" s="101"/>
      <c r="F65" s="101"/>
      <c r="G65" s="101"/>
      <c r="H65" s="101"/>
      <c r="I65" s="101"/>
      <c r="J65" s="103"/>
      <c r="K65" s="103"/>
      <c r="L65" s="101"/>
      <c r="M65" s="101"/>
      <c r="N65" s="101"/>
      <c r="O65" s="100"/>
    </row>
    <row r="66" spans="1:15" ht="15" x14ac:dyDescent="0.2">
      <c r="A66" s="103"/>
      <c r="B66" s="103"/>
      <c r="C66" s="101"/>
      <c r="D66" s="101"/>
      <c r="E66" s="101"/>
      <c r="F66" s="101"/>
      <c r="G66" s="101"/>
      <c r="H66" s="101"/>
      <c r="I66" s="101"/>
      <c r="J66" s="103"/>
      <c r="K66" s="103"/>
      <c r="L66" s="101"/>
      <c r="M66" s="101"/>
      <c r="N66" s="101"/>
    </row>
    <row r="67" spans="1:15" ht="15" x14ac:dyDescent="0.2">
      <c r="A67" s="103"/>
      <c r="B67" s="103"/>
      <c r="C67" s="101"/>
      <c r="D67" s="101"/>
      <c r="E67" s="101"/>
      <c r="F67" s="101"/>
      <c r="G67" s="101"/>
      <c r="H67" s="101"/>
      <c r="I67" s="101"/>
      <c r="J67" s="103"/>
      <c r="K67" s="103"/>
      <c r="L67" s="101"/>
      <c r="M67" s="101"/>
      <c r="N67" s="101"/>
    </row>
    <row r="68" spans="1:15" ht="33.75" x14ac:dyDescent="0.5">
      <c r="A68" s="105"/>
      <c r="B68" s="109"/>
      <c r="C68" s="107"/>
      <c r="D68" s="107"/>
      <c r="E68" s="107"/>
      <c r="F68" s="107"/>
      <c r="G68" s="107"/>
      <c r="H68" s="107"/>
      <c r="I68" s="106"/>
      <c r="J68" s="112"/>
      <c r="K68" s="101"/>
      <c r="L68" s="101"/>
      <c r="M68" s="101"/>
      <c r="N68" s="101"/>
    </row>
    <row r="69" spans="1:15" ht="34.5" thickBot="1" x14ac:dyDescent="0.25">
      <c r="A69" s="105"/>
      <c r="B69" s="107"/>
      <c r="C69" s="107"/>
      <c r="D69" s="107"/>
      <c r="E69" s="107"/>
      <c r="F69" s="107"/>
      <c r="G69" s="107"/>
      <c r="H69" s="107"/>
      <c r="I69" s="107"/>
      <c r="J69" s="107"/>
      <c r="K69" s="107"/>
      <c r="L69" s="101"/>
      <c r="M69" s="101"/>
      <c r="N69" s="101"/>
    </row>
    <row r="70" spans="1:15" ht="35.1" customHeight="1" thickTop="1" x14ac:dyDescent="0.2">
      <c r="A70" s="105"/>
      <c r="B70" s="247">
        <f>B15</f>
        <v>0</v>
      </c>
      <c r="C70" s="248"/>
      <c r="D70" s="248"/>
      <c r="E70" s="248"/>
      <c r="F70" s="248"/>
      <c r="G70" s="249"/>
      <c r="H70" s="110"/>
      <c r="I70" s="247">
        <f>I15</f>
        <v>0</v>
      </c>
      <c r="J70" s="248"/>
      <c r="K70" s="248"/>
      <c r="L70" s="248"/>
      <c r="M70" s="248"/>
      <c r="N70" s="249"/>
    </row>
    <row r="71" spans="1:15" ht="35.1" customHeight="1" x14ac:dyDescent="0.3">
      <c r="A71" s="100"/>
      <c r="B71" s="242" t="e">
        <f>B16</f>
        <v>#N/A</v>
      </c>
      <c r="C71" s="243"/>
      <c r="D71" s="243"/>
      <c r="E71" s="243"/>
      <c r="F71" s="243"/>
      <c r="G71" s="244"/>
      <c r="H71" s="111"/>
      <c r="I71" s="242" t="e">
        <f>I16</f>
        <v>#N/A</v>
      </c>
      <c r="J71" s="243"/>
      <c r="K71" s="243"/>
      <c r="L71" s="243"/>
      <c r="M71" s="243"/>
      <c r="N71" s="244"/>
    </row>
    <row r="72" spans="1:15" ht="35.1" customHeight="1" thickBot="1" x14ac:dyDescent="0.35">
      <c r="A72" s="102"/>
      <c r="B72" s="234" t="e">
        <f>B17</f>
        <v>#N/A</v>
      </c>
      <c r="C72" s="235"/>
      <c r="D72" s="235" t="e">
        <f>D17</f>
        <v>#N/A</v>
      </c>
      <c r="E72" s="235"/>
      <c r="F72" s="235"/>
      <c r="G72" s="250"/>
      <c r="H72" s="111"/>
      <c r="I72" s="234" t="e">
        <f>I17</f>
        <v>#N/A</v>
      </c>
      <c r="J72" s="235"/>
      <c r="K72" s="235" t="e">
        <f>K17</f>
        <v>#N/A</v>
      </c>
      <c r="L72" s="235"/>
      <c r="M72" s="235"/>
      <c r="N72" s="250"/>
    </row>
    <row r="73" spans="1:15" ht="35.1" customHeight="1" thickTop="1" thickBot="1" x14ac:dyDescent="0.3">
      <c r="A73" s="100"/>
      <c r="B73" s="255">
        <f>B18</f>
        <v>0</v>
      </c>
      <c r="C73" s="256"/>
      <c r="D73" s="256">
        <f>D18</f>
        <v>0</v>
      </c>
      <c r="E73" s="256"/>
      <c r="F73" s="258" t="s">
        <v>613</v>
      </c>
      <c r="G73" s="259"/>
      <c r="H73" s="104"/>
      <c r="I73" s="255">
        <f>I18</f>
        <v>0</v>
      </c>
      <c r="J73" s="256"/>
      <c r="K73" s="256">
        <f>K18</f>
        <v>0</v>
      </c>
      <c r="L73" s="256"/>
      <c r="M73" s="258">
        <f>M18</f>
        <v>0</v>
      </c>
      <c r="N73" s="259"/>
    </row>
    <row r="74" spans="1:15" ht="13.5" thickTop="1" x14ac:dyDescent="0.2">
      <c r="A74" s="100"/>
      <c r="B74" s="101"/>
      <c r="C74" s="101"/>
      <c r="D74" s="101"/>
      <c r="E74" s="101"/>
      <c r="F74" s="101"/>
      <c r="G74" s="101"/>
      <c r="H74" s="101"/>
      <c r="I74" s="101"/>
      <c r="J74" s="101"/>
      <c r="K74" s="101"/>
      <c r="L74" s="101"/>
      <c r="M74" s="101"/>
      <c r="N74" s="101"/>
    </row>
    <row r="79" spans="1:15" ht="13.5" thickBot="1" x14ac:dyDescent="0.25">
      <c r="A79" s="100"/>
      <c r="B79" s="101"/>
      <c r="C79" s="101"/>
      <c r="D79" s="101"/>
      <c r="E79" s="101"/>
      <c r="F79" s="101"/>
      <c r="G79" s="101"/>
      <c r="H79" s="101"/>
      <c r="I79" s="101"/>
      <c r="J79" s="101"/>
      <c r="K79" s="101"/>
      <c r="L79" s="101"/>
      <c r="M79" s="101"/>
      <c r="N79" s="101"/>
    </row>
    <row r="80" spans="1:15" ht="39.950000000000003" customHeight="1" thickTop="1" thickBot="1" x14ac:dyDescent="0.25">
      <c r="A80" s="100"/>
      <c r="B80" s="263" t="s">
        <v>611</v>
      </c>
      <c r="C80" s="245"/>
      <c r="D80" s="245"/>
      <c r="E80" s="245"/>
      <c r="F80" s="245" t="s">
        <v>7</v>
      </c>
      <c r="G80" s="264" t="s">
        <v>614</v>
      </c>
      <c r="H80" s="245" t="s">
        <v>612</v>
      </c>
      <c r="I80" s="245"/>
      <c r="J80" s="245"/>
      <c r="K80" s="245" t="s">
        <v>572</v>
      </c>
      <c r="L80" s="245"/>
      <c r="M80" s="245"/>
      <c r="N80" s="246"/>
    </row>
    <row r="81" spans="1:14" ht="39.950000000000003" customHeight="1" thickTop="1" thickBot="1" x14ac:dyDescent="0.25">
      <c r="A81" s="100"/>
      <c r="B81" s="263"/>
      <c r="C81" s="245"/>
      <c r="D81" s="245"/>
      <c r="E81" s="245"/>
      <c r="F81" s="245"/>
      <c r="G81" s="264"/>
      <c r="H81" s="117" t="s">
        <v>489</v>
      </c>
      <c r="I81" s="117" t="s">
        <v>490</v>
      </c>
      <c r="J81" s="117" t="s">
        <v>491</v>
      </c>
      <c r="K81" s="245"/>
      <c r="L81" s="245"/>
      <c r="M81" s="245"/>
      <c r="N81" s="246"/>
    </row>
    <row r="82" spans="1:14" ht="39.950000000000003" customHeight="1" thickTop="1" thickBot="1" x14ac:dyDescent="0.25">
      <c r="B82" s="232">
        <f>B27</f>
        <v>0</v>
      </c>
      <c r="C82" s="233"/>
      <c r="D82" s="233"/>
      <c r="E82" s="233"/>
      <c r="F82" s="114">
        <f t="shared" ref="F82:K82" si="0">F27</f>
        <v>0</v>
      </c>
      <c r="G82" s="114">
        <f t="shared" si="0"/>
        <v>0</v>
      </c>
      <c r="H82" s="114">
        <f t="shared" si="0"/>
        <v>0</v>
      </c>
      <c r="I82" s="114">
        <f t="shared" si="0"/>
        <v>0</v>
      </c>
      <c r="J82" s="114">
        <f t="shared" si="0"/>
        <v>0</v>
      </c>
      <c r="K82" s="253">
        <f t="shared" si="0"/>
        <v>0</v>
      </c>
      <c r="L82" s="253"/>
      <c r="M82" s="253"/>
      <c r="N82" s="254"/>
    </row>
    <row r="83" spans="1:14" ht="13.5" thickTop="1" x14ac:dyDescent="0.2">
      <c r="B83" s="101"/>
      <c r="C83" s="101"/>
      <c r="D83" s="101"/>
      <c r="E83" s="101"/>
      <c r="F83" s="101"/>
      <c r="G83" s="101"/>
      <c r="H83" s="101"/>
      <c r="I83" s="101"/>
      <c r="J83" s="101"/>
      <c r="K83" s="101"/>
      <c r="L83" s="101"/>
      <c r="M83" s="101"/>
      <c r="N83" s="101"/>
    </row>
    <row r="88" spans="1:14" ht="13.5" thickBot="1" x14ac:dyDescent="0.25">
      <c r="B88" s="101"/>
      <c r="C88" s="101"/>
      <c r="D88" s="101"/>
      <c r="E88" s="101"/>
      <c r="F88" s="101"/>
      <c r="G88" s="101"/>
      <c r="H88" s="101"/>
      <c r="I88" s="101"/>
      <c r="J88" s="101"/>
      <c r="K88" s="101"/>
      <c r="L88" s="101"/>
      <c r="M88" s="101"/>
      <c r="N88" s="101"/>
    </row>
    <row r="89" spans="1:14" ht="39.950000000000003" customHeight="1" thickTop="1" thickBot="1" x14ac:dyDescent="0.25">
      <c r="B89" s="260" t="s">
        <v>481</v>
      </c>
      <c r="C89" s="261"/>
      <c r="D89" s="261"/>
      <c r="E89" s="114">
        <f>E34</f>
        <v>0</v>
      </c>
      <c r="F89" s="261" t="s">
        <v>475</v>
      </c>
      <c r="G89" s="261"/>
      <c r="H89" s="261"/>
      <c r="I89" s="257">
        <f>I34</f>
        <v>0</v>
      </c>
      <c r="J89" s="257"/>
      <c r="K89" s="115" t="s">
        <v>476</v>
      </c>
      <c r="L89" s="115"/>
      <c r="M89" s="115"/>
      <c r="N89" s="116">
        <f>N34</f>
        <v>0</v>
      </c>
    </row>
    <row r="90" spans="1:14" ht="13.5" thickTop="1" x14ac:dyDescent="0.2">
      <c r="B90" s="101"/>
      <c r="C90" s="101"/>
      <c r="D90" s="101"/>
      <c r="E90" s="101"/>
      <c r="F90" s="101"/>
      <c r="G90" s="101"/>
      <c r="H90" s="101"/>
      <c r="I90" s="101"/>
      <c r="J90" s="101"/>
      <c r="K90" s="101"/>
      <c r="L90" s="101"/>
      <c r="M90" s="101"/>
      <c r="N90" s="101"/>
    </row>
  </sheetData>
  <mergeCells count="50">
    <mergeCell ref="B89:D89"/>
    <mergeCell ref="F89:H89"/>
    <mergeCell ref="B34:D34"/>
    <mergeCell ref="F34:H34"/>
    <mergeCell ref="I89:J89"/>
    <mergeCell ref="A56:O58"/>
    <mergeCell ref="D73:E73"/>
    <mergeCell ref="K73:L73"/>
    <mergeCell ref="D72:G72"/>
    <mergeCell ref="B73:C73"/>
    <mergeCell ref="B80:E81"/>
    <mergeCell ref="F80:F81"/>
    <mergeCell ref="G80:G81"/>
    <mergeCell ref="F73:G73"/>
    <mergeCell ref="B70:G70"/>
    <mergeCell ref="K82:N82"/>
    <mergeCell ref="I16:N16"/>
    <mergeCell ref="I18:J18"/>
    <mergeCell ref="B15:G15"/>
    <mergeCell ref="B17:C17"/>
    <mergeCell ref="D17:G17"/>
    <mergeCell ref="F18:G18"/>
    <mergeCell ref="M18:N18"/>
    <mergeCell ref="K18:L18"/>
    <mergeCell ref="D18:E18"/>
    <mergeCell ref="B18:C18"/>
    <mergeCell ref="K25:N26"/>
    <mergeCell ref="K27:N27"/>
    <mergeCell ref="I73:J73"/>
    <mergeCell ref="H80:J80"/>
    <mergeCell ref="I34:J34"/>
    <mergeCell ref="I72:J72"/>
    <mergeCell ref="K72:N72"/>
    <mergeCell ref="M73:N73"/>
    <mergeCell ref="A1:O3"/>
    <mergeCell ref="B82:E82"/>
    <mergeCell ref="B72:C72"/>
    <mergeCell ref="B25:E26"/>
    <mergeCell ref="F25:F26"/>
    <mergeCell ref="G25:G26"/>
    <mergeCell ref="H25:J25"/>
    <mergeCell ref="B16:G16"/>
    <mergeCell ref="K80:N81"/>
    <mergeCell ref="B71:G71"/>
    <mergeCell ref="I71:N71"/>
    <mergeCell ref="I70:N70"/>
    <mergeCell ref="B27:E27"/>
    <mergeCell ref="I15:N15"/>
    <mergeCell ref="I17:J17"/>
    <mergeCell ref="K17:N17"/>
  </mergeCells>
  <pageMargins left="0.25" right="0.25" top="0.75" bottom="0.75" header="0.3" footer="0.3"/>
  <pageSetup paperSize="9" scale="4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15"/>
  <sheetViews>
    <sheetView topLeftCell="A34" zoomScale="130" zoomScaleNormal="130" workbookViewId="0">
      <selection activeCell="B20" sqref="B20"/>
    </sheetView>
  </sheetViews>
  <sheetFormatPr baseColWidth="10" defaultRowHeight="12.75" x14ac:dyDescent="0.2"/>
  <cols>
    <col min="1" max="1" width="66.42578125" customWidth="1"/>
    <col min="2" max="2" width="14.42578125" customWidth="1"/>
    <col min="3" max="3" width="60.5703125" customWidth="1"/>
    <col min="4" max="4" width="11.5703125" style="63" bestFit="1" customWidth="1"/>
    <col min="5" max="5" width="29.28515625" bestFit="1" customWidth="1"/>
  </cols>
  <sheetData>
    <row r="1" spans="1:5" x14ac:dyDescent="0.2">
      <c r="A1" s="2" t="s">
        <v>18</v>
      </c>
      <c r="B1" s="2" t="s">
        <v>17</v>
      </c>
      <c r="C1" s="2" t="s">
        <v>19</v>
      </c>
      <c r="D1" s="58" t="s">
        <v>20</v>
      </c>
      <c r="E1" s="2" t="s">
        <v>21</v>
      </c>
    </row>
    <row r="2" spans="1:5" x14ac:dyDescent="0.2">
      <c r="A2" s="2" t="s">
        <v>190</v>
      </c>
      <c r="B2" s="2" t="s">
        <v>189</v>
      </c>
      <c r="C2" s="2" t="s">
        <v>191</v>
      </c>
      <c r="D2" s="58" t="s">
        <v>192</v>
      </c>
      <c r="E2" s="2" t="s">
        <v>193</v>
      </c>
    </row>
    <row r="3" spans="1:5" x14ac:dyDescent="0.2">
      <c r="A3" s="2" t="s">
        <v>297</v>
      </c>
      <c r="B3" s="2" t="s">
        <v>296</v>
      </c>
      <c r="C3" s="2" t="s">
        <v>298</v>
      </c>
      <c r="D3" s="58" t="s">
        <v>299</v>
      </c>
      <c r="E3" s="2" t="s">
        <v>300</v>
      </c>
    </row>
    <row r="4" spans="1:5" x14ac:dyDescent="0.2">
      <c r="A4" s="2" t="s">
        <v>103</v>
      </c>
      <c r="B4" s="2" t="s">
        <v>102</v>
      </c>
      <c r="C4" s="2" t="s">
        <v>104</v>
      </c>
      <c r="D4" s="58" t="s">
        <v>105</v>
      </c>
      <c r="E4" s="2" t="s">
        <v>106</v>
      </c>
    </row>
    <row r="5" spans="1:5" x14ac:dyDescent="0.2">
      <c r="A5" s="2" t="s">
        <v>172</v>
      </c>
      <c r="B5" s="2" t="s">
        <v>171</v>
      </c>
      <c r="C5" s="2" t="s">
        <v>173</v>
      </c>
      <c r="D5" s="58" t="s">
        <v>174</v>
      </c>
      <c r="E5" s="2" t="s">
        <v>175</v>
      </c>
    </row>
    <row r="6" spans="1:5" x14ac:dyDescent="0.2">
      <c r="A6" s="2" t="s">
        <v>349</v>
      </c>
      <c r="B6" s="2" t="s">
        <v>348</v>
      </c>
      <c r="C6" s="2" t="s">
        <v>350</v>
      </c>
      <c r="D6" s="58" t="s">
        <v>351</v>
      </c>
      <c r="E6" s="2" t="s">
        <v>352</v>
      </c>
    </row>
    <row r="7" spans="1:5" x14ac:dyDescent="0.2">
      <c r="A7" s="2" t="s">
        <v>353</v>
      </c>
      <c r="B7" s="2" t="s">
        <v>348</v>
      </c>
      <c r="C7" s="2" t="s">
        <v>354</v>
      </c>
      <c r="D7" s="58" t="s">
        <v>355</v>
      </c>
      <c r="E7" s="2" t="s">
        <v>352</v>
      </c>
    </row>
    <row r="8" spans="1:5" x14ac:dyDescent="0.2">
      <c r="A8" s="2" t="s">
        <v>94</v>
      </c>
      <c r="B8" s="2" t="s">
        <v>93</v>
      </c>
      <c r="C8" s="2" t="s">
        <v>95</v>
      </c>
      <c r="D8" s="58" t="s">
        <v>96</v>
      </c>
      <c r="E8" s="2" t="s">
        <v>97</v>
      </c>
    </row>
    <row r="9" spans="1:5" x14ac:dyDescent="0.2">
      <c r="A9" s="2" t="s">
        <v>369</v>
      </c>
      <c r="B9" s="2" t="s">
        <v>368</v>
      </c>
      <c r="C9" s="2" t="s">
        <v>370</v>
      </c>
      <c r="D9" s="58" t="s">
        <v>371</v>
      </c>
      <c r="E9" s="2" t="s">
        <v>372</v>
      </c>
    </row>
    <row r="10" spans="1:5" ht="25.5" x14ac:dyDescent="0.2">
      <c r="A10" s="11" t="s">
        <v>23</v>
      </c>
      <c r="B10" s="2" t="s">
        <v>22</v>
      </c>
      <c r="C10" s="3" t="s">
        <v>24</v>
      </c>
      <c r="D10" s="58" t="s">
        <v>25</v>
      </c>
      <c r="E10" s="2" t="s">
        <v>26</v>
      </c>
    </row>
    <row r="11" spans="1:5" x14ac:dyDescent="0.2">
      <c r="A11" s="5" t="s">
        <v>28</v>
      </c>
      <c r="B11" s="4" t="s">
        <v>27</v>
      </c>
      <c r="C11" s="3" t="s">
        <v>29</v>
      </c>
      <c r="D11" s="59" t="s">
        <v>30</v>
      </c>
      <c r="E11" s="4" t="s">
        <v>31</v>
      </c>
    </row>
    <row r="12" spans="1:5" x14ac:dyDescent="0.2">
      <c r="A12" s="2" t="s">
        <v>43</v>
      </c>
      <c r="B12" s="10" t="s">
        <v>42</v>
      </c>
      <c r="C12" s="2" t="s">
        <v>44</v>
      </c>
      <c r="D12" s="58" t="s">
        <v>45</v>
      </c>
      <c r="E12" s="2" t="s">
        <v>46</v>
      </c>
    </row>
    <row r="13" spans="1:5" x14ac:dyDescent="0.2">
      <c r="A13" s="2" t="s">
        <v>134</v>
      </c>
      <c r="B13" s="2" t="s">
        <v>133</v>
      </c>
      <c r="C13" s="2" t="s">
        <v>135</v>
      </c>
      <c r="D13" s="58" t="s">
        <v>40</v>
      </c>
      <c r="E13" s="2" t="s">
        <v>41</v>
      </c>
    </row>
    <row r="14" spans="1:5" x14ac:dyDescent="0.2">
      <c r="A14" s="2" t="s">
        <v>38</v>
      </c>
      <c r="B14" s="2" t="s">
        <v>37</v>
      </c>
      <c r="C14" s="2" t="s">
        <v>39</v>
      </c>
      <c r="D14" s="58" t="s">
        <v>40</v>
      </c>
      <c r="E14" s="2" t="s">
        <v>41</v>
      </c>
    </row>
    <row r="15" spans="1:5" x14ac:dyDescent="0.2">
      <c r="A15" s="2" t="s">
        <v>33</v>
      </c>
      <c r="B15" s="2" t="s">
        <v>32</v>
      </c>
      <c r="C15" s="2" t="s">
        <v>34</v>
      </c>
      <c r="D15" s="58" t="s">
        <v>35</v>
      </c>
      <c r="E15" s="2" t="s">
        <v>36</v>
      </c>
    </row>
    <row r="16" spans="1:5" x14ac:dyDescent="0.2">
      <c r="A16" s="2" t="s">
        <v>13</v>
      </c>
      <c r="B16" s="2" t="s">
        <v>72</v>
      </c>
      <c r="C16" s="2" t="s">
        <v>14</v>
      </c>
      <c r="D16" s="58" t="s">
        <v>73</v>
      </c>
      <c r="E16" s="2" t="s">
        <v>15</v>
      </c>
    </row>
    <row r="17" spans="1:5" x14ac:dyDescent="0.2">
      <c r="A17" s="2" t="s">
        <v>75</v>
      </c>
      <c r="B17" s="2" t="s">
        <v>74</v>
      </c>
      <c r="C17" s="2" t="s">
        <v>76</v>
      </c>
      <c r="D17" s="58" t="s">
        <v>77</v>
      </c>
      <c r="E17" s="2" t="s">
        <v>15</v>
      </c>
    </row>
    <row r="18" spans="1:5" x14ac:dyDescent="0.2">
      <c r="A18" s="2" t="s">
        <v>344</v>
      </c>
      <c r="B18" s="2" t="s">
        <v>343</v>
      </c>
      <c r="C18" s="2" t="s">
        <v>345</v>
      </c>
      <c r="D18" s="58" t="s">
        <v>346</v>
      </c>
      <c r="E18" s="2" t="s">
        <v>347</v>
      </c>
    </row>
    <row r="19" spans="1:5" x14ac:dyDescent="0.2">
      <c r="A19" s="2" t="s">
        <v>240</v>
      </c>
      <c r="B19" s="2" t="s">
        <v>239</v>
      </c>
      <c r="C19" s="2" t="s">
        <v>241</v>
      </c>
      <c r="D19" s="58" t="s">
        <v>242</v>
      </c>
      <c r="E19" s="2" t="s">
        <v>243</v>
      </c>
    </row>
    <row r="20" spans="1:5" x14ac:dyDescent="0.2">
      <c r="A20" s="2" t="s">
        <v>385</v>
      </c>
      <c r="B20" s="2" t="s">
        <v>384</v>
      </c>
      <c r="C20" s="2" t="s">
        <v>386</v>
      </c>
      <c r="D20" s="58" t="s">
        <v>387</v>
      </c>
      <c r="E20" s="2" t="s">
        <v>388</v>
      </c>
    </row>
    <row r="21" spans="1:5" x14ac:dyDescent="0.2">
      <c r="A21" s="2" t="s">
        <v>395</v>
      </c>
      <c r="B21" s="2" t="s">
        <v>394</v>
      </c>
      <c r="C21" s="2" t="s">
        <v>396</v>
      </c>
      <c r="D21" s="58" t="s">
        <v>397</v>
      </c>
      <c r="E21" s="2" t="s">
        <v>398</v>
      </c>
    </row>
    <row r="22" spans="1:5" x14ac:dyDescent="0.2">
      <c r="A22" s="2" t="s">
        <v>400</v>
      </c>
      <c r="B22" s="2" t="s">
        <v>399</v>
      </c>
      <c r="C22" s="2" t="s">
        <v>401</v>
      </c>
      <c r="D22" s="58" t="s">
        <v>402</v>
      </c>
      <c r="E22" s="2" t="s">
        <v>403</v>
      </c>
    </row>
    <row r="23" spans="1:5" x14ac:dyDescent="0.2">
      <c r="A23" s="2" t="s">
        <v>390</v>
      </c>
      <c r="B23" s="2" t="s">
        <v>389</v>
      </c>
      <c r="C23" s="2" t="s">
        <v>391</v>
      </c>
      <c r="D23" s="58" t="s">
        <v>392</v>
      </c>
      <c r="E23" s="2" t="s">
        <v>393</v>
      </c>
    </row>
    <row r="24" spans="1:5" x14ac:dyDescent="0.2">
      <c r="A24" s="2" t="s">
        <v>405</v>
      </c>
      <c r="B24" s="2" t="s">
        <v>404</v>
      </c>
      <c r="C24" s="2" t="s">
        <v>406</v>
      </c>
      <c r="D24" s="58" t="s">
        <v>392</v>
      </c>
      <c r="E24" s="2" t="s">
        <v>393</v>
      </c>
    </row>
    <row r="25" spans="1:5" x14ac:dyDescent="0.2">
      <c r="A25" s="2" t="s">
        <v>108</v>
      </c>
      <c r="B25" s="2" t="s">
        <v>107</v>
      </c>
      <c r="C25" s="2" t="s">
        <v>109</v>
      </c>
      <c r="D25" s="58" t="s">
        <v>110</v>
      </c>
      <c r="E25" s="2" t="s">
        <v>111</v>
      </c>
    </row>
    <row r="26" spans="1:5" x14ac:dyDescent="0.2">
      <c r="A26" s="2" t="s">
        <v>162</v>
      </c>
      <c r="B26" s="2" t="s">
        <v>161</v>
      </c>
      <c r="C26" s="2" t="s">
        <v>163</v>
      </c>
      <c r="D26" s="58" t="s">
        <v>164</v>
      </c>
      <c r="E26" s="2" t="s">
        <v>165</v>
      </c>
    </row>
    <row r="27" spans="1:5" x14ac:dyDescent="0.2">
      <c r="A27" s="2" t="s">
        <v>147</v>
      </c>
      <c r="B27" s="2" t="s">
        <v>146</v>
      </c>
      <c r="C27" s="2" t="s">
        <v>148</v>
      </c>
      <c r="D27" s="58" t="s">
        <v>149</v>
      </c>
      <c r="E27" s="2" t="s">
        <v>150</v>
      </c>
    </row>
    <row r="28" spans="1:5" x14ac:dyDescent="0.2">
      <c r="A28" s="2" t="s">
        <v>152</v>
      </c>
      <c r="B28" s="2" t="s">
        <v>151</v>
      </c>
      <c r="C28" s="2" t="s">
        <v>153</v>
      </c>
      <c r="D28" s="58" t="s">
        <v>154</v>
      </c>
      <c r="E28" s="2" t="s">
        <v>155</v>
      </c>
    </row>
    <row r="29" spans="1:5" x14ac:dyDescent="0.2">
      <c r="A29" s="2" t="s">
        <v>418</v>
      </c>
      <c r="B29" s="2" t="s">
        <v>417</v>
      </c>
      <c r="C29" s="2" t="s">
        <v>419</v>
      </c>
      <c r="D29" s="58" t="s">
        <v>420</v>
      </c>
      <c r="E29" s="2" t="s">
        <v>421</v>
      </c>
    </row>
    <row r="30" spans="1:5" x14ac:dyDescent="0.2">
      <c r="A30" s="2" t="s">
        <v>157</v>
      </c>
      <c r="B30" s="2" t="s">
        <v>156</v>
      </c>
      <c r="C30" s="2" t="s">
        <v>158</v>
      </c>
      <c r="D30" s="58" t="s">
        <v>159</v>
      </c>
      <c r="E30" s="2" t="s">
        <v>160</v>
      </c>
    </row>
    <row r="31" spans="1:5" x14ac:dyDescent="0.2">
      <c r="A31" s="2" t="s">
        <v>433</v>
      </c>
      <c r="B31" s="2" t="s">
        <v>432</v>
      </c>
      <c r="C31" s="2" t="s">
        <v>434</v>
      </c>
      <c r="D31" s="58" t="s">
        <v>435</v>
      </c>
      <c r="E31" s="2" t="s">
        <v>436</v>
      </c>
    </row>
    <row r="32" spans="1:5" x14ac:dyDescent="0.2">
      <c r="A32" s="2" t="s">
        <v>408</v>
      </c>
      <c r="B32" s="2" t="s">
        <v>407</v>
      </c>
      <c r="C32" s="2" t="s">
        <v>409</v>
      </c>
      <c r="D32" s="58" t="s">
        <v>410</v>
      </c>
      <c r="E32" s="2" t="s">
        <v>411</v>
      </c>
    </row>
    <row r="33" spans="1:5" x14ac:dyDescent="0.2">
      <c r="A33" s="2" t="s">
        <v>413</v>
      </c>
      <c r="B33" s="2" t="s">
        <v>412</v>
      </c>
      <c r="C33" s="2" t="s">
        <v>414</v>
      </c>
      <c r="D33" s="58" t="s">
        <v>415</v>
      </c>
      <c r="E33" s="2" t="s">
        <v>416</v>
      </c>
    </row>
    <row r="34" spans="1:5" x14ac:dyDescent="0.2">
      <c r="A34" s="2" t="s">
        <v>428</v>
      </c>
      <c r="B34" s="2" t="s">
        <v>427</v>
      </c>
      <c r="C34" s="2" t="s">
        <v>429</v>
      </c>
      <c r="D34" s="58" t="s">
        <v>430</v>
      </c>
      <c r="E34" s="2" t="s">
        <v>431</v>
      </c>
    </row>
    <row r="35" spans="1:5" x14ac:dyDescent="0.2">
      <c r="A35" s="2" t="s">
        <v>423</v>
      </c>
      <c r="B35" s="2" t="s">
        <v>422</v>
      </c>
      <c r="C35" s="2" t="s">
        <v>424</v>
      </c>
      <c r="D35" s="58" t="s">
        <v>425</v>
      </c>
      <c r="E35" s="2" t="s">
        <v>426</v>
      </c>
    </row>
    <row r="36" spans="1:5" x14ac:dyDescent="0.2">
      <c r="A36" s="2" t="s">
        <v>167</v>
      </c>
      <c r="B36" s="2" t="s">
        <v>166</v>
      </c>
      <c r="C36" s="2" t="s">
        <v>168</v>
      </c>
      <c r="D36" s="58" t="s">
        <v>169</v>
      </c>
      <c r="E36" s="2" t="s">
        <v>170</v>
      </c>
    </row>
    <row r="37" spans="1:5" x14ac:dyDescent="0.2">
      <c r="A37" s="2" t="s">
        <v>142</v>
      </c>
      <c r="B37" s="2" t="s">
        <v>141</v>
      </c>
      <c r="C37" s="2" t="s">
        <v>143</v>
      </c>
      <c r="D37" s="58" t="s">
        <v>144</v>
      </c>
      <c r="E37" s="2" t="s">
        <v>145</v>
      </c>
    </row>
    <row r="38" spans="1:5" x14ac:dyDescent="0.2">
      <c r="A38" s="2" t="s">
        <v>99</v>
      </c>
      <c r="B38" s="2" t="s">
        <v>98</v>
      </c>
      <c r="C38" s="2" t="s">
        <v>100</v>
      </c>
      <c r="D38" s="58" t="s">
        <v>101</v>
      </c>
      <c r="E38" s="2" t="s">
        <v>26</v>
      </c>
    </row>
    <row r="39" spans="1:5" x14ac:dyDescent="0.2">
      <c r="A39" s="2" t="s">
        <v>326</v>
      </c>
      <c r="B39" s="2" t="s">
        <v>325</v>
      </c>
      <c r="C39" s="2" t="s">
        <v>327</v>
      </c>
      <c r="D39" s="58" t="s">
        <v>328</v>
      </c>
      <c r="E39" s="2" t="s">
        <v>329</v>
      </c>
    </row>
    <row r="40" spans="1:5" x14ac:dyDescent="0.2">
      <c r="A40" s="2" t="s">
        <v>225</v>
      </c>
      <c r="B40" s="2" t="s">
        <v>224</v>
      </c>
      <c r="C40" s="2" t="s">
        <v>226</v>
      </c>
      <c r="D40" s="58" t="s">
        <v>227</v>
      </c>
      <c r="E40" s="2" t="s">
        <v>228</v>
      </c>
    </row>
    <row r="41" spans="1:5" x14ac:dyDescent="0.2">
      <c r="A41" s="2" t="s">
        <v>317</v>
      </c>
      <c r="B41" s="2" t="s">
        <v>316</v>
      </c>
      <c r="C41" s="2" t="s">
        <v>318</v>
      </c>
      <c r="D41" s="58" t="s">
        <v>319</v>
      </c>
      <c r="E41" s="2" t="s">
        <v>320</v>
      </c>
    </row>
    <row r="42" spans="1:5" x14ac:dyDescent="0.2">
      <c r="A42" s="2" t="s">
        <v>322</v>
      </c>
      <c r="B42" s="2" t="s">
        <v>321</v>
      </c>
      <c r="C42" s="2" t="s">
        <v>323</v>
      </c>
      <c r="D42" s="58" t="s">
        <v>324</v>
      </c>
      <c r="E42" s="2" t="s">
        <v>26</v>
      </c>
    </row>
    <row r="43" spans="1:5" x14ac:dyDescent="0.2">
      <c r="A43" s="2" t="s">
        <v>287</v>
      </c>
      <c r="B43" s="2" t="s">
        <v>286</v>
      </c>
      <c r="C43" s="2" t="s">
        <v>288</v>
      </c>
      <c r="D43" s="58" t="s">
        <v>289</v>
      </c>
      <c r="E43" s="2" t="s">
        <v>290</v>
      </c>
    </row>
    <row r="44" spans="1:5" x14ac:dyDescent="0.2">
      <c r="A44" s="2" t="s">
        <v>205</v>
      </c>
      <c r="B44" s="2" t="s">
        <v>204</v>
      </c>
      <c r="C44" s="2" t="s">
        <v>206</v>
      </c>
      <c r="D44" s="58" t="s">
        <v>207</v>
      </c>
      <c r="E44" s="2" t="s">
        <v>208</v>
      </c>
    </row>
    <row r="45" spans="1:5" x14ac:dyDescent="0.2">
      <c r="A45" s="2" t="s">
        <v>200</v>
      </c>
      <c r="B45" s="2" t="s">
        <v>199</v>
      </c>
      <c r="C45" s="2" t="s">
        <v>201</v>
      </c>
      <c r="D45" s="58" t="s">
        <v>202</v>
      </c>
      <c r="E45" s="2" t="s">
        <v>203</v>
      </c>
    </row>
    <row r="46" spans="1:5" x14ac:dyDescent="0.2">
      <c r="A46" s="2" t="s">
        <v>302</v>
      </c>
      <c r="B46" s="2" t="s">
        <v>301</v>
      </c>
      <c r="C46" s="2" t="s">
        <v>303</v>
      </c>
      <c r="D46" s="58" t="s">
        <v>304</v>
      </c>
      <c r="E46" s="2" t="s">
        <v>305</v>
      </c>
    </row>
    <row r="47" spans="1:5" x14ac:dyDescent="0.2">
      <c r="A47" s="2" t="s">
        <v>68</v>
      </c>
      <c r="B47" s="2" t="s">
        <v>67</v>
      </c>
      <c r="C47" s="2" t="s">
        <v>69</v>
      </c>
      <c r="D47" s="58" t="s">
        <v>70</v>
      </c>
      <c r="E47" s="2" t="s">
        <v>71</v>
      </c>
    </row>
    <row r="48" spans="1:5" x14ac:dyDescent="0.2">
      <c r="A48" s="2" t="s">
        <v>292</v>
      </c>
      <c r="B48" s="2" t="s">
        <v>291</v>
      </c>
      <c r="C48" s="2" t="s">
        <v>293</v>
      </c>
      <c r="D48" s="58" t="s">
        <v>294</v>
      </c>
      <c r="E48" s="2" t="s">
        <v>295</v>
      </c>
    </row>
    <row r="49" spans="1:5" x14ac:dyDescent="0.2">
      <c r="A49" s="2" t="s">
        <v>268</v>
      </c>
      <c r="B49" s="2" t="s">
        <v>267</v>
      </c>
      <c r="C49" s="2" t="s">
        <v>269</v>
      </c>
      <c r="D49" s="58" t="s">
        <v>270</v>
      </c>
      <c r="E49" s="2" t="s">
        <v>271</v>
      </c>
    </row>
    <row r="50" spans="1:5" x14ac:dyDescent="0.2">
      <c r="A50" s="2" t="s">
        <v>273</v>
      </c>
      <c r="B50" s="2" t="s">
        <v>272</v>
      </c>
      <c r="C50" s="2" t="s">
        <v>274</v>
      </c>
      <c r="D50" s="58" t="s">
        <v>275</v>
      </c>
      <c r="E50" s="2" t="s">
        <v>276</v>
      </c>
    </row>
    <row r="51" spans="1:5" x14ac:dyDescent="0.2">
      <c r="A51" s="2" t="s">
        <v>258</v>
      </c>
      <c r="B51" s="2" t="s">
        <v>257</v>
      </c>
      <c r="C51" s="2" t="s">
        <v>259</v>
      </c>
      <c r="D51" s="58" t="s">
        <v>260</v>
      </c>
      <c r="E51" s="2" t="s">
        <v>261</v>
      </c>
    </row>
    <row r="52" spans="1:5" x14ac:dyDescent="0.2">
      <c r="A52" s="2" t="s">
        <v>137</v>
      </c>
      <c r="B52" s="2" t="s">
        <v>136</v>
      </c>
      <c r="C52" s="2" t="s">
        <v>138</v>
      </c>
      <c r="D52" s="58" t="s">
        <v>139</v>
      </c>
      <c r="E52" s="2" t="s">
        <v>140</v>
      </c>
    </row>
    <row r="53" spans="1:5" x14ac:dyDescent="0.2">
      <c r="A53" s="2" t="s">
        <v>339</v>
      </c>
      <c r="B53" s="2" t="s">
        <v>338</v>
      </c>
      <c r="C53" s="2" t="s">
        <v>340</v>
      </c>
      <c r="D53" s="58" t="s">
        <v>341</v>
      </c>
      <c r="E53" s="2" t="s">
        <v>342</v>
      </c>
    </row>
    <row r="54" spans="1:5" x14ac:dyDescent="0.2">
      <c r="A54" s="2" t="s">
        <v>331</v>
      </c>
      <c r="B54" s="2" t="s">
        <v>330</v>
      </c>
      <c r="C54" s="2" t="s">
        <v>332</v>
      </c>
      <c r="D54" s="58" t="s">
        <v>333</v>
      </c>
      <c r="E54" s="2" t="s">
        <v>334</v>
      </c>
    </row>
    <row r="55" spans="1:5" x14ac:dyDescent="0.2">
      <c r="A55" s="2" t="s">
        <v>336</v>
      </c>
      <c r="B55" s="2" t="s">
        <v>335</v>
      </c>
      <c r="C55" s="2" t="s">
        <v>337</v>
      </c>
      <c r="D55" s="58" t="s">
        <v>333</v>
      </c>
      <c r="E55" s="2" t="s">
        <v>334</v>
      </c>
    </row>
    <row r="56" spans="1:5" x14ac:dyDescent="0.2">
      <c r="A56" s="2" t="s">
        <v>366</v>
      </c>
      <c r="B56" s="2" t="s">
        <v>365</v>
      </c>
      <c r="C56" s="2" t="s">
        <v>367</v>
      </c>
      <c r="D56" s="58" t="s">
        <v>333</v>
      </c>
      <c r="E56" s="2" t="s">
        <v>334</v>
      </c>
    </row>
    <row r="57" spans="1:5" x14ac:dyDescent="0.2">
      <c r="A57" s="2" t="s">
        <v>380</v>
      </c>
      <c r="B57" s="2" t="s">
        <v>379</v>
      </c>
      <c r="C57" s="2" t="s">
        <v>381</v>
      </c>
      <c r="D57" s="58" t="s">
        <v>382</v>
      </c>
      <c r="E57" s="2" t="s">
        <v>383</v>
      </c>
    </row>
    <row r="58" spans="1:5" x14ac:dyDescent="0.2">
      <c r="A58" s="2" t="s">
        <v>195</v>
      </c>
      <c r="B58" s="2" t="s">
        <v>194</v>
      </c>
      <c r="C58" s="2" t="s">
        <v>196</v>
      </c>
      <c r="D58" s="58" t="s">
        <v>197</v>
      </c>
      <c r="E58" s="2" t="s">
        <v>198</v>
      </c>
    </row>
    <row r="59" spans="1:5" x14ac:dyDescent="0.2">
      <c r="A59" s="2" t="s">
        <v>438</v>
      </c>
      <c r="B59" s="2" t="s">
        <v>437</v>
      </c>
      <c r="C59" s="2" t="s">
        <v>439</v>
      </c>
      <c r="D59" s="58" t="s">
        <v>440</v>
      </c>
      <c r="E59" s="2" t="s">
        <v>441</v>
      </c>
    </row>
    <row r="60" spans="1:5" x14ac:dyDescent="0.2">
      <c r="A60" s="2" t="s">
        <v>79</v>
      </c>
      <c r="B60" s="2" t="s">
        <v>78</v>
      </c>
      <c r="C60" s="2" t="s">
        <v>80</v>
      </c>
      <c r="D60" s="58" t="s">
        <v>81</v>
      </c>
      <c r="E60" s="2" t="s">
        <v>82</v>
      </c>
    </row>
    <row r="61" spans="1:5" x14ac:dyDescent="0.2">
      <c r="A61" s="2" t="s">
        <v>263</v>
      </c>
      <c r="B61" s="2" t="s">
        <v>262</v>
      </c>
      <c r="C61" s="2" t="s">
        <v>264</v>
      </c>
      <c r="D61" s="58" t="s">
        <v>265</v>
      </c>
      <c r="E61" s="2" t="s">
        <v>266</v>
      </c>
    </row>
    <row r="62" spans="1:5" x14ac:dyDescent="0.2">
      <c r="A62" s="2" t="s">
        <v>215</v>
      </c>
      <c r="B62" s="2" t="s">
        <v>214</v>
      </c>
      <c r="C62" s="2" t="s">
        <v>216</v>
      </c>
      <c r="D62" s="58" t="s">
        <v>217</v>
      </c>
      <c r="E62" s="2" t="s">
        <v>218</v>
      </c>
    </row>
    <row r="63" spans="1:5" x14ac:dyDescent="0.2">
      <c r="A63" s="2" t="s">
        <v>220</v>
      </c>
      <c r="B63" s="2" t="s">
        <v>219</v>
      </c>
      <c r="C63" s="2" t="s">
        <v>221</v>
      </c>
      <c r="D63" s="58" t="s">
        <v>222</v>
      </c>
      <c r="E63" s="2" t="s">
        <v>223</v>
      </c>
    </row>
    <row r="64" spans="1:5" x14ac:dyDescent="0.2">
      <c r="A64" s="2" t="s">
        <v>210</v>
      </c>
      <c r="B64" s="2" t="s">
        <v>209</v>
      </c>
      <c r="C64" s="2" t="s">
        <v>211</v>
      </c>
      <c r="D64" s="58" t="s">
        <v>212</v>
      </c>
      <c r="E64" s="2" t="s">
        <v>213</v>
      </c>
    </row>
    <row r="65" spans="1:5" x14ac:dyDescent="0.2">
      <c r="A65" s="2" t="s">
        <v>84</v>
      </c>
      <c r="B65" s="2" t="s">
        <v>83</v>
      </c>
      <c r="C65" s="2" t="s">
        <v>85</v>
      </c>
      <c r="D65" s="58" t="s">
        <v>86</v>
      </c>
      <c r="E65" s="2" t="s">
        <v>87</v>
      </c>
    </row>
    <row r="66" spans="1:5" x14ac:dyDescent="0.2">
      <c r="A66" s="2" t="s">
        <v>129</v>
      </c>
      <c r="B66" s="2" t="s">
        <v>128</v>
      </c>
      <c r="C66" s="2" t="s">
        <v>130</v>
      </c>
      <c r="D66" s="58" t="s">
        <v>131</v>
      </c>
      <c r="E66" s="2" t="s">
        <v>132</v>
      </c>
    </row>
    <row r="67" spans="1:5" x14ac:dyDescent="0.2">
      <c r="A67" s="2" t="s">
        <v>126</v>
      </c>
      <c r="B67" s="2" t="s">
        <v>125</v>
      </c>
      <c r="C67" s="2" t="s">
        <v>127</v>
      </c>
      <c r="D67" s="58" t="s">
        <v>115</v>
      </c>
      <c r="E67" s="2" t="s">
        <v>116</v>
      </c>
    </row>
    <row r="68" spans="1:5" x14ac:dyDescent="0.2">
      <c r="A68" s="2" t="s">
        <v>121</v>
      </c>
      <c r="B68" s="2" t="s">
        <v>120</v>
      </c>
      <c r="C68" s="2" t="s">
        <v>122</v>
      </c>
      <c r="D68" s="58" t="s">
        <v>123</v>
      </c>
      <c r="E68" s="2" t="s">
        <v>124</v>
      </c>
    </row>
    <row r="69" spans="1:5" x14ac:dyDescent="0.2">
      <c r="A69" s="2" t="s">
        <v>113</v>
      </c>
      <c r="B69" s="2" t="s">
        <v>112</v>
      </c>
      <c r="C69" s="2" t="s">
        <v>114</v>
      </c>
      <c r="D69" s="58" t="s">
        <v>115</v>
      </c>
      <c r="E69" s="2" t="s">
        <v>116</v>
      </c>
    </row>
    <row r="70" spans="1:5" x14ac:dyDescent="0.2">
      <c r="A70" s="2" t="s">
        <v>118</v>
      </c>
      <c r="B70" s="2" t="s">
        <v>117</v>
      </c>
      <c r="C70" s="2" t="s">
        <v>119</v>
      </c>
      <c r="D70" s="58" t="s">
        <v>86</v>
      </c>
      <c r="E70" s="2" t="s">
        <v>87</v>
      </c>
    </row>
    <row r="71" spans="1:5" x14ac:dyDescent="0.2">
      <c r="A71" s="7" t="s">
        <v>463</v>
      </c>
      <c r="B71" s="6">
        <v>57841</v>
      </c>
      <c r="C71" s="7" t="s">
        <v>323</v>
      </c>
      <c r="D71" s="58">
        <v>75013</v>
      </c>
      <c r="E71" s="7" t="s">
        <v>26</v>
      </c>
    </row>
    <row r="72" spans="1:5" x14ac:dyDescent="0.2">
      <c r="A72" s="2" t="s">
        <v>361</v>
      </c>
      <c r="B72" s="2" t="s">
        <v>360</v>
      </c>
      <c r="C72" s="2" t="s">
        <v>362</v>
      </c>
      <c r="D72" s="58" t="s">
        <v>363</v>
      </c>
      <c r="E72" s="2" t="s">
        <v>364</v>
      </c>
    </row>
    <row r="73" spans="1:5" x14ac:dyDescent="0.2">
      <c r="A73" s="2" t="s">
        <v>307</v>
      </c>
      <c r="B73" s="2" t="s">
        <v>306</v>
      </c>
      <c r="C73" s="2" t="s">
        <v>308</v>
      </c>
      <c r="D73" s="58" t="s">
        <v>309</v>
      </c>
      <c r="E73" s="2" t="s">
        <v>310</v>
      </c>
    </row>
    <row r="74" spans="1:5" x14ac:dyDescent="0.2">
      <c r="A74" s="2" t="s">
        <v>357</v>
      </c>
      <c r="B74" s="2" t="s">
        <v>356</v>
      </c>
      <c r="C74" s="2" t="s">
        <v>358</v>
      </c>
      <c r="D74" s="58" t="s">
        <v>359</v>
      </c>
      <c r="E74" s="2" t="s">
        <v>310</v>
      </c>
    </row>
    <row r="75" spans="1:5" x14ac:dyDescent="0.2">
      <c r="A75" s="2" t="s">
        <v>185</v>
      </c>
      <c r="B75" s="2" t="s">
        <v>184</v>
      </c>
      <c r="C75" s="2" t="s">
        <v>186</v>
      </c>
      <c r="D75" s="58" t="s">
        <v>187</v>
      </c>
      <c r="E75" s="2" t="s">
        <v>188</v>
      </c>
    </row>
    <row r="76" spans="1:5" x14ac:dyDescent="0.2">
      <c r="A76" s="2" t="s">
        <v>58</v>
      </c>
      <c r="B76" s="2" t="s">
        <v>57</v>
      </c>
      <c r="C76" s="2" t="s">
        <v>59</v>
      </c>
      <c r="D76" s="58" t="s">
        <v>60</v>
      </c>
      <c r="E76" s="2" t="s">
        <v>61</v>
      </c>
    </row>
    <row r="77" spans="1:5" x14ac:dyDescent="0.2">
      <c r="A77" s="2" t="s">
        <v>53</v>
      </c>
      <c r="B77" s="2" t="s">
        <v>52</v>
      </c>
      <c r="C77" s="2" t="s">
        <v>54</v>
      </c>
      <c r="D77" s="58" t="s">
        <v>55</v>
      </c>
      <c r="E77" s="2" t="s">
        <v>56</v>
      </c>
    </row>
    <row r="78" spans="1:5" x14ac:dyDescent="0.2">
      <c r="A78" s="2" t="s">
        <v>63</v>
      </c>
      <c r="B78" s="2" t="s">
        <v>62</v>
      </c>
      <c r="C78" s="2" t="s">
        <v>64</v>
      </c>
      <c r="D78" s="58" t="s">
        <v>65</v>
      </c>
      <c r="E78" s="2" t="s">
        <v>66</v>
      </c>
    </row>
    <row r="79" spans="1:5" x14ac:dyDescent="0.2">
      <c r="A79" s="2" t="s">
        <v>48</v>
      </c>
      <c r="B79" s="2" t="s">
        <v>47</v>
      </c>
      <c r="C79" s="2" t="s">
        <v>49</v>
      </c>
      <c r="D79" s="58" t="s">
        <v>50</v>
      </c>
      <c r="E79" s="2" t="s">
        <v>51</v>
      </c>
    </row>
    <row r="80" spans="1:5" x14ac:dyDescent="0.2">
      <c r="A80" s="2" t="s">
        <v>312</v>
      </c>
      <c r="B80" s="2" t="s">
        <v>311</v>
      </c>
      <c r="C80" s="2" t="s">
        <v>313</v>
      </c>
      <c r="D80" s="58" t="s">
        <v>314</v>
      </c>
      <c r="E80" s="2" t="s">
        <v>315</v>
      </c>
    </row>
    <row r="81" spans="1:5" x14ac:dyDescent="0.2">
      <c r="A81" s="2" t="s">
        <v>253</v>
      </c>
      <c r="B81" s="2" t="s">
        <v>252</v>
      </c>
      <c r="C81" s="2" t="s">
        <v>254</v>
      </c>
      <c r="D81" s="58" t="s">
        <v>255</v>
      </c>
      <c r="E81" s="2" t="s">
        <v>256</v>
      </c>
    </row>
    <row r="82" spans="1:5" x14ac:dyDescent="0.2">
      <c r="A82" s="2" t="s">
        <v>250</v>
      </c>
      <c r="B82" s="2" t="s">
        <v>249</v>
      </c>
      <c r="C82" s="2" t="s">
        <v>251</v>
      </c>
      <c r="D82" s="58" t="s">
        <v>247</v>
      </c>
      <c r="E82" s="2" t="s">
        <v>248</v>
      </c>
    </row>
    <row r="83" spans="1:5" x14ac:dyDescent="0.2">
      <c r="A83" s="2" t="s">
        <v>245</v>
      </c>
      <c r="B83" s="2" t="s">
        <v>244</v>
      </c>
      <c r="C83" s="2" t="s">
        <v>246</v>
      </c>
      <c r="D83" s="58" t="s">
        <v>247</v>
      </c>
      <c r="E83" s="2" t="s">
        <v>248</v>
      </c>
    </row>
    <row r="84" spans="1:5" x14ac:dyDescent="0.2">
      <c r="A84" s="2" t="s">
        <v>448</v>
      </c>
      <c r="B84" s="2" t="s">
        <v>447</v>
      </c>
      <c r="C84" s="2" t="s">
        <v>449</v>
      </c>
      <c r="D84" s="58" t="s">
        <v>450</v>
      </c>
      <c r="E84" s="2" t="s">
        <v>451</v>
      </c>
    </row>
    <row r="85" spans="1:5" x14ac:dyDescent="0.2">
      <c r="A85" s="2" t="s">
        <v>89</v>
      </c>
      <c r="B85" s="2" t="s">
        <v>88</v>
      </c>
      <c r="C85" s="2" t="s">
        <v>90</v>
      </c>
      <c r="D85" s="58" t="s">
        <v>91</v>
      </c>
      <c r="E85" s="2" t="s">
        <v>92</v>
      </c>
    </row>
    <row r="86" spans="1:5" x14ac:dyDescent="0.2">
      <c r="A86" s="2" t="s">
        <v>459</v>
      </c>
      <c r="B86" s="2" t="s">
        <v>458</v>
      </c>
      <c r="C86" s="2" t="s">
        <v>460</v>
      </c>
      <c r="D86" s="58" t="s">
        <v>461</v>
      </c>
      <c r="E86" s="2" t="s">
        <v>462</v>
      </c>
    </row>
    <row r="87" spans="1:5" x14ac:dyDescent="0.2">
      <c r="A87" s="2" t="s">
        <v>443</v>
      </c>
      <c r="B87" s="2" t="s">
        <v>442</v>
      </c>
      <c r="C87" s="2" t="s">
        <v>444</v>
      </c>
      <c r="D87" s="58" t="s">
        <v>445</v>
      </c>
      <c r="E87" s="2" t="s">
        <v>446</v>
      </c>
    </row>
    <row r="88" spans="1:5" x14ac:dyDescent="0.2">
      <c r="A88" s="2" t="s">
        <v>452</v>
      </c>
      <c r="B88" s="2" t="s">
        <v>447</v>
      </c>
      <c r="C88" s="2" t="s">
        <v>453</v>
      </c>
      <c r="D88" s="58" t="s">
        <v>450</v>
      </c>
      <c r="E88" s="2" t="s">
        <v>451</v>
      </c>
    </row>
    <row r="89" spans="1:5" x14ac:dyDescent="0.2">
      <c r="A89" s="2" t="s">
        <v>455</v>
      </c>
      <c r="B89" s="2" t="s">
        <v>454</v>
      </c>
      <c r="C89" s="2" t="s">
        <v>456</v>
      </c>
      <c r="D89" s="58" t="s">
        <v>457</v>
      </c>
      <c r="E89" s="2" t="s">
        <v>446</v>
      </c>
    </row>
    <row r="90" spans="1:5" x14ac:dyDescent="0.2">
      <c r="A90" s="2" t="s">
        <v>235</v>
      </c>
      <c r="B90" s="2" t="s">
        <v>234</v>
      </c>
      <c r="C90" s="2" t="s">
        <v>236</v>
      </c>
      <c r="D90" s="58" t="s">
        <v>237</v>
      </c>
      <c r="E90" s="2" t="s">
        <v>238</v>
      </c>
    </row>
    <row r="91" spans="1:5" x14ac:dyDescent="0.2">
      <c r="A91" s="2" t="s">
        <v>278</v>
      </c>
      <c r="B91" s="2" t="s">
        <v>277</v>
      </c>
      <c r="C91" s="2" t="s">
        <v>279</v>
      </c>
      <c r="D91" s="58" t="s">
        <v>280</v>
      </c>
      <c r="E91" s="2" t="s">
        <v>238</v>
      </c>
    </row>
    <row r="92" spans="1:5" x14ac:dyDescent="0.2">
      <c r="A92" s="2" t="s">
        <v>230</v>
      </c>
      <c r="B92" s="2" t="s">
        <v>229</v>
      </c>
      <c r="C92" s="2" t="s">
        <v>231</v>
      </c>
      <c r="D92" s="58" t="s">
        <v>232</v>
      </c>
      <c r="E92" s="2" t="s">
        <v>233</v>
      </c>
    </row>
    <row r="93" spans="1:5" x14ac:dyDescent="0.2">
      <c r="A93" s="2" t="s">
        <v>282</v>
      </c>
      <c r="B93" s="2" t="s">
        <v>281</v>
      </c>
      <c r="C93" s="2" t="s">
        <v>283</v>
      </c>
      <c r="D93" s="58" t="s">
        <v>284</v>
      </c>
      <c r="E93" s="2" t="s">
        <v>285</v>
      </c>
    </row>
    <row r="94" spans="1:5" x14ac:dyDescent="0.2">
      <c r="A94" s="2" t="s">
        <v>182</v>
      </c>
      <c r="B94" s="2" t="s">
        <v>181</v>
      </c>
      <c r="C94" s="2" t="s">
        <v>183</v>
      </c>
      <c r="D94" s="58" t="s">
        <v>174</v>
      </c>
      <c r="E94" s="2" t="s">
        <v>175</v>
      </c>
    </row>
    <row r="95" spans="1:5" x14ac:dyDescent="0.2">
      <c r="A95" s="2" t="s">
        <v>177</v>
      </c>
      <c r="B95" s="2" t="s">
        <v>176</v>
      </c>
      <c r="C95" s="2" t="s">
        <v>178</v>
      </c>
      <c r="D95" s="58" t="s">
        <v>179</v>
      </c>
      <c r="E95" s="2" t="s">
        <v>180</v>
      </c>
    </row>
    <row r="96" spans="1:5" x14ac:dyDescent="0.2">
      <c r="A96" s="2" t="s">
        <v>464</v>
      </c>
      <c r="B96" s="6">
        <v>41364</v>
      </c>
      <c r="C96" s="2" t="s">
        <v>340</v>
      </c>
      <c r="D96" s="58">
        <v>17100</v>
      </c>
      <c r="E96" s="2" t="s">
        <v>342</v>
      </c>
    </row>
    <row r="97" spans="1:6" x14ac:dyDescent="0.2">
      <c r="A97" s="2" t="s">
        <v>377</v>
      </c>
      <c r="B97" s="2" t="s">
        <v>376</v>
      </c>
      <c r="C97" s="2" t="s">
        <v>378</v>
      </c>
      <c r="D97" s="58" t="s">
        <v>25</v>
      </c>
      <c r="E97" s="2" t="s">
        <v>26</v>
      </c>
    </row>
    <row r="98" spans="1:6" x14ac:dyDescent="0.2">
      <c r="A98" s="2" t="s">
        <v>374</v>
      </c>
      <c r="B98" s="2" t="s">
        <v>373</v>
      </c>
      <c r="C98" s="2" t="s">
        <v>375</v>
      </c>
      <c r="D98" s="58" t="s">
        <v>371</v>
      </c>
      <c r="E98" s="2" t="s">
        <v>372</v>
      </c>
    </row>
    <row r="99" spans="1:6" x14ac:dyDescent="0.2">
      <c r="A99" s="16" t="s">
        <v>519</v>
      </c>
      <c r="B99" s="7" t="s">
        <v>484</v>
      </c>
      <c r="C99" s="7" t="s">
        <v>483</v>
      </c>
      <c r="D99" s="60">
        <v>75018</v>
      </c>
      <c r="E99" s="17" t="s">
        <v>26</v>
      </c>
      <c r="F99" s="64"/>
    </row>
    <row r="100" spans="1:6" x14ac:dyDescent="0.2">
      <c r="A100" s="16" t="s">
        <v>520</v>
      </c>
      <c r="B100" s="7" t="s">
        <v>509</v>
      </c>
      <c r="C100" s="7" t="s">
        <v>485</v>
      </c>
      <c r="D100" s="61">
        <v>93315</v>
      </c>
      <c r="E100" s="17" t="s">
        <v>486</v>
      </c>
      <c r="F100" s="64"/>
    </row>
    <row r="101" spans="1:6" x14ac:dyDescent="0.2">
      <c r="A101" s="13" t="s">
        <v>521</v>
      </c>
      <c r="B101" s="57" t="s">
        <v>510</v>
      </c>
      <c r="C101" s="57" t="s">
        <v>553</v>
      </c>
      <c r="D101" s="62">
        <v>94407</v>
      </c>
      <c r="E101" s="13" t="s">
        <v>329</v>
      </c>
      <c r="F101" s="65"/>
    </row>
    <row r="102" spans="1:6" x14ac:dyDescent="0.2">
      <c r="A102" s="13" t="s">
        <v>522</v>
      </c>
      <c r="B102" s="57" t="s">
        <v>511</v>
      </c>
      <c r="C102" s="13" t="s">
        <v>512</v>
      </c>
      <c r="D102" s="62">
        <v>73200</v>
      </c>
      <c r="E102" s="13" t="s">
        <v>513</v>
      </c>
      <c r="F102" s="65"/>
    </row>
    <row r="103" spans="1:6" x14ac:dyDescent="0.2">
      <c r="A103" s="13" t="s">
        <v>523</v>
      </c>
      <c r="B103" s="57" t="s">
        <v>514</v>
      </c>
      <c r="C103" s="57" t="s">
        <v>554</v>
      </c>
      <c r="D103" s="62">
        <v>58130</v>
      </c>
      <c r="E103" s="13" t="s">
        <v>515</v>
      </c>
      <c r="F103" s="65"/>
    </row>
    <row r="104" spans="1:6" x14ac:dyDescent="0.2">
      <c r="A104" s="13" t="s">
        <v>524</v>
      </c>
      <c r="B104" s="57" t="s">
        <v>516</v>
      </c>
      <c r="C104" s="13" t="s">
        <v>517</v>
      </c>
      <c r="D104" s="62">
        <v>60880</v>
      </c>
      <c r="E104" s="13" t="s">
        <v>518</v>
      </c>
      <c r="F104" s="65"/>
    </row>
    <row r="105" spans="1:6" x14ac:dyDescent="0.2">
      <c r="A105" s="57" t="s">
        <v>537</v>
      </c>
      <c r="B105" s="57" t="s">
        <v>527</v>
      </c>
      <c r="C105" s="57" t="s">
        <v>528</v>
      </c>
      <c r="D105" s="62">
        <v>13310</v>
      </c>
      <c r="E105" s="57" t="s">
        <v>529</v>
      </c>
    </row>
    <row r="106" spans="1:6" x14ac:dyDescent="0.2">
      <c r="A106" s="57" t="s">
        <v>530</v>
      </c>
      <c r="B106" s="57" t="s">
        <v>531</v>
      </c>
      <c r="C106" s="57" t="s">
        <v>533</v>
      </c>
      <c r="D106" s="62">
        <v>95310</v>
      </c>
      <c r="E106" s="57" t="s">
        <v>532</v>
      </c>
    </row>
    <row r="107" spans="1:6" x14ac:dyDescent="0.2">
      <c r="A107" s="57" t="s">
        <v>534</v>
      </c>
      <c r="B107" s="57" t="s">
        <v>535</v>
      </c>
      <c r="C107" s="57" t="s">
        <v>536</v>
      </c>
      <c r="D107" s="62">
        <v>21067</v>
      </c>
      <c r="E107" s="57" t="s">
        <v>393</v>
      </c>
    </row>
    <row r="108" spans="1:6" x14ac:dyDescent="0.2">
      <c r="A108" s="57" t="s">
        <v>538</v>
      </c>
      <c r="B108" s="57" t="s">
        <v>538</v>
      </c>
      <c r="C108" s="57" t="s">
        <v>552</v>
      </c>
      <c r="D108" s="66">
        <v>29000</v>
      </c>
      <c r="E108" s="57" t="s">
        <v>276</v>
      </c>
    </row>
    <row r="109" spans="1:6" x14ac:dyDescent="0.2">
      <c r="A109" s="67" t="s">
        <v>539</v>
      </c>
      <c r="B109" s="67" t="s">
        <v>539</v>
      </c>
      <c r="C109" s="57" t="s">
        <v>540</v>
      </c>
      <c r="D109" s="66">
        <v>60130</v>
      </c>
      <c r="E109" s="57" t="s">
        <v>547</v>
      </c>
    </row>
    <row r="110" spans="1:6" x14ac:dyDescent="0.2">
      <c r="A110" s="67" t="s">
        <v>543</v>
      </c>
      <c r="B110" s="67" t="s">
        <v>541</v>
      </c>
      <c r="C110" s="67" t="s">
        <v>545</v>
      </c>
      <c r="D110" s="62">
        <v>14630</v>
      </c>
      <c r="E110" s="57" t="s">
        <v>546</v>
      </c>
    </row>
    <row r="111" spans="1:6" x14ac:dyDescent="0.2">
      <c r="A111" s="67" t="s">
        <v>548</v>
      </c>
      <c r="B111" s="67" t="s">
        <v>542</v>
      </c>
      <c r="C111" s="67" t="s">
        <v>549</v>
      </c>
      <c r="D111" s="62">
        <v>77410</v>
      </c>
      <c r="E111" s="57" t="s">
        <v>550</v>
      </c>
    </row>
    <row r="112" spans="1:6" x14ac:dyDescent="0.2">
      <c r="A112" s="67" t="s">
        <v>544</v>
      </c>
      <c r="B112" s="67" t="s">
        <v>544</v>
      </c>
      <c r="C112" s="57" t="s">
        <v>551</v>
      </c>
      <c r="D112" s="62">
        <v>95310</v>
      </c>
      <c r="E112" s="67" t="s">
        <v>532</v>
      </c>
    </row>
    <row r="113" spans="1:5" x14ac:dyDescent="0.2">
      <c r="A113" s="67" t="s">
        <v>555</v>
      </c>
      <c r="B113" s="67" t="s">
        <v>556</v>
      </c>
      <c r="C113" s="67" t="s">
        <v>557</v>
      </c>
      <c r="D113" s="62">
        <v>76530</v>
      </c>
      <c r="E113" s="67" t="s">
        <v>558</v>
      </c>
    </row>
    <row r="114" spans="1:5" x14ac:dyDescent="0.2">
      <c r="A114" s="67" t="s">
        <v>562</v>
      </c>
      <c r="B114" s="67" t="s">
        <v>559</v>
      </c>
      <c r="C114" s="67" t="s">
        <v>560</v>
      </c>
      <c r="D114" s="62">
        <v>78600</v>
      </c>
      <c r="E114" s="67" t="s">
        <v>561</v>
      </c>
    </row>
    <row r="115" spans="1:5" ht="14.25" x14ac:dyDescent="0.2">
      <c r="A115" s="70" t="s">
        <v>573</v>
      </c>
      <c r="B115" s="67" t="s">
        <v>574</v>
      </c>
      <c r="C115" s="67" t="s">
        <v>575</v>
      </c>
      <c r="D115" s="62">
        <v>31270</v>
      </c>
      <c r="E115" s="67" t="s">
        <v>576</v>
      </c>
    </row>
  </sheetData>
  <autoFilter ref="A1:E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6"/>
  <sheetViews>
    <sheetView zoomScale="190" zoomScaleNormal="190" workbookViewId="0">
      <selection activeCell="A9" sqref="A9"/>
    </sheetView>
  </sheetViews>
  <sheetFormatPr baseColWidth="10" defaultRowHeight="12.75" x14ac:dyDescent="0.2"/>
  <cols>
    <col min="1" max="1" width="23.5703125" customWidth="1"/>
    <col min="2" max="2" width="16.42578125" customWidth="1"/>
    <col min="3" max="3" width="18.42578125" customWidth="1"/>
    <col min="4" max="4" width="13.5703125" style="68" customWidth="1"/>
    <col min="5" max="5" width="29.140625" customWidth="1"/>
  </cols>
  <sheetData>
    <row r="1" spans="1:5" s="68" customFormat="1" x14ac:dyDescent="0.2">
      <c r="B1" s="69"/>
      <c r="C1" s="69"/>
    </row>
    <row r="2" spans="1:5" x14ac:dyDescent="0.2">
      <c r="A2" s="1" t="s">
        <v>563</v>
      </c>
      <c r="B2" s="1" t="s">
        <v>568</v>
      </c>
      <c r="C2" s="1" t="s">
        <v>569</v>
      </c>
      <c r="D2" s="68">
        <v>213373</v>
      </c>
      <c r="E2" s="12" t="s">
        <v>570</v>
      </c>
    </row>
    <row r="3" spans="1:5" x14ac:dyDescent="0.2">
      <c r="A3" t="s">
        <v>467</v>
      </c>
      <c r="B3" s="1" t="s">
        <v>564</v>
      </c>
      <c r="C3" t="s">
        <v>468</v>
      </c>
      <c r="D3" s="68">
        <v>213134</v>
      </c>
      <c r="E3" s="12" t="s">
        <v>469</v>
      </c>
    </row>
    <row r="4" spans="1:5" x14ac:dyDescent="0.2">
      <c r="A4" s="1" t="s">
        <v>472</v>
      </c>
      <c r="B4" s="1" t="s">
        <v>566</v>
      </c>
      <c r="C4" s="1" t="s">
        <v>473</v>
      </c>
      <c r="D4" s="68">
        <v>211347</v>
      </c>
      <c r="E4" s="12" t="s">
        <v>507</v>
      </c>
    </row>
    <row r="5" spans="1:5" x14ac:dyDescent="0.2">
      <c r="A5" s="1" t="s">
        <v>525</v>
      </c>
      <c r="B5" s="1" t="s">
        <v>567</v>
      </c>
      <c r="C5" s="1" t="s">
        <v>473</v>
      </c>
      <c r="D5" s="68">
        <v>211347</v>
      </c>
      <c r="E5" s="12" t="s">
        <v>526</v>
      </c>
    </row>
    <row r="6" spans="1:5" x14ac:dyDescent="0.2">
      <c r="A6" t="s">
        <v>470</v>
      </c>
      <c r="B6" s="1" t="s">
        <v>565</v>
      </c>
      <c r="C6" s="1" t="s">
        <v>474</v>
      </c>
      <c r="D6" s="68">
        <v>213014</v>
      </c>
      <c r="E6" s="12" t="s">
        <v>471</v>
      </c>
    </row>
  </sheetData>
  <sortState ref="A3:E6">
    <sortCondition ref="A2"/>
  </sortState>
  <hyperlinks>
    <hyperlink ref="E3" r:id="rId1"/>
    <hyperlink ref="E6" r:id="rId2"/>
    <hyperlink ref="E4" r:id="rId3"/>
    <hyperlink ref="E5" r:id="rId4"/>
    <hyperlink ref="E2" r:id="rId5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26"/>
  <sheetViews>
    <sheetView workbookViewId="0">
      <selection activeCell="I41" sqref="I41"/>
    </sheetView>
  </sheetViews>
  <sheetFormatPr baseColWidth="10" defaultRowHeight="12.75" x14ac:dyDescent="0.2"/>
  <sheetData>
    <row r="1" spans="1:1" x14ac:dyDescent="0.2">
      <c r="A1" s="1" t="s">
        <v>585</v>
      </c>
    </row>
    <row r="2" spans="1:1" x14ac:dyDescent="0.2">
      <c r="A2" s="1" t="s">
        <v>610</v>
      </c>
    </row>
    <row r="3" spans="1:1" x14ac:dyDescent="0.2">
      <c r="A3" s="1" t="s">
        <v>586</v>
      </c>
    </row>
    <row r="4" spans="1:1" x14ac:dyDescent="0.2">
      <c r="A4" s="1" t="s">
        <v>587</v>
      </c>
    </row>
    <row r="5" spans="1:1" x14ac:dyDescent="0.2">
      <c r="A5" s="1" t="s">
        <v>588</v>
      </c>
    </row>
    <row r="6" spans="1:1" x14ac:dyDescent="0.2">
      <c r="A6" s="1" t="s">
        <v>589</v>
      </c>
    </row>
    <row r="7" spans="1:1" x14ac:dyDescent="0.2">
      <c r="A7" s="1" t="s">
        <v>590</v>
      </c>
    </row>
    <row r="8" spans="1:1" x14ac:dyDescent="0.2">
      <c r="A8" s="1" t="s">
        <v>591</v>
      </c>
    </row>
    <row r="9" spans="1:1" x14ac:dyDescent="0.2">
      <c r="A9" s="1" t="s">
        <v>592</v>
      </c>
    </row>
    <row r="10" spans="1:1" x14ac:dyDescent="0.2">
      <c r="A10" s="1" t="s">
        <v>593</v>
      </c>
    </row>
    <row r="11" spans="1:1" x14ac:dyDescent="0.2">
      <c r="A11" s="1" t="s">
        <v>594</v>
      </c>
    </row>
    <row r="12" spans="1:1" x14ac:dyDescent="0.2">
      <c r="A12" s="1" t="s">
        <v>595</v>
      </c>
    </row>
    <row r="13" spans="1:1" x14ac:dyDescent="0.2">
      <c r="A13" s="1" t="s">
        <v>596</v>
      </c>
    </row>
    <row r="14" spans="1:1" x14ac:dyDescent="0.2">
      <c r="A14" s="1" t="s">
        <v>597</v>
      </c>
    </row>
    <row r="15" spans="1:1" x14ac:dyDescent="0.2">
      <c r="A15" s="1" t="s">
        <v>598</v>
      </c>
    </row>
    <row r="16" spans="1:1" x14ac:dyDescent="0.2">
      <c r="A16" s="1" t="s">
        <v>599</v>
      </c>
    </row>
    <row r="17" spans="1:1" x14ac:dyDescent="0.2">
      <c r="A17" s="1" t="s">
        <v>600</v>
      </c>
    </row>
    <row r="18" spans="1:1" x14ac:dyDescent="0.2">
      <c r="A18" s="1" t="s">
        <v>601</v>
      </c>
    </row>
    <row r="19" spans="1:1" x14ac:dyDescent="0.2">
      <c r="A19" s="1" t="s">
        <v>602</v>
      </c>
    </row>
    <row r="20" spans="1:1" x14ac:dyDescent="0.2">
      <c r="A20" s="1" t="s">
        <v>603</v>
      </c>
    </row>
    <row r="21" spans="1:1" x14ac:dyDescent="0.2">
      <c r="A21" s="1" t="s">
        <v>604</v>
      </c>
    </row>
    <row r="22" spans="1:1" x14ac:dyDescent="0.2">
      <c r="A22" s="1" t="s">
        <v>605</v>
      </c>
    </row>
    <row r="23" spans="1:1" x14ac:dyDescent="0.2">
      <c r="A23" s="1" t="s">
        <v>606</v>
      </c>
    </row>
    <row r="24" spans="1:1" x14ac:dyDescent="0.2">
      <c r="A24" s="1" t="s">
        <v>607</v>
      </c>
    </row>
    <row r="25" spans="1:1" x14ac:dyDescent="0.2">
      <c r="A25" s="1" t="s">
        <v>608</v>
      </c>
    </row>
    <row r="26" spans="1:1" x14ac:dyDescent="0.2">
      <c r="A26" s="1" t="s">
        <v>609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8:A11"/>
  <sheetViews>
    <sheetView view="pageBreakPreview" zoomScaleNormal="100" zoomScaleSheetLayoutView="100" workbookViewId="0">
      <selection activeCell="J15" sqref="J15"/>
    </sheetView>
  </sheetViews>
  <sheetFormatPr baseColWidth="10" defaultRowHeight="12.75" x14ac:dyDescent="0.2"/>
  <sheetData>
    <row r="8" ht="12.75" customHeight="1" x14ac:dyDescent="0.2"/>
    <row r="10" ht="18" customHeight="1" x14ac:dyDescent="0.2"/>
    <row r="11" ht="12.75" customHeight="1" x14ac:dyDescent="0.2"/>
  </sheetData>
  <pageMargins left="0.7" right="0.7" top="0.75" bottom="0.75" header="0.3" footer="0.3"/>
  <pageSetup paperSize="9" scale="6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47"/>
  <sheetViews>
    <sheetView view="pageBreakPreview" zoomScale="85" zoomScaleNormal="85" zoomScaleSheetLayoutView="85" workbookViewId="0">
      <selection activeCell="A19" sqref="A19:J19"/>
    </sheetView>
  </sheetViews>
  <sheetFormatPr baseColWidth="10" defaultRowHeight="12.75" x14ac:dyDescent="0.2"/>
  <cols>
    <col min="2" max="2" width="12.7109375" customWidth="1"/>
    <col min="4" max="4" width="14.85546875" customWidth="1"/>
    <col min="5" max="6" width="17" customWidth="1"/>
    <col min="7" max="7" width="11.42578125" customWidth="1"/>
    <col min="8" max="8" width="10.5703125" hidden="1" customWidth="1"/>
    <col min="9" max="9" width="0.5703125" hidden="1" customWidth="1"/>
    <col min="10" max="10" width="22.85546875" customWidth="1"/>
    <col min="11" max="11" width="10.7109375" customWidth="1"/>
  </cols>
  <sheetData>
    <row r="1" spans="1:10" ht="54" customHeight="1" x14ac:dyDescent="0.2"/>
    <row r="2" spans="1:10" ht="18.75" thickBot="1" x14ac:dyDescent="0.3">
      <c r="C2" s="8" t="s">
        <v>11</v>
      </c>
    </row>
    <row r="3" spans="1:10" ht="30" customHeight="1" thickTop="1" x14ac:dyDescent="0.2">
      <c r="C3" s="274">
        <f>'Demande de transport'!B19</f>
        <v>0</v>
      </c>
      <c r="D3" s="275"/>
      <c r="E3" s="20">
        <f>'Demande de transport'!E19</f>
        <v>0</v>
      </c>
      <c r="F3" s="272">
        <f>'Demande de transport'!G19</f>
        <v>0</v>
      </c>
      <c r="G3" s="273"/>
    </row>
    <row r="4" spans="1:10" s="15" customFormat="1" ht="20.100000000000001" customHeight="1" x14ac:dyDescent="0.2">
      <c r="C4" s="281">
        <f>'Demande de transport'!B13</f>
        <v>0</v>
      </c>
      <c r="D4" s="282"/>
      <c r="E4" s="282"/>
      <c r="F4" s="282"/>
      <c r="G4" s="283"/>
    </row>
    <row r="5" spans="1:10" s="15" customFormat="1" ht="20.100000000000001" customHeight="1" x14ac:dyDescent="0.2">
      <c r="C5" s="281" t="e">
        <f>'Demande de transport'!B15</f>
        <v>#N/A</v>
      </c>
      <c r="D5" s="282"/>
      <c r="E5" s="282"/>
      <c r="F5" s="282"/>
      <c r="G5" s="283"/>
    </row>
    <row r="6" spans="1:10" s="15" customFormat="1" ht="20.100000000000001" customHeight="1" thickBot="1" x14ac:dyDescent="0.25">
      <c r="C6" s="278" t="e">
        <f>'Demande de transport'!B17</f>
        <v>#N/A</v>
      </c>
      <c r="D6" s="279"/>
      <c r="E6" s="265" t="e">
        <f>'Demande de transport'!F17</f>
        <v>#N/A</v>
      </c>
      <c r="F6" s="265"/>
      <c r="G6" s="266"/>
    </row>
    <row r="7" spans="1:10" ht="13.5" thickTop="1" x14ac:dyDescent="0.2"/>
    <row r="8" spans="1:10" x14ac:dyDescent="0.2">
      <c r="A8" s="276" t="s">
        <v>584</v>
      </c>
      <c r="B8" s="277"/>
      <c r="C8" s="277"/>
      <c r="D8" s="277"/>
      <c r="E8" s="277"/>
      <c r="F8" s="277"/>
      <c r="G8" s="277"/>
      <c r="H8" s="277"/>
      <c r="I8" s="277"/>
      <c r="J8" s="277"/>
    </row>
    <row r="9" spans="1:10" x14ac:dyDescent="0.2">
      <c r="A9" s="277"/>
      <c r="B9" s="277"/>
      <c r="C9" s="277"/>
      <c r="D9" s="277"/>
      <c r="E9" s="277"/>
      <c r="F9" s="277"/>
      <c r="G9" s="277"/>
      <c r="H9" s="277"/>
      <c r="I9" s="277"/>
      <c r="J9" s="277"/>
    </row>
    <row r="10" spans="1:10" x14ac:dyDescent="0.2">
      <c r="A10" s="277"/>
      <c r="B10" s="277"/>
      <c r="C10" s="277"/>
      <c r="D10" s="277"/>
      <c r="E10" s="277"/>
      <c r="F10" s="277"/>
      <c r="G10" s="277"/>
      <c r="H10" s="277"/>
      <c r="I10" s="277"/>
      <c r="J10" s="277"/>
    </row>
    <row r="11" spans="1:10" x14ac:dyDescent="0.2">
      <c r="A11" s="277"/>
      <c r="B11" s="277"/>
      <c r="C11" s="277"/>
      <c r="D11" s="277"/>
      <c r="E11" s="277"/>
      <c r="F11" s="277"/>
      <c r="G11" s="277"/>
      <c r="H11" s="277"/>
      <c r="I11" s="277"/>
      <c r="J11" s="277"/>
    </row>
    <row r="12" spans="1:10" ht="18" x14ac:dyDescent="0.25">
      <c r="A12" s="55" t="s">
        <v>12</v>
      </c>
      <c r="B12" s="54"/>
    </row>
    <row r="13" spans="1:10" ht="18" x14ac:dyDescent="0.25">
      <c r="A13" s="8"/>
    </row>
    <row r="14" spans="1:10" ht="25.5" customHeight="1" x14ac:dyDescent="0.25">
      <c r="A14" s="269">
        <f>'Demande de transport'!B31</f>
        <v>0</v>
      </c>
      <c r="B14" s="269"/>
      <c r="C14" s="269">
        <f>'Demande de transport'!E31</f>
        <v>0</v>
      </c>
      <c r="D14" s="269"/>
      <c r="E14" s="270">
        <f>'Demande de transport'!G31</f>
        <v>0</v>
      </c>
      <c r="F14" s="270"/>
      <c r="G14" s="270">
        <f>'Demande de transport'!J31</f>
        <v>0</v>
      </c>
      <c r="H14" s="270"/>
      <c r="I14" s="270"/>
      <c r="J14" s="270"/>
    </row>
    <row r="17" spans="1:10" s="9" customFormat="1" ht="30" customHeight="1" x14ac:dyDescent="0.4">
      <c r="A17" s="271">
        <f>'Demande de transport'!B25</f>
        <v>0</v>
      </c>
      <c r="B17" s="271"/>
      <c r="C17" s="271"/>
      <c r="D17" s="271"/>
      <c r="E17" s="271"/>
      <c r="F17" s="271"/>
      <c r="G17" s="271"/>
      <c r="H17" s="271"/>
      <c r="I17" s="271"/>
      <c r="J17" s="271"/>
    </row>
    <row r="19" spans="1:10" ht="15.75" x14ac:dyDescent="0.25">
      <c r="A19" s="267" t="e">
        <f>'Demande de transport'!B27</f>
        <v>#N/A</v>
      </c>
      <c r="B19" s="267"/>
      <c r="C19" s="267"/>
      <c r="D19" s="267"/>
      <c r="E19" s="267"/>
      <c r="F19" s="267"/>
      <c r="G19" s="267"/>
      <c r="H19" s="267"/>
      <c r="I19" s="267"/>
      <c r="J19" s="267"/>
    </row>
    <row r="21" spans="1:10" ht="26.25" x14ac:dyDescent="0.4">
      <c r="A21" s="268" t="e">
        <f>'Demande de transport'!B29</f>
        <v>#N/A</v>
      </c>
      <c r="B21" s="268"/>
      <c r="C21" s="268"/>
      <c r="D21" s="268"/>
      <c r="E21" s="268" t="e">
        <f>'Demande de transport'!F29</f>
        <v>#N/A</v>
      </c>
      <c r="F21" s="268"/>
      <c r="G21" s="268"/>
      <c r="H21" s="268"/>
      <c r="I21" s="268"/>
      <c r="J21" s="268"/>
    </row>
    <row r="22" spans="1:10" ht="30" x14ac:dyDescent="0.4">
      <c r="A22" s="14"/>
      <c r="B22" s="14"/>
      <c r="C22" s="14"/>
      <c r="D22" s="14"/>
      <c r="E22" s="14"/>
      <c r="F22" s="14"/>
      <c r="G22" s="14"/>
      <c r="H22" s="14"/>
      <c r="I22" s="14"/>
      <c r="J22" s="14"/>
    </row>
    <row r="23" spans="1:10" ht="30" x14ac:dyDescent="0.4">
      <c r="A23" s="14"/>
      <c r="B23" s="14"/>
      <c r="C23" s="14"/>
      <c r="D23" s="14"/>
      <c r="E23" s="14"/>
      <c r="F23" s="14"/>
      <c r="G23" s="14"/>
      <c r="H23" s="14"/>
      <c r="I23" s="14"/>
      <c r="J23" s="14"/>
    </row>
    <row r="24" spans="1:10" ht="30" x14ac:dyDescent="0.4">
      <c r="A24" s="14"/>
      <c r="B24" s="14"/>
      <c r="C24" s="14"/>
      <c r="D24" s="14"/>
      <c r="E24" s="14"/>
      <c r="F24" s="14"/>
      <c r="G24" s="14"/>
      <c r="H24" s="14"/>
      <c r="I24" s="14"/>
      <c r="J24" s="14"/>
    </row>
    <row r="25" spans="1:10" ht="30" x14ac:dyDescent="0.4">
      <c r="A25" s="14"/>
      <c r="B25" s="14"/>
      <c r="C25" s="14"/>
      <c r="D25" s="14"/>
      <c r="E25" s="14"/>
      <c r="F25" s="14"/>
      <c r="G25" s="14"/>
      <c r="H25" s="14"/>
      <c r="I25" s="14"/>
      <c r="J25" s="14"/>
    </row>
    <row r="26" spans="1:10" ht="30" x14ac:dyDescent="0.4">
      <c r="A26" s="14"/>
      <c r="B26" s="14"/>
      <c r="C26" s="14"/>
      <c r="D26" s="14"/>
      <c r="E26" s="14"/>
      <c r="F26" s="14"/>
      <c r="G26" s="14"/>
      <c r="H26" s="14"/>
      <c r="I26" s="14"/>
      <c r="J26" s="14"/>
    </row>
    <row r="27" spans="1:10" ht="30" x14ac:dyDescent="0.4">
      <c r="A27" s="14"/>
      <c r="B27" s="14"/>
      <c r="C27" s="14"/>
      <c r="D27" s="14"/>
      <c r="E27" s="14"/>
      <c r="F27" s="14"/>
      <c r="G27" s="14"/>
      <c r="H27" s="14"/>
      <c r="I27" s="14"/>
      <c r="J27" s="14"/>
    </row>
    <row r="28" spans="1:10" ht="18.75" thickBot="1" x14ac:dyDescent="0.3">
      <c r="C28" s="8" t="s">
        <v>11</v>
      </c>
    </row>
    <row r="29" spans="1:10" ht="30" customHeight="1" thickTop="1" x14ac:dyDescent="0.2">
      <c r="C29" s="274">
        <f>C3</f>
        <v>0</v>
      </c>
      <c r="D29" s="275"/>
      <c r="E29" s="20">
        <f>E3</f>
        <v>0</v>
      </c>
      <c r="F29" s="280">
        <f>F3</f>
        <v>0</v>
      </c>
      <c r="G29" s="273"/>
    </row>
    <row r="30" spans="1:10" ht="20.100000000000001" customHeight="1" x14ac:dyDescent="0.2">
      <c r="A30" s="15"/>
      <c r="B30" s="15"/>
      <c r="C30" s="281">
        <f>C4</f>
        <v>0</v>
      </c>
      <c r="D30" s="282"/>
      <c r="E30" s="282"/>
      <c r="F30" s="282"/>
      <c r="G30" s="283"/>
      <c r="H30" s="15"/>
      <c r="I30" s="15"/>
      <c r="J30" s="15"/>
    </row>
    <row r="31" spans="1:10" ht="20.100000000000001" customHeight="1" x14ac:dyDescent="0.2">
      <c r="A31" s="15"/>
      <c r="B31" s="15"/>
      <c r="C31" s="281" t="e">
        <f>C5</f>
        <v>#N/A</v>
      </c>
      <c r="D31" s="282"/>
      <c r="E31" s="282"/>
      <c r="F31" s="282"/>
      <c r="G31" s="283"/>
      <c r="H31" s="15"/>
      <c r="I31" s="15"/>
      <c r="J31" s="15"/>
    </row>
    <row r="32" spans="1:10" ht="20.100000000000001" customHeight="1" thickBot="1" x14ac:dyDescent="0.25">
      <c r="A32" s="15"/>
      <c r="B32" s="15"/>
      <c r="C32" s="278" t="e">
        <f>C6</f>
        <v>#N/A</v>
      </c>
      <c r="D32" s="279"/>
      <c r="E32" s="265" t="e">
        <f>E6</f>
        <v>#N/A</v>
      </c>
      <c r="F32" s="265"/>
      <c r="G32" s="266"/>
      <c r="H32" s="15"/>
      <c r="I32" s="15"/>
      <c r="J32" s="15"/>
    </row>
    <row r="33" spans="1:10" ht="13.5" thickTop="1" x14ac:dyDescent="0.2"/>
    <row r="34" spans="1:10" x14ac:dyDescent="0.2">
      <c r="A34" s="276" t="s">
        <v>584</v>
      </c>
      <c r="B34" s="276"/>
      <c r="C34" s="276"/>
      <c r="D34" s="276"/>
      <c r="E34" s="276"/>
      <c r="F34" s="276"/>
      <c r="G34" s="276"/>
      <c r="H34" s="276"/>
      <c r="I34" s="276"/>
      <c r="J34" s="276"/>
    </row>
    <row r="35" spans="1:10" x14ac:dyDescent="0.2">
      <c r="A35" s="276"/>
      <c r="B35" s="276"/>
      <c r="C35" s="276"/>
      <c r="D35" s="276"/>
      <c r="E35" s="276"/>
      <c r="F35" s="276"/>
      <c r="G35" s="276"/>
      <c r="H35" s="276"/>
      <c r="I35" s="276"/>
      <c r="J35" s="276"/>
    </row>
    <row r="36" spans="1:10" x14ac:dyDescent="0.2">
      <c r="A36" s="276"/>
      <c r="B36" s="276"/>
      <c r="C36" s="276"/>
      <c r="D36" s="276"/>
      <c r="E36" s="276"/>
      <c r="F36" s="276"/>
      <c r="G36" s="276"/>
      <c r="H36" s="276"/>
      <c r="I36" s="276"/>
      <c r="J36" s="276"/>
    </row>
    <row r="37" spans="1:10" x14ac:dyDescent="0.2">
      <c r="A37" s="276"/>
      <c r="B37" s="276"/>
      <c r="C37" s="276"/>
      <c r="D37" s="276"/>
      <c r="E37" s="276"/>
      <c r="F37" s="276"/>
      <c r="G37" s="276"/>
      <c r="H37" s="276"/>
      <c r="I37" s="276"/>
      <c r="J37" s="276"/>
    </row>
    <row r="38" spans="1:10" ht="18" x14ac:dyDescent="0.25">
      <c r="A38" s="55" t="s">
        <v>12</v>
      </c>
    </row>
    <row r="39" spans="1:10" ht="18" x14ac:dyDescent="0.25">
      <c r="A39" s="8"/>
    </row>
    <row r="40" spans="1:10" ht="18" x14ac:dyDescent="0.25">
      <c r="A40" s="269">
        <f>A14</f>
        <v>0</v>
      </c>
      <c r="B40" s="269"/>
      <c r="C40" s="269">
        <f>C14</f>
        <v>0</v>
      </c>
      <c r="D40" s="269"/>
      <c r="E40" s="270">
        <f>E14</f>
        <v>0</v>
      </c>
      <c r="F40" s="270"/>
      <c r="G40" s="270">
        <f>G14</f>
        <v>0</v>
      </c>
      <c r="H40" s="270"/>
      <c r="I40" s="270"/>
      <c r="J40" s="270"/>
    </row>
    <row r="41" spans="1:10" ht="18" x14ac:dyDescent="0.25">
      <c r="A41" s="56"/>
      <c r="B41" s="56"/>
      <c r="C41" s="56"/>
      <c r="D41" s="56"/>
      <c r="E41" s="56"/>
      <c r="F41" s="56"/>
      <c r="G41" s="56"/>
      <c r="H41" s="56"/>
      <c r="I41" s="56"/>
      <c r="J41" s="56"/>
    </row>
    <row r="43" spans="1:10" ht="30" customHeight="1" x14ac:dyDescent="0.4">
      <c r="A43" s="271">
        <f>A17</f>
        <v>0</v>
      </c>
      <c r="B43" s="271"/>
      <c r="C43" s="271"/>
      <c r="D43" s="271"/>
      <c r="E43" s="271"/>
      <c r="F43" s="271"/>
      <c r="G43" s="271"/>
      <c r="H43" s="271"/>
      <c r="I43" s="271"/>
      <c r="J43" s="271"/>
    </row>
    <row r="45" spans="1:10" ht="15.75" x14ac:dyDescent="0.25">
      <c r="A45" s="267" t="e">
        <f>A19</f>
        <v>#N/A</v>
      </c>
      <c r="B45" s="267"/>
      <c r="C45" s="267"/>
      <c r="D45" s="267"/>
      <c r="E45" s="267"/>
      <c r="F45" s="267"/>
      <c r="G45" s="267"/>
      <c r="H45" s="267"/>
      <c r="I45" s="267"/>
      <c r="J45" s="267"/>
    </row>
    <row r="47" spans="1:10" ht="26.25" x14ac:dyDescent="0.4">
      <c r="A47" s="268" t="e">
        <f>A21</f>
        <v>#N/A</v>
      </c>
      <c r="B47" s="268"/>
      <c r="C47" s="268"/>
      <c r="D47" s="268"/>
      <c r="E47" s="268" t="e">
        <f>E21</f>
        <v>#N/A</v>
      </c>
      <c r="F47" s="268"/>
      <c r="G47" s="268"/>
      <c r="H47" s="268"/>
      <c r="I47" s="268"/>
      <c r="J47" s="268"/>
    </row>
  </sheetData>
  <mergeCells count="30">
    <mergeCell ref="A19:J19"/>
    <mergeCell ref="E21:J21"/>
    <mergeCell ref="C6:D6"/>
    <mergeCell ref="C4:G4"/>
    <mergeCell ref="C5:G5"/>
    <mergeCell ref="F3:G3"/>
    <mergeCell ref="C3:D3"/>
    <mergeCell ref="E6:G6"/>
    <mergeCell ref="A8:J11"/>
    <mergeCell ref="A34:J37"/>
    <mergeCell ref="A21:D21"/>
    <mergeCell ref="A14:B14"/>
    <mergeCell ref="C14:D14"/>
    <mergeCell ref="E14:F14"/>
    <mergeCell ref="G14:J14"/>
    <mergeCell ref="A17:J17"/>
    <mergeCell ref="C32:D32"/>
    <mergeCell ref="C29:D29"/>
    <mergeCell ref="F29:G29"/>
    <mergeCell ref="C30:G30"/>
    <mergeCell ref="C31:G31"/>
    <mergeCell ref="E32:G32"/>
    <mergeCell ref="A45:J45"/>
    <mergeCell ref="A47:D47"/>
    <mergeCell ref="E47:J47"/>
    <mergeCell ref="A40:B40"/>
    <mergeCell ref="C40:D40"/>
    <mergeCell ref="E40:F40"/>
    <mergeCell ref="G40:J40"/>
    <mergeCell ref="A43:J43"/>
  </mergeCells>
  <pageMargins left="0.25" right="0.25" top="0.75" bottom="0.75" header="0.3" footer="0.3"/>
  <pageSetup paperSize="9"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Demande de transport</vt:lpstr>
      <vt:lpstr>Bordereau</vt:lpstr>
      <vt:lpstr>Adresse BU</vt:lpstr>
      <vt:lpstr>Demandeur Interne</vt:lpstr>
      <vt:lpstr>Heure</vt:lpstr>
      <vt:lpstr>exp</vt:lpstr>
      <vt:lpstr>Bordereau1</vt:lpstr>
      <vt:lpstr>Bordereau1!Zone_d_impression</vt:lpstr>
      <vt:lpstr>'Demande de transport'!Zone_d_impression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Demande de transport Le Landy IO</dc:title>
  <dc:creator>6211372s</dc:creator>
  <cp:lastModifiedBy>6211372s</cp:lastModifiedBy>
  <cp:lastPrinted>2018-04-16T05:32:02Z</cp:lastPrinted>
  <dcterms:created xsi:type="dcterms:W3CDTF">2011-05-19T09:19:55Z</dcterms:created>
  <dcterms:modified xsi:type="dcterms:W3CDTF">2018-04-16T07:17:14Z</dcterms:modified>
</cp:coreProperties>
</file>