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1.xml" ContentType="application/vnd.openxmlformats-officedocument.drawing+xml"/>
  <Override PartName="/xl/tables/table13.xml" ContentType="application/vnd.openxmlformats-officedocument.spreadsheetml.table+xml"/>
  <Override PartName="/xl/slicers/slicer1.xml" ContentType="application/vnd.ms-excel.slicer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13_ncr:1_{C9D35C47-B33B-452F-89ED-1F70EDC0FFB1}" xr6:coauthVersionLast="45" xr6:coauthVersionMax="45" xr10:uidLastSave="{00000000-0000-0000-0000-000000000000}"/>
  <bookViews>
    <workbookView xWindow="-120" yWindow="-120" windowWidth="29040" windowHeight="15840" firstSheet="2" activeTab="3" xr2:uid="{00000000-000D-0000-FFFF-FFFF00000000}"/>
  </bookViews>
  <sheets>
    <sheet name="Données" sheetId="2" state="hidden" r:id="rId1"/>
    <sheet name="PORTEFEUIILLE" sheetId="3" r:id="rId2"/>
    <sheet name="Paramètres" sheetId="111" r:id="rId3"/>
    <sheet name="SEMAINE 1" sheetId="83" r:id="rId4"/>
  </sheets>
  <externalReferences>
    <externalReference r:id="rId5"/>
  </externalReferences>
  <definedNames>
    <definedName name="_xlnm._FilterDatabase" localSheetId="1" hidden="1">'[1]Calendar View'!$H$19:$K$22</definedName>
    <definedName name="_xlnm._FilterDatabase" localSheetId="3" hidden="1">'[1]Calendar View'!$H$19:$K$22</definedName>
    <definedName name="Année_civile" localSheetId="3">'SEMAINE 1'!#REF!</definedName>
    <definedName name="Année_civile">PORTEFEUIILLE!#REF!</definedName>
    <definedName name="Association" localSheetId="3">Tableau11144[Type de RDV Association]</definedName>
    <definedName name="Association">Tableau11144[Type de RDV Association]</definedName>
    <definedName name="Collège" localSheetId="3">Employés811[Collège]</definedName>
    <definedName name="Collège">Employés811[Collège]</definedName>
    <definedName name="ColumnTitleRegion..AC22.1" localSheetId="3">'SEMAINE 1'!#REF!</definedName>
    <definedName name="ColumnTitleRegion..AC22.1">PORTEFEUIILLE!$C$5:$E$5</definedName>
    <definedName name="Développeurs" localSheetId="3">Employés[Noms des développeurs]</definedName>
    <definedName name="Développeurs">Employés[Noms des développeurs]</definedName>
    <definedName name="Entreprise" localSheetId="3">Tableau111446[Type de RDV Entreprise]</definedName>
    <definedName name="Entreprise">Tableau111446[Type de RDV Entreprise]</definedName>
    <definedName name="Forme" localSheetId="3">Employés8[Forme juridique]</definedName>
    <definedName name="Forme">Employés8[Forme juridique]</definedName>
    <definedName name="Hospitalier" localSheetId="3">Tableau111449[Type de RDV Hospitalier]</definedName>
    <definedName name="Hospitalier">Tableau111449[Type de RDV Hospitalier]</definedName>
    <definedName name="lstCongés" localSheetId="3">#REF!</definedName>
    <definedName name="lstCongés">#REF!</definedName>
    <definedName name="lstDatesD" localSheetId="3">#REF!</definedName>
    <definedName name="lstDatesD">#REF!</definedName>
    <definedName name="lstDatesF" localSheetId="3">#REF!</definedName>
    <definedName name="lstDatesF">#REF!</definedName>
    <definedName name="lstEmployés" localSheetId="3">Employés[Noms des développeurs]</definedName>
    <definedName name="lstEmployés">Employés[Noms des développeurs]</definedName>
    <definedName name="lstNomsEmpl" localSheetId="3">#REF!</definedName>
    <definedName name="lstNomsEmpl">#REF!</definedName>
    <definedName name="lstTypesC" localSheetId="3">#REF!</definedName>
    <definedName name="lstTypesC">#REF!</definedName>
    <definedName name="lstTypesCongés" localSheetId="3">#REF!</definedName>
    <definedName name="lstTypesCongés">#REF!</definedName>
    <definedName name="Mutuelle" localSheetId="3">Tableau11144910[Type de RDV Mutuelle]</definedName>
    <definedName name="Mutuelle">Tableau11144910[Type de RDV Mutuelle]</definedName>
    <definedName name="Mutuelle_de_village" localSheetId="3">Tableau11144910[Type de RDV Mutuelle]</definedName>
    <definedName name="Mutuelle_de_village">Tableau11144910[Type de RDV Mutuelle]</definedName>
    <definedName name="Mutuelle_village" localSheetId="3">Tableau11144910[Type de RDV Mutuelle]</definedName>
    <definedName name="Mutuelle_village">Tableau11144910[Type de RDV Mutuelle]</definedName>
    <definedName name="Organisme" localSheetId="3">Tableau1114152[Type d''organisme]</definedName>
    <definedName name="Organisme">Tableau1114152[Type d''organisme]</definedName>
    <definedName name="Origine" localSheetId="3">Tableau111415[Origine du RDV]</definedName>
    <definedName name="Origine">Tableau111415[Origine du RDV]</definedName>
    <definedName name="RDV" localSheetId="3">#REF!</definedName>
    <definedName name="RDV">#REF!</definedName>
    <definedName name="RDV_action" localSheetId="3">#REF!</definedName>
    <definedName name="RDV_action">#REF!</definedName>
    <definedName name="RDV_fidélisation" localSheetId="3">#REF!</definedName>
    <definedName name="RDV_fidélisation">#REF!</definedName>
    <definedName name="RDV_prospect" localSheetId="3">Tableau111416[Type de RDV prospect]</definedName>
    <definedName name="RDV_prospect">Tableau111416[Type de RDV prospect]</definedName>
    <definedName name="Salon" localSheetId="3">#REF!</definedName>
    <definedName name="Salon">#REF!</definedName>
    <definedName name="Segment_Type_de_contrat">#N/A</definedName>
    <definedName name="Territorial" localSheetId="3">Tableau11144920[Type de RDV Territorial]</definedName>
    <definedName name="Territorial">Tableau11144920[Type de RDV Territorial]</definedName>
    <definedName name="Titre1" localSheetId="3">#REF!</definedName>
    <definedName name="Titre1">#REF!</definedName>
    <definedName name="Titre2" localSheetId="3">#REF!</definedName>
    <definedName name="Titre2">#REF!</definedName>
    <definedName name="TitreColonne3" localSheetId="3">Employés[[#Headers],[Noms des développeurs]]</definedName>
    <definedName name="TitreColonne3">Employés[[#Headers],[Noms des développeurs]]</definedName>
    <definedName name="TitreColonne4" localSheetId="3">#REF!</definedName>
    <definedName name="TitreColonne4">#REF!</definedName>
    <definedName name="TitreColonne5" localSheetId="3">#REF!</definedName>
    <definedName name="TitreColonne5">#REF!</definedName>
    <definedName name="Type" localSheetId="3">Tableau11[Type de contrat]</definedName>
    <definedName name="Type">Tableau11[Type de contrat]</definedName>
    <definedName name="valSelEmployé" localSheetId="3">'SEMAINE 1'!#REF!</definedName>
    <definedName name="valSelEmployé">PORTEFEUIILLE!#REF!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83" l="1"/>
  <c r="C2" i="83" l="1"/>
  <c r="F5" i="83" l="1"/>
  <c r="I5" i="83" s="1"/>
  <c r="I2" i="83"/>
  <c r="F2" i="83"/>
  <c r="D2" i="83" l="1"/>
  <c r="C6" i="3" l="1"/>
  <c r="O9" i="3" l="1"/>
  <c r="O10" i="3"/>
  <c r="O11" i="3"/>
  <c r="O12" i="3"/>
  <c r="O13" i="3"/>
  <c r="O14" i="3"/>
  <c r="O15" i="3"/>
  <c r="M6" i="3"/>
  <c r="R6" i="3"/>
  <c r="F6" i="3"/>
  <c r="H6" i="3" l="1"/>
  <c r="K6" i="3" s="1"/>
</calcChain>
</file>

<file path=xl/sharedStrings.xml><?xml version="1.0" encoding="utf-8"?>
<sst xmlns="http://schemas.openxmlformats.org/spreadsheetml/2006/main" count="265" uniqueCount="206">
  <si>
    <t>CHIFFRES CLÉS</t>
  </si>
  <si>
    <t>*entrée de l'entreprise dans le tableau si la présentation d'une PROPOSITION SANTE ou PREVOYANCE suscite un INTERET</t>
  </si>
  <si>
    <r>
      <t>PORTEFEUILLE DES NEGOCIATIONS EN COURS</t>
    </r>
    <r>
      <rPr>
        <b/>
        <sz val="26"/>
        <color rgb="FFFF0000"/>
        <rFont val="Bookman Old Style"/>
        <family val="1"/>
        <scheme val="major"/>
      </rPr>
      <t>*</t>
    </r>
  </si>
  <si>
    <t xml:space="preserve">Développeur : </t>
  </si>
  <si>
    <t>Noms des développeurs</t>
  </si>
  <si>
    <t>MUNOZ Nathalie</t>
  </si>
  <si>
    <t>ROFFET Emilie</t>
  </si>
  <si>
    <t>RIOU Nathalie</t>
  </si>
  <si>
    <t xml:space="preserve">MICHEL Fabien </t>
  </si>
  <si>
    <t>Raison sociale</t>
  </si>
  <si>
    <t>Forme juridique</t>
  </si>
  <si>
    <t>CCN ou N°IDCC</t>
  </si>
  <si>
    <t>Effectifs</t>
  </si>
  <si>
    <t>Collège(s)</t>
  </si>
  <si>
    <t>Date 1er contact</t>
  </si>
  <si>
    <t>Date RDV 1</t>
  </si>
  <si>
    <t>Date RDV 2</t>
  </si>
  <si>
    <t>Date RDV 3</t>
  </si>
  <si>
    <t>Date RDV 4</t>
  </si>
  <si>
    <t>Date RDV 5</t>
  </si>
  <si>
    <t>Date RDV 6</t>
  </si>
  <si>
    <t>Nb de RDV</t>
  </si>
  <si>
    <t>Refus</t>
  </si>
  <si>
    <t>Accord</t>
  </si>
  <si>
    <t>Date signature</t>
  </si>
  <si>
    <t>Date effet contrat</t>
  </si>
  <si>
    <t>Date envoi carte</t>
  </si>
  <si>
    <t>Nb de PP</t>
  </si>
  <si>
    <t>CA annuel</t>
  </si>
  <si>
    <t>Eléments de base</t>
  </si>
  <si>
    <t>Contrat concurrence</t>
  </si>
  <si>
    <t>Bilan technique</t>
  </si>
  <si>
    <t>Vu décideur</t>
  </si>
  <si>
    <t>Short list</t>
  </si>
  <si>
    <t>Radiation concurrence</t>
  </si>
  <si>
    <t>Accord de principe</t>
  </si>
  <si>
    <t>SA</t>
  </si>
  <si>
    <t>SAS</t>
  </si>
  <si>
    <t>SARL</t>
  </si>
  <si>
    <t>ASSO</t>
  </si>
  <si>
    <t>EI</t>
  </si>
  <si>
    <t>Collège</t>
  </si>
  <si>
    <t>EP</t>
  </si>
  <si>
    <t>TNS</t>
  </si>
  <si>
    <t>Autre</t>
  </si>
  <si>
    <t>NC</t>
  </si>
  <si>
    <t>SANTE</t>
  </si>
  <si>
    <t>PREV</t>
  </si>
  <si>
    <t>IARD</t>
  </si>
  <si>
    <t>Nombre de prospects</t>
  </si>
  <si>
    <t>Nombre de signatures</t>
  </si>
  <si>
    <t>Type de contrat</t>
  </si>
  <si>
    <t>Date</t>
  </si>
  <si>
    <t>Type de RDV</t>
  </si>
  <si>
    <t>Prospection</t>
  </si>
  <si>
    <t>Fidélisation</t>
  </si>
  <si>
    <t>Origine du RDV</t>
  </si>
  <si>
    <t>Démarchage</t>
  </si>
  <si>
    <t>Action</t>
  </si>
  <si>
    <t>Appel d'offre</t>
  </si>
  <si>
    <t>Permanence</t>
  </si>
  <si>
    <t>Salon</t>
  </si>
  <si>
    <t>Type de RDV prospect</t>
  </si>
  <si>
    <t>1er contact</t>
  </si>
  <si>
    <t>RDV 2</t>
  </si>
  <si>
    <t>RDV 3</t>
  </si>
  <si>
    <t>RDV 5</t>
  </si>
  <si>
    <t>RDV 6</t>
  </si>
  <si>
    <t>Signature</t>
  </si>
  <si>
    <t>Comptes techniques</t>
  </si>
  <si>
    <t>Commentaires</t>
  </si>
  <si>
    <t>DONNEES</t>
  </si>
  <si>
    <t>RDV Fidélisation</t>
  </si>
  <si>
    <t>Notice</t>
  </si>
  <si>
    <t>Nombre de RDV</t>
  </si>
  <si>
    <t>Type d'organisme</t>
  </si>
  <si>
    <t>Association</t>
  </si>
  <si>
    <t>Entreprise</t>
  </si>
  <si>
    <t>Territorial</t>
  </si>
  <si>
    <t>Hospitalier</t>
  </si>
  <si>
    <t>Nom</t>
  </si>
  <si>
    <t>Avenant</t>
  </si>
  <si>
    <t>Dept</t>
  </si>
  <si>
    <t>Type de RDV Association</t>
  </si>
  <si>
    <t>Type de RDV Entreprise</t>
  </si>
  <si>
    <t>Type de RDV Hospitalier</t>
  </si>
  <si>
    <t>Type de RDV Mutuelle</t>
  </si>
  <si>
    <t>Type de RDV Territorial</t>
  </si>
  <si>
    <t>Mutuelle_village</t>
  </si>
  <si>
    <t>RDV complémentaires</t>
  </si>
  <si>
    <t>RDV 1</t>
  </si>
  <si>
    <t>RDV 4</t>
  </si>
  <si>
    <t>Réseau</t>
  </si>
  <si>
    <t>LEBOT Bastien</t>
  </si>
  <si>
    <t>FIOROT Elsa</t>
  </si>
  <si>
    <t>LAJOIE Gaëlle</t>
  </si>
  <si>
    <t>CHAVRY Jean Paul</t>
  </si>
  <si>
    <t>LE GUIFFANT Sandrine</t>
  </si>
  <si>
    <t>à remplir par le Responsable</t>
  </si>
  <si>
    <t>Nombre de Prospects</t>
  </si>
  <si>
    <t>Cadre</t>
  </si>
  <si>
    <t>SASU</t>
  </si>
  <si>
    <t>EURL</t>
  </si>
  <si>
    <t>Salon/Réseau</t>
  </si>
  <si>
    <t>Recommandation</t>
  </si>
  <si>
    <t>CHAVRY Jean-Paul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</si>
  <si>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</si>
  <si>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</si>
  <si>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</si>
  <si>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</si>
  <si>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</si>
  <si>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</si>
  <si>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</si>
  <si>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</si>
  <si>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</si>
  <si>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</si>
  <si>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</si>
  <si>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</si>
  <si>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</si>
  <si>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</si>
  <si>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</si>
  <si>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</si>
  <si>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</si>
  <si>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</si>
  <si>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</si>
  <si>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</si>
  <si>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</si>
  <si>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</si>
  <si>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</si>
  <si>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</si>
  <si>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02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</si>
  <si>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</si>
  <si>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</si>
  <si>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</si>
  <si>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</si>
  <si>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</si>
  <si>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</si>
  <si>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</si>
  <si>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</si>
  <si>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</si>
  <si>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</si>
  <si>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</si>
  <si>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</si>
  <si>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</si>
  <si>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</si>
  <si>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</si>
  <si>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</si>
  <si>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</si>
  <si>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</si>
  <si>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</si>
  <si>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</si>
  <si>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</si>
  <si>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</si>
  <si>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</si>
  <si>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</si>
  <si>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</si>
  <si>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</si>
  <si>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</si>
  <si>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</si>
  <si>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</si>
  <si>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</si>
  <si>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</si>
  <si>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</si>
  <si>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</si>
  <si>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</si>
  <si>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</si>
  <si>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</si>
  <si>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</si>
  <si>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</si>
  <si>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</si>
  <si>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</si>
  <si>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</si>
  <si>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</si>
  <si>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</si>
  <si>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</si>
  <si>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</si>
  <si>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</si>
  <si>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</si>
  <si>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</si>
  <si>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</si>
  <si>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</si>
  <si>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</si>
  <si>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</si>
  <si>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</si>
  <si>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</si>
  <si>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</si>
  <si>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</si>
  <si>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</si>
  <si>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</si>
  <si>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</si>
  <si>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</si>
  <si>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</si>
  <si>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</si>
  <si>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</si>
  <si>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</si>
  <si>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</si>
  <si>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</si>
  <si>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</si>
  <si>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</si>
  <si>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</si>
  <si>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</si>
  <si>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OUI</t>
  </si>
  <si>
    <t>NON</t>
  </si>
  <si>
    <t>1er Contact</t>
  </si>
  <si>
    <t>RDV 7</t>
  </si>
  <si>
    <t>Étude santé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</si>
</sst>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d"/>
    <numFmt numFmtId="166" formatCode="&quot;LAST YEAR &quot;\ General"/>
    <numFmt numFmtId="167" formatCode="_-* #,##0\ _€_-;\-* #,##0\ _€_-;_-* &quot;-&quot;??\ _€_-;_-@_-"/>
    <numFmt numFmtId="168" formatCode="dd/mm/yy;@"/>
  </numFmts>
  <fonts count="27" x14ac:knownFonts="1"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30"/>
      <color theme="0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1"/>
      <color theme="3" tint="-0.499984740745262"/>
      <name val="Trebuchet MS"/>
      <family val="2"/>
      <scheme val="minor"/>
    </font>
    <font>
      <b/>
      <sz val="11"/>
      <color theme="9" tint="-0.499984740745262"/>
      <name val="Trebuchet MS"/>
      <family val="2"/>
      <scheme val="minor"/>
    </font>
    <font>
      <sz val="11"/>
      <color theme="1"/>
      <name val="Bookman Old Style"/>
      <family val="1"/>
      <scheme val="major"/>
    </font>
    <font>
      <sz val="11"/>
      <color theme="1"/>
      <name val="Trebuchet MS"/>
      <family val="2"/>
      <scheme val="minor"/>
    </font>
    <font>
      <b/>
      <sz val="26"/>
      <color theme="3"/>
      <name val="Bookman Old Style"/>
      <family val="2"/>
      <scheme val="major"/>
    </font>
    <font>
      <sz val="11"/>
      <color theme="3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b/>
      <sz val="11"/>
      <color theme="3"/>
      <name val="Trebuchet MS"/>
      <family val="2"/>
      <scheme val="minor"/>
    </font>
    <font>
      <b/>
      <i/>
      <sz val="9"/>
      <color rgb="FFFF0000"/>
      <name val="Trebuchet MS"/>
      <family val="2"/>
      <scheme val="minor"/>
    </font>
    <font>
      <b/>
      <sz val="26"/>
      <color rgb="FFFF0000"/>
      <name val="Bookman Old Style"/>
      <family val="1"/>
      <scheme val="major"/>
    </font>
    <font>
      <sz val="16"/>
      <color theme="3"/>
      <name val="Trebuchet MS"/>
      <family val="2"/>
      <scheme val="minor"/>
    </font>
    <font>
      <sz val="11"/>
      <color theme="3"/>
      <name val="Trebuchet MS"/>
      <family val="2"/>
      <scheme val="minor"/>
    </font>
    <font>
      <sz val="12"/>
      <color theme="3"/>
      <name val="Bookman Old Style"/>
      <family val="1"/>
      <scheme val="major"/>
    </font>
    <font>
      <sz val="12"/>
      <color theme="1"/>
      <name val="Trebuchet MS"/>
      <family val="2"/>
      <scheme val="minor"/>
    </font>
    <font>
      <b/>
      <sz val="20"/>
      <color theme="3"/>
      <name val="Bookman Old Style"/>
      <family val="1"/>
      <scheme val="major"/>
    </font>
    <font>
      <sz val="14"/>
      <color theme="0"/>
      <name val="Trebuchet MS"/>
      <family val="2"/>
      <scheme val="minor"/>
    </font>
    <font>
      <sz val="11"/>
      <color theme="3"/>
      <name val="Trebuchet MS"/>
      <family val="2"/>
    </font>
    <font>
      <sz val="12"/>
      <color rgb="FFFF0000"/>
      <name val="Bookman Old Style"/>
      <family val="1"/>
      <scheme val="major"/>
    </font>
    <font>
      <sz val="11"/>
      <color rgb="FFFF0000"/>
      <name val="Bookman Old Style"/>
      <family val="1"/>
      <scheme val="major"/>
    </font>
    <font>
      <sz val="8"/>
      <name val="Trebuchet MS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0" tint="-0.24994659260841701"/>
      </left>
      <right style="thin">
        <color theme="0"/>
      </right>
      <top style="thin">
        <color theme="0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0" tint="-0.24994659260841701"/>
      </top>
      <bottom/>
      <diagonal/>
    </border>
  </borders>
  <cellStyleXfs count="23">
    <xf numFmtId="0" fontId="0" fillId="0" borderId="0">
      <alignment vertical="center"/>
    </xf>
    <xf numFmtId="0" fontId="6" fillId="0" borderId="0" applyNumberFormat="0" applyFill="0" applyBorder="0" applyProtection="0">
      <alignment horizontal="left" vertical="center"/>
    </xf>
    <xf numFmtId="0" fontId="2" fillId="2" borderId="2">
      <alignment horizontal="center"/>
    </xf>
    <xf numFmtId="0" fontId="2" fillId="3" borderId="0" applyNumberFormat="0" applyFont="0" applyBorder="0" applyAlignment="0" applyProtection="0"/>
    <xf numFmtId="0" fontId="2" fillId="4" borderId="0" applyNumberFormat="0" applyFont="0" applyBorder="0" applyAlignment="0" applyProtection="0"/>
    <xf numFmtId="0" fontId="2" fillId="5" borderId="0" applyNumberFormat="0" applyFont="0" applyBorder="0" applyAlignment="0" applyProtection="0"/>
    <xf numFmtId="0" fontId="2" fillId="6" borderId="0" applyNumberFormat="0" applyFont="0" applyBorder="0" applyAlignment="0" applyProtection="0"/>
    <xf numFmtId="0" fontId="3" fillId="2" borderId="3">
      <alignment horizontal="left" vertical="center" wrapText="1" indent="1"/>
    </xf>
    <xf numFmtId="0" fontId="4" fillId="0" borderId="0">
      <alignment horizontal="left" vertical="center" indent="2"/>
    </xf>
    <xf numFmtId="0" fontId="5" fillId="2" borderId="0">
      <alignment horizontal="center" vertical="center"/>
    </xf>
    <xf numFmtId="0" fontId="4" fillId="0" borderId="1" applyNumberFormat="0" applyFont="0" applyFill="0" applyAlignment="0">
      <alignment horizontal="center" vertical="center"/>
    </xf>
    <xf numFmtId="0" fontId="1" fillId="0" borderId="0">
      <alignment horizontal="left" vertical="center" wrapText="1" indent="1"/>
    </xf>
    <xf numFmtId="0" fontId="9" fillId="0" borderId="0">
      <alignment horizontal="left" vertical="center" indent="1"/>
    </xf>
    <xf numFmtId="1" fontId="1" fillId="0" borderId="0">
      <alignment horizontal="center" vertical="center"/>
    </xf>
    <xf numFmtId="14" fontId="1" fillId="0" borderId="0">
      <alignment horizontal="left" vertical="center" indent="1"/>
    </xf>
    <xf numFmtId="0" fontId="2" fillId="7" borderId="0" applyProtection="0">
      <alignment horizontal="center" vertical="center"/>
    </xf>
    <xf numFmtId="0" fontId="4" fillId="0" borderId="0" applyFill="0" applyProtection="0">
      <alignment horizontal="right" indent="1"/>
    </xf>
    <xf numFmtId="0" fontId="4" fillId="0" borderId="0" applyFill="0" applyProtection="0">
      <alignment horizontal="center" vertical="center"/>
    </xf>
    <xf numFmtId="166" fontId="7" fillId="0" borderId="0" applyFill="0" applyProtection="0">
      <alignment horizontal="center" vertical="center"/>
    </xf>
    <xf numFmtId="0" fontId="8" fillId="0" borderId="0" applyFill="0" applyProtection="0">
      <alignment horizontal="center" vertical="center"/>
    </xf>
    <xf numFmtId="165" fontId="1" fillId="0" borderId="0" applyFont="0" applyFill="0" applyBorder="0">
      <alignment horizontal="center" vertical="center"/>
    </xf>
    <xf numFmtId="0" fontId="2" fillId="7" borderId="0" applyNumberFormat="0" applyBorder="0" applyProtection="0">
      <alignment horizontal="center" vertical="center"/>
    </xf>
    <xf numFmtId="164" fontId="1" fillId="0" borderId="0" applyFont="0" applyFill="0" applyBorder="0" applyAlignment="0" applyProtection="0"/>
  </cellStyleXfs>
  <cellXfs count="114">
    <xf numFmtId="0" fontId="0" fillId="0" borderId="0" xfId="0">
      <alignment vertical="center"/>
    </xf>
    <xf numFmtId="0" fontId="0" fillId="0" borderId="0" xfId="0">
      <alignment vertical="center"/>
    </xf>
    <xf numFmtId="0" fontId="10" fillId="0" borderId="0" xfId="0" applyFont="1">
      <alignment vertical="center"/>
    </xf>
    <xf numFmtId="0" fontId="11" fillId="0" borderId="0" xfId="1" applyFont="1" applyFill="1" applyBorder="1">
      <alignment horizontal="left" vertical="center"/>
    </xf>
    <xf numFmtId="0" fontId="6" fillId="0" borderId="0" xfId="1" applyFont="1" applyBorder="1">
      <alignment horizontal="left" vertical="center"/>
    </xf>
    <xf numFmtId="0" fontId="0" fillId="0" borderId="0" xfId="11" applyFont="1">
      <alignment horizontal="left" vertical="center" wrapText="1" indent="1"/>
    </xf>
    <xf numFmtId="0" fontId="10" fillId="0" borderId="0" xfId="0" applyFont="1" applyAlignment="1">
      <alignment horizontal="center" vertical="center"/>
    </xf>
    <xf numFmtId="167" fontId="10" fillId="0" borderId="0" xfId="22" applyNumberFormat="1" applyFont="1" applyAlignment="1">
      <alignment vertical="center"/>
    </xf>
    <xf numFmtId="0" fontId="0" fillId="0" borderId="0" xfId="11" applyFont="1" applyFill="1">
      <alignment horizontal="left" vertical="center" wrapText="1" indent="1"/>
    </xf>
    <xf numFmtId="0" fontId="10" fillId="0" borderId="0" xfId="0" applyFont="1" applyBorder="1" applyAlignment="1">
      <alignment horizontal="center" vertical="center"/>
    </xf>
    <xf numFmtId="44" fontId="10" fillId="0" borderId="0" xfId="0" applyNumberFormat="1" applyFont="1">
      <alignment vertical="center"/>
    </xf>
    <xf numFmtId="0" fontId="2" fillId="0" borderId="0" xfId="16" applyFont="1" applyAlignment="1">
      <alignment horizontal="center" vertical="center" wrapText="1" readingOrder="1"/>
    </xf>
    <xf numFmtId="0" fontId="2" fillId="0" borderId="0" xfId="0" applyFont="1" applyAlignment="1">
      <alignment horizontal="center" vertical="center" wrapText="1" readingOrder="1"/>
    </xf>
    <xf numFmtId="0" fontId="4" fillId="0" borderId="0" xfId="16" applyFont="1" applyAlignment="1">
      <alignment vertical="center"/>
    </xf>
    <xf numFmtId="0" fontId="17" fillId="0" borderId="0" xfId="1" applyFont="1" applyFill="1" applyBorder="1">
      <alignment horizontal="left" vertical="center"/>
    </xf>
    <xf numFmtId="0" fontId="10" fillId="0" borderId="0" xfId="0" applyFont="1" applyFill="1">
      <alignment vertical="center"/>
    </xf>
    <xf numFmtId="0" fontId="0" fillId="0" borderId="0" xfId="0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2" fillId="0" borderId="0" xfId="10" applyFont="1" applyBorder="1" applyAlignment="1">
      <alignment horizontal="center" vertical="center"/>
    </xf>
    <xf numFmtId="0" fontId="9" fillId="0" borderId="0" xfId="12" applyAlignment="1">
      <alignment horizontal="center" vertical="center"/>
    </xf>
    <xf numFmtId="168" fontId="0" fillId="0" borderId="0" xfId="0" applyNumberFormat="1" applyFont="1" applyAlignment="1">
      <alignment horizontal="center" vertical="center"/>
    </xf>
    <xf numFmtId="167" fontId="10" fillId="0" borderId="0" xfId="22" applyNumberFormat="1" applyFont="1" applyAlignment="1">
      <alignment horizontal="center" vertical="center"/>
    </xf>
    <xf numFmtId="0" fontId="18" fillId="0" borderId="0" xfId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9" fillId="0" borderId="0" xfId="10" applyFont="1" applyFill="1" applyBorder="1" applyAlignment="1">
      <alignment horizontal="center" vertical="center"/>
    </xf>
    <xf numFmtId="0" fontId="19" fillId="0" borderId="0" xfId="17" applyFont="1" applyFill="1" applyBorder="1" applyAlignment="1">
      <alignment horizontal="center" vertical="center" wrapText="1"/>
    </xf>
    <xf numFmtId="0" fontId="10" fillId="0" borderId="0" xfId="0" applyFont="1" applyFill="1" applyBorder="1">
      <alignment vertical="center"/>
    </xf>
    <xf numFmtId="0" fontId="18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" fontId="6" fillId="0" borderId="0" xfId="1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9" fillId="0" borderId="6" xfId="17" applyFont="1" applyBorder="1" applyAlignment="1">
      <alignment vertical="center" wrapText="1"/>
    </xf>
    <xf numFmtId="0" fontId="19" fillId="0" borderId="0" xfId="1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3" fillId="0" borderId="0" xfId="0" applyFont="1" applyAlignment="1">
      <alignment vertical="center" wrapText="1"/>
    </xf>
    <xf numFmtId="0" fontId="19" fillId="0" borderId="0" xfId="17" applyFont="1" applyBorder="1" applyAlignment="1">
      <alignment vertical="center" wrapText="1"/>
    </xf>
    <xf numFmtId="0" fontId="13" fillId="11" borderId="0" xfId="9" applyFont="1" applyFill="1" applyBorder="1" applyAlignment="1">
      <alignment horizontal="center" vertical="center"/>
    </xf>
    <xf numFmtId="0" fontId="19" fillId="0" borderId="0" xfId="17" applyFont="1" applyFill="1" applyBorder="1" applyAlignment="1">
      <alignment vertical="center" wrapText="1"/>
    </xf>
    <xf numFmtId="0" fontId="19" fillId="0" borderId="0" xfId="17" applyFont="1" applyAlignment="1">
      <alignment horizontal="center" vertical="center"/>
    </xf>
    <xf numFmtId="0" fontId="13" fillId="8" borderId="0" xfId="9" applyFont="1" applyFill="1" applyBorder="1" applyAlignment="1">
      <alignment horizontal="center" vertical="center"/>
    </xf>
    <xf numFmtId="0" fontId="13" fillId="0" borderId="8" xfId="9" applyFont="1" applyFill="1" applyBorder="1" applyAlignment="1">
      <alignment horizontal="center" vertical="center"/>
    </xf>
    <xf numFmtId="0" fontId="19" fillId="0" borderId="7" xfId="17" applyFont="1" applyFill="1" applyBorder="1" applyAlignment="1">
      <alignment vertical="center" wrapText="1"/>
    </xf>
    <xf numFmtId="0" fontId="19" fillId="0" borderId="7" xfId="17" applyFont="1" applyFill="1" applyBorder="1" applyAlignment="1">
      <alignment horizontal="center" vertical="center" wrapText="1"/>
    </xf>
    <xf numFmtId="0" fontId="19" fillId="0" borderId="0" xfId="17" applyFont="1" applyFill="1" applyBorder="1" applyAlignment="1">
      <alignment vertical="center"/>
    </xf>
    <xf numFmtId="0" fontId="12" fillId="0" borderId="0" xfId="10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vertical="center"/>
    </xf>
    <xf numFmtId="44" fontId="21" fillId="0" borderId="0" xfId="3" applyNumberFormat="1" applyFont="1" applyFill="1" applyBorder="1" applyAlignment="1">
      <alignment vertical="center"/>
    </xf>
    <xf numFmtId="0" fontId="0" fillId="0" borderId="0" xfId="0" applyBorder="1">
      <alignment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" fontId="0" fillId="0" borderId="0" xfId="22" applyNumberFormat="1" applyFont="1" applyBorder="1" applyAlignment="1">
      <alignment horizontal="center" vertical="center"/>
    </xf>
    <xf numFmtId="0" fontId="6" fillId="0" borderId="0" xfId="1" applyFont="1" applyBorder="1" applyProtection="1">
      <alignment horizontal="left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7" fontId="10" fillId="0" borderId="0" xfId="22" applyNumberFormat="1" applyFont="1" applyAlignment="1" applyProtection="1">
      <alignment vertical="center"/>
      <protection locked="0"/>
    </xf>
    <xf numFmtId="44" fontId="10" fillId="0" borderId="0" xfId="0" applyNumberFormat="1" applyFont="1" applyProtection="1">
      <alignment vertical="center"/>
      <protection locked="0"/>
    </xf>
    <xf numFmtId="0" fontId="10" fillId="0" borderId="0" xfId="0" applyFont="1" applyProtection="1">
      <alignment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167" fontId="20" fillId="0" borderId="0" xfId="22" applyNumberFormat="1" applyFont="1" applyAlignment="1" applyProtection="1">
      <alignment vertical="center"/>
      <protection locked="0"/>
    </xf>
    <xf numFmtId="44" fontId="20" fillId="0" borderId="0" xfId="0" applyNumberFormat="1" applyFont="1" applyProtection="1">
      <alignment vertical="center"/>
      <protection locked="0"/>
    </xf>
    <xf numFmtId="0" fontId="20" fillId="0" borderId="0" xfId="0" applyFont="1" applyProtection="1">
      <alignment vertical="center"/>
      <protection locked="0"/>
    </xf>
    <xf numFmtId="0" fontId="15" fillId="0" borderId="0" xfId="0" applyFont="1" applyAlignment="1" applyProtection="1">
      <alignment vertical="center"/>
      <protection locked="0"/>
    </xf>
    <xf numFmtId="0" fontId="19" fillId="0" borderId="0" xfId="10" applyFont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alignment horizontal="center" vertical="center"/>
      <protection locked="0"/>
    </xf>
    <xf numFmtId="0" fontId="12" fillId="0" borderId="1" xfId="10" applyFont="1" applyAlignment="1" applyProtection="1">
      <alignment horizontal="center" vertical="center"/>
      <protection locked="0"/>
    </xf>
    <xf numFmtId="0" fontId="12" fillId="0" borderId="0" xfId="10" applyFont="1" applyBorder="1" applyAlignment="1" applyProtection="1">
      <alignment horizontal="center" vertical="center"/>
      <protection locked="0"/>
    </xf>
    <xf numFmtId="0" fontId="17" fillId="0" borderId="0" xfId="1" applyFont="1" applyFill="1" applyBorder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11" fillId="0" borderId="0" xfId="1" applyFont="1" applyBorder="1" applyProtection="1">
      <alignment horizontal="left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left"/>
      <protection locked="0"/>
    </xf>
    <xf numFmtId="0" fontId="2" fillId="0" borderId="0" xfId="16" applyFont="1" applyAlignment="1" applyProtection="1">
      <alignment horizontal="center" vertical="center" wrapText="1" readingOrder="1"/>
      <protection locked="0"/>
    </xf>
    <xf numFmtId="167" fontId="2" fillId="0" borderId="0" xfId="22" applyNumberFormat="1" applyFont="1" applyAlignment="1" applyProtection="1">
      <alignment horizontal="center" vertical="center" wrapText="1" readingOrder="1"/>
      <protection locked="0"/>
    </xf>
    <xf numFmtId="44" fontId="2" fillId="0" borderId="0" xfId="16" applyNumberFormat="1" applyFont="1" applyAlignment="1" applyProtection="1">
      <alignment horizontal="center" vertical="center" wrapText="1" readingOrder="1"/>
      <protection locked="0"/>
    </xf>
    <xf numFmtId="0" fontId="2" fillId="0" borderId="0" xfId="0" applyFont="1" applyAlignment="1" applyProtection="1">
      <alignment horizontal="center" vertical="center" wrapText="1" readingOrder="1"/>
      <protection locked="0"/>
    </xf>
    <xf numFmtId="167" fontId="0" fillId="0" borderId="0" xfId="22" applyNumberFormat="1" applyFont="1" applyAlignment="1" applyProtection="1">
      <alignment vertical="center"/>
      <protection locked="0"/>
    </xf>
    <xf numFmtId="168" fontId="0" fillId="0" borderId="0" xfId="0" applyNumberFormat="1" applyFont="1" applyAlignment="1" applyProtection="1">
      <alignment horizontal="center" vertical="center"/>
      <protection locked="0"/>
    </xf>
    <xf numFmtId="167" fontId="0" fillId="10" borderId="0" xfId="22" applyNumberFormat="1" applyFont="1" applyFill="1" applyAlignment="1" applyProtection="1">
      <alignment vertical="center"/>
      <protection locked="0"/>
    </xf>
    <xf numFmtId="44" fontId="0" fillId="10" borderId="0" xfId="0" applyNumberFormat="1" applyFont="1" applyFill="1" applyProtection="1">
      <alignment vertical="center"/>
      <protection locked="0"/>
    </xf>
    <xf numFmtId="44" fontId="0" fillId="10" borderId="0" xfId="0" applyNumberFormat="1" applyFont="1" applyFill="1" applyAlignment="1" applyProtection="1">
      <alignment horizontal="center" vertical="center"/>
      <protection locked="0"/>
    </xf>
    <xf numFmtId="0" fontId="1" fillId="0" borderId="0" xfId="11" applyFill="1">
      <alignment horizontal="left" vertical="center" wrapText="1" indent="1"/>
    </xf>
    <xf numFmtId="0" fontId="14" fillId="0" borderId="0" xfId="1" applyNumberFormat="1" applyFont="1" applyBorder="1" applyAlignment="1">
      <alignment horizontal="center" vertical="center" wrapText="1"/>
    </xf>
    <xf numFmtId="0" fontId="14" fillId="0" borderId="0" xfId="1" applyFont="1" applyBorder="1" applyAlignment="1" applyProtection="1">
      <alignment horizontal="center" vertical="center"/>
      <protection locked="0"/>
    </xf>
    <xf numFmtId="0" fontId="24" fillId="0" borderId="6" xfId="17" applyFont="1" applyBorder="1" applyAlignment="1">
      <alignment horizontal="center" vertical="center" wrapText="1"/>
    </xf>
    <xf numFmtId="0" fontId="25" fillId="0" borderId="0" xfId="10" applyFont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18" fillId="0" borderId="0" xfId="1" applyFont="1" applyFill="1" applyBorder="1" applyAlignment="1">
      <alignment horizontal="center" vertical="center" wrapText="1"/>
    </xf>
    <xf numFmtId="16" fontId="18" fillId="0" borderId="0" xfId="1" applyNumberFormat="1" applyFont="1" applyFill="1" applyAlignment="1">
      <alignment horizontal="center" vertical="center"/>
    </xf>
    <xf numFmtId="16" fontId="18" fillId="0" borderId="0" xfId="1" applyNumberFormat="1" applyFont="1" applyFill="1" applyAlignment="1">
      <alignment horizontal="center" vertical="center" wrapText="1"/>
    </xf>
    <xf numFmtId="0" fontId="19" fillId="0" borderId="0" xfId="17" applyFont="1" applyAlignment="1">
      <alignment horizontal="center" vertical="center" wrapText="1"/>
    </xf>
    <xf numFmtId="0" fontId="2" fillId="2" borderId="9" xfId="16" applyNumberFormat="1" applyFont="1" applyFill="1" applyBorder="1" applyAlignment="1">
      <alignment horizontal="center" vertical="center" wrapText="1" readingOrder="1"/>
    </xf>
    <xf numFmtId="0" fontId="2" fillId="2" borderId="10" xfId="16" applyNumberFormat="1" applyFont="1" applyFill="1" applyBorder="1" applyAlignment="1">
      <alignment horizontal="center" vertical="center" wrapText="1" readingOrder="1"/>
    </xf>
    <xf numFmtId="14" fontId="0" fillId="0" borderId="0" xfId="0" applyNumberFormat="1">
      <alignment vertical="center"/>
    </xf>
    <xf numFmtId="0" fontId="0" fillId="0" borderId="0" xfId="0" quotePrefix="1" applyAlignment="1">
      <alignment horizontal="center" vertical="center"/>
    </xf>
    <xf numFmtId="168" fontId="0" fillId="0" borderId="0" xfId="1" applyNumberFormat="1" applyFont="1" applyBorder="1" applyAlignment="1">
      <alignment horizontal="center" vertical="center"/>
    </xf>
    <xf numFmtId="0" fontId="14" fillId="0" borderId="0" xfId="1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13" fillId="10" borderId="0" xfId="9" quotePrefix="1" applyFont="1" applyFill="1" applyAlignment="1">
      <alignment horizontal="center" vertical="center"/>
    </xf>
    <xf numFmtId="0" fontId="19" fillId="0" borderId="0" xfId="17" applyFont="1" applyBorder="1" applyAlignment="1" applyProtection="1">
      <alignment horizontal="center" vertical="center"/>
      <protection locked="0"/>
    </xf>
    <xf numFmtId="44" fontId="21" fillId="10" borderId="0" xfId="3" applyNumberFormat="1" applyFont="1" applyFill="1" applyBorder="1" applyAlignment="1" applyProtection="1">
      <alignment horizontal="center" vertical="center"/>
    </xf>
    <xf numFmtId="0" fontId="13" fillId="9" borderId="0" xfId="3" applyFont="1" applyFill="1" applyBorder="1" applyAlignment="1" applyProtection="1">
      <alignment horizontal="center" vertical="center"/>
    </xf>
    <xf numFmtId="0" fontId="19" fillId="0" borderId="0" xfId="17" applyFont="1" applyAlignment="1" applyProtection="1">
      <alignment horizontal="center" vertical="center"/>
      <protection locked="0"/>
    </xf>
    <xf numFmtId="0" fontId="22" fillId="2" borderId="4" xfId="7" applyFont="1" applyBorder="1" applyAlignment="1" applyProtection="1">
      <alignment horizontal="center" vertical="center" wrapText="1"/>
      <protection locked="0"/>
    </xf>
    <xf numFmtId="0" fontId="22" fillId="2" borderId="5" xfId="7" applyFont="1" applyBorder="1" applyAlignment="1" applyProtection="1">
      <alignment horizontal="center" vertical="center" wrapText="1"/>
      <protection locked="0"/>
    </xf>
    <xf numFmtId="0" fontId="19" fillId="0" borderId="0" xfId="17" applyFont="1" applyAlignment="1" applyProtection="1">
      <alignment horizontal="center" vertical="center" wrapText="1"/>
      <protection locked="0"/>
    </xf>
    <xf numFmtId="0" fontId="13" fillId="8" borderId="0" xfId="9" applyFont="1" applyFill="1" applyProtection="1">
      <alignment horizontal="center" vertical="center"/>
    </xf>
    <xf numFmtId="0" fontId="13" fillId="11" borderId="0" xfId="9" applyFont="1" applyFill="1" applyProtection="1">
      <alignment horizontal="center" vertical="center"/>
    </xf>
    <xf numFmtId="0" fontId="19" fillId="0" borderId="0" xfId="17" applyFont="1" applyAlignment="1">
      <alignment horizontal="center" vertical="center" wrapText="1"/>
    </xf>
    <xf numFmtId="0" fontId="13" fillId="9" borderId="0" xfId="9" applyFont="1" applyFill="1" applyAlignment="1">
      <alignment horizontal="center" vertical="center"/>
    </xf>
    <xf numFmtId="0" fontId="13" fillId="12" borderId="0" xfId="9" applyFont="1" applyFill="1" applyAlignment="1">
      <alignment horizontal="center" vertical="center"/>
    </xf>
  </cellXfs>
  <cellStyles count="23">
    <cellStyle name="Accent1" xfId="3" builtinId="29" customBuiltin="1"/>
    <cellStyle name="Accent3" xfId="4" builtinId="37" customBuiltin="1"/>
    <cellStyle name="Accent4" xfId="5" builtinId="41" customBuiltin="1"/>
    <cellStyle name="Accent5" xfId="6" builtinId="45" customBuiltin="1"/>
    <cellStyle name="Bordure droite" xfId="10" xr:uid="{00000000-0005-0000-0000-000004000000}"/>
    <cellStyle name="Cellule liée" xfId="2" builtinId="24" customBuiltin="1"/>
    <cellStyle name="Dates du tableau" xfId="14" xr:uid="{00000000-0005-0000-0000-000006000000}"/>
    <cellStyle name="Détails du tableau" xfId="11" xr:uid="{00000000-0005-0000-0000-000007000000}"/>
    <cellStyle name="En-têtes du tableau" xfId="12" xr:uid="{00000000-0005-0000-0000-000008000000}"/>
    <cellStyle name="Jours" xfId="20" xr:uid="{00000000-0005-0000-0000-00000A000000}"/>
    <cellStyle name="Jours du tableau" xfId="13" xr:uid="{00000000-0005-0000-0000-00000B000000}"/>
    <cellStyle name="Jours_congés" xfId="9" xr:uid="{00000000-0005-0000-0000-00000C000000}"/>
    <cellStyle name="Lien hypertexte" xfId="15" builtinId="8" customBuiltin="1"/>
    <cellStyle name="Lien hypertexte visité" xfId="21" builtinId="9" customBuiltin="1"/>
    <cellStyle name="Milliers" xfId="22" builtinId="3"/>
    <cellStyle name="Mois" xfId="8" xr:uid="{00000000-0005-0000-0000-00000F000000}"/>
    <cellStyle name="Normal" xfId="0" builtinId="0" customBuiltin="1"/>
    <cellStyle name="Sélection" xfId="7" xr:uid="{00000000-0005-0000-0000-000011000000}"/>
    <cellStyle name="Titre" xfId="1" builtinId="15" customBuiltin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</cellStyles>
  <dxfs count="83"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none"/>
      </font>
      <alignment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alignment horizontal="center"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rebuchet M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7" formatCode="_-* #,##0\ _€_-;\-* #,##0\ _€_-;_-* &quot;-&quot;??\ _€_-;_-@_-"/>
      <fill>
        <patternFill patternType="solid">
          <fgColor indexed="64"/>
          <bgColor theme="7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rebuchet MS"/>
        <family val="2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8" formatCode="dd/mm/yy;@"/>
      <alignment horizontal="center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vertical="center" textRotation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numFmt numFmtId="167" formatCode="_-* #,##0\ _€_-;\-* #,##0\ _€_-;_-* &quot;-&quot;??\ _€_-;_-@_-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vertical="center" textRotation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alignment horizontal="center" vertical="center" textRotation="0" indent="0" justifyLastLine="0" shrinkToFit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1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2" defaultTableStyle="Style de tableau Registre de présence">
    <tableStyle name="Style de tableau Registre de présence" pivot="0" count="5" xr9:uid="{00000000-0011-0000-FFFF-FFFF00000000}">
      <tableStyleElement type="wholeTable" dxfId="82"/>
      <tableStyleElement type="headerRow" dxfId="81"/>
      <tableStyleElement type="firstColumn" dxfId="80"/>
      <tableStyleElement type="firstRowStripe" dxfId="79"/>
      <tableStyleElement type="firstHeaderCell" dxfId="78"/>
    </tableStyle>
    <tableStyle name="Registre des congés" table="0" count="13" xr9:uid="{00000000-0011-0000-FFFF-FFFF01000000}">
      <tableStyleElement type="wholeTable" dxfId="77"/>
      <tableStyleElement type="headerRow" dxfId="76"/>
      <tableStyleElement type="totalRow" dxfId="75"/>
      <tableStyleElement type="firstRowStripe" dxfId="74"/>
      <tableStyleElement type="firstColumnStripe" dxfId="73"/>
      <tableStyleElement type="firstSubtotalColumn" dxfId="72"/>
      <tableStyleElement type="firstSubtotalRow" dxfId="71"/>
      <tableStyleElement type="secondSubtotalRow" dxfId="70"/>
      <tableStyleElement type="firstRowSubheading" dxfId="69"/>
      <tableStyleElement type="secondRowSubheading" dxfId="68"/>
      <tableStyleElement type="thirdRowSubheading" dxfId="67"/>
      <tableStyleElement type="pageFieldLabels" dxfId="66"/>
      <tableStyleElement type="pageFieldValues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285750</xdr:colOff>
      <xdr:row>3</xdr:row>
      <xdr:rowOff>285750</xdr:rowOff>
    </xdr:from>
    <xdr:to>
      <xdr:col>25</xdr:col>
      <xdr:colOff>66675</xdr:colOff>
      <xdr:row>6</xdr:row>
      <xdr:rowOff>152400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ype de contrat">
              <a:extLst>
                <a:ext uri="{FF2B5EF4-FFF2-40B4-BE49-F238E27FC236}">
                  <a16:creationId xmlns:a16="http://schemas.microsoft.com/office/drawing/2014/main" id="{6D525AB3-2279-42ED-BC59-850CE139E6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contr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73175" y="1657350"/>
              <a:ext cx="1800225" cy="1304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ar%20View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 View"/>
    </sheetNames>
    <sheetDataSet>
      <sheetData sheetId="0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contrat" xr10:uid="{75D79D83-48C3-45D7-8C5E-5E0961FD9B95}" sourceName="Type de contrat">
  <extLst>
    <x:ext xmlns:x15="http://schemas.microsoft.com/office/spreadsheetml/2010/11/main" uri="{2F2917AC-EB37-4324-AD4E-5DD8C200BD13}">
      <x15:tableSlicerCache tableId="6" column="2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e contrat" xr10:uid="{C768C401-62A4-457B-BFB1-8401263C6862}" cache="Segment_Type_de_contrat" caption="Type de contrat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Employés" displayName="Employés" ref="B2:B11" totalsRowShown="0" headerRowDxfId="64" dataCellStyle="Détails du tableau">
  <autoFilter ref="B2:B11" xr:uid="{57D8F59A-F50F-4AE7-B8AD-B149D8D46066}"/>
  <sortState xmlns:xlrd2="http://schemas.microsoft.com/office/spreadsheetml/2017/richdata2" ref="B3:B11">
    <sortCondition ref="B2:B11"/>
  </sortState>
  <tableColumns count="1">
    <tableColumn id="1" xr3:uid="{00000000-0010-0000-0200-000001000000}" name="Noms des développeurs" dataCellStyle="Détails du tableau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3FE9F74-A24F-4850-8263-B5D087CB68F1}" name="Employés8" displayName="Employés8" ref="D2:D10" totalsRowShown="0" headerRowDxfId="63" dataCellStyle="Détails du tableau">
  <autoFilter ref="D2:D10" xr:uid="{E0055F1F-35EF-4F3A-867B-D59C20EE9E22}"/>
  <sortState xmlns:xlrd2="http://schemas.microsoft.com/office/spreadsheetml/2017/richdata2" ref="D3:D10">
    <sortCondition ref="D2:D10"/>
  </sortState>
  <tableColumns count="1">
    <tableColumn id="1" xr3:uid="{91F4B6F4-AEE7-49E6-8DE5-192FF620B85B}" name="Forme juridique" dataCellStyle="Détails du tableau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B9A7D16-7FE5-414B-94DB-B72601318623}" name="Employés811" displayName="Employés811" ref="F2:F7" totalsRowShown="0" headerRowDxfId="62" dataCellStyle="Détails du tableau">
  <autoFilter ref="F2:F7" xr:uid="{C02FCB1B-03F5-422A-84AB-9369DC8F2BE1}"/>
  <sortState xmlns:xlrd2="http://schemas.microsoft.com/office/spreadsheetml/2017/richdata2" ref="F3:F7">
    <sortCondition ref="F2:F7"/>
  </sortState>
  <tableColumns count="1">
    <tableColumn id="1" xr3:uid="{6B7ECCD0-7C9C-420C-AEA9-AA066BEB0534}" name="Collège" dataCellStyle="Détails du tableau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F2F8E17-4057-4084-846F-1980066A6116}" name="Tableau11" displayName="Tableau11" ref="H2:H5" totalsRowShown="0" headerRowDxfId="61">
  <autoFilter ref="H2:H5" xr:uid="{70B434F8-3E92-4B80-BE5A-5C2771ECAA07}"/>
  <sortState xmlns:xlrd2="http://schemas.microsoft.com/office/spreadsheetml/2017/richdata2" ref="H3:H5">
    <sortCondition ref="H2:H5"/>
  </sortState>
  <tableColumns count="1">
    <tableColumn id="1" xr3:uid="{1599AA99-5BF0-4A67-9621-29C16353BBA2}" name="Type de contrat"/>
  </tableColumns>
  <tableStyleInfo name="Style de tableau Registre de présenc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C3722F5-E592-4737-8A90-20ACE0374BDF}" name="Tableau111415" displayName="Tableau111415" ref="H13:H19" totalsRowShown="0" headerRowDxfId="60">
  <autoFilter ref="H13:H19" xr:uid="{E5ADDAFA-96B9-41CE-B0D4-2EBE6C808BEC}"/>
  <sortState xmlns:xlrd2="http://schemas.microsoft.com/office/spreadsheetml/2017/richdata2" ref="H14:H18">
    <sortCondition ref="H13:H18"/>
  </sortState>
  <tableColumns count="1">
    <tableColumn id="1" xr3:uid="{F519754F-87B9-4E5D-BDA8-C61BF35B98F4}" name="Origine du RDV"/>
  </tableColumns>
  <tableStyleInfo name="Style de tableau Registre de présenc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FA2F783-E577-4884-A005-AB2AF63B87B6}" name="Tableau111416" displayName="Tableau111416" ref="F13:F21" totalsRowShown="0" headerRowDxfId="59">
  <autoFilter ref="F13:F21" xr:uid="{3153229E-4F59-4D10-ACA8-26AD6F611FCF}"/>
  <tableColumns count="1">
    <tableColumn id="1" xr3:uid="{8758B4A6-8E30-4E93-9E7A-4625AC155571}" name="Type de RDV prospect"/>
  </tableColumns>
  <tableStyleInfo name="Style de tableau Registre de présenc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BC9B39-F28B-4847-9442-7AA45952955B}" name="Tableau1114152" displayName="Tableau1114152" ref="B13:B20" totalsRowShown="0" headerRowDxfId="58">
  <autoFilter ref="B13:B20" xr:uid="{82BABEB1-421D-428A-B04E-ABC342F273B1}"/>
  <sortState xmlns:xlrd2="http://schemas.microsoft.com/office/spreadsheetml/2017/richdata2" ref="B14:B20">
    <sortCondition ref="B13:B20"/>
  </sortState>
  <tableColumns count="1">
    <tableColumn id="1" xr3:uid="{EC144017-A763-4B13-922D-0AB8EB9A19E7}" name="Type d'organisme"/>
  </tableColumns>
  <tableStyleInfo name="Style de tableau Registre de présenc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339542-0D89-460B-AB75-D634C75F2A8F}" name="Tableau11144" displayName="Tableau11144" ref="D13:D16" totalsRowShown="0" headerRowDxfId="57">
  <autoFilter ref="D13:D16" xr:uid="{BF8E14B9-CB17-4979-BEB9-747B292A335E}"/>
  <tableColumns count="1">
    <tableColumn id="1" xr3:uid="{B43B0D04-BA98-4394-97DC-F6027ECFAB0E}" name="Type de RDV Association"/>
  </tableColumns>
  <tableStyleInfo name="Style de tableau Registre de présence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2C269A9-CE87-425B-9425-184F64B004A6}" name="Tableau111446" displayName="Tableau111446" ref="D18:D20" totalsRowShown="0" headerRowDxfId="56">
  <autoFilter ref="D18:D20" xr:uid="{5307F1AF-4F63-4980-8572-E0D448BDA019}"/>
  <tableColumns count="1">
    <tableColumn id="1" xr3:uid="{2A79DA71-95C3-4E1D-A8AC-EFE31FF5DAF8}" name="Type de RDV Entreprise"/>
  </tableColumns>
  <tableStyleInfo name="Style de tableau Registre de présence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4AC3B13-45B8-481E-914F-19848826486F}" name="Tableau111449" displayName="Tableau111449" ref="D22:D25" totalsRowShown="0" headerRowDxfId="55">
  <autoFilter ref="D22:D25" xr:uid="{8105B0A4-83FF-48B1-A828-83EB08295549}"/>
  <tableColumns count="1">
    <tableColumn id="1" xr3:uid="{8A10EA8D-9D2E-408C-AE9B-B7EAB8304D1A}" name="Type de RDV Hospitalier"/>
  </tableColumns>
  <tableStyleInfo name="Style de tableau Registre de présence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850B275-2BA6-4544-B129-568DAB05E238}" name="Tableau11144910" displayName="Tableau11144910" ref="D27:D29" totalsRowShown="0" headerRowDxfId="54">
  <autoFilter ref="D27:D29" xr:uid="{8A528074-DEF3-4C96-9800-E64812AECFDE}"/>
  <tableColumns count="1">
    <tableColumn id="1" xr3:uid="{D36B4826-590C-41FC-A48C-86576CA46CAF}" name="Type de RDV Mutuelle"/>
  </tableColumns>
  <tableStyleInfo name="Style de tableau Registre de présence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D2BB5E46-4C5C-4343-804F-C7A0D888254E}" name="Tableau11144920" displayName="Tableau11144920" ref="D31:D34" totalsRowShown="0" headerRowDxfId="53">
  <autoFilter ref="D31:D34" xr:uid="{2238064E-95A0-4DFE-8212-1D99204416F9}"/>
  <tableColumns count="1">
    <tableColumn id="1" xr3:uid="{9A2F4AC3-5CED-4072-8916-BE7ED3849D50}" name="Type de RDV Territorial"/>
  </tableColumns>
  <tableStyleInfo name="Style de tableau Registre de présence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622F4B8-5069-4EE5-A919-CD2206F0C464}" name="Tableau6" displayName="Tableau6" ref="B8:AC15" totalsRowShown="0" headerRowDxfId="52" dataDxfId="51" headerRowCellStyle="Titre 1">
  <autoFilter ref="B8:AC15" xr:uid="{41500D8A-3AFE-46A2-8E7D-53E4947CAA42}"/>
  <sortState xmlns:xlrd2="http://schemas.microsoft.com/office/spreadsheetml/2017/richdata2" ref="B9:AA12">
    <sortCondition ref="H8:H12"/>
  </sortState>
  <tableColumns count="28">
    <tableColumn id="1" xr3:uid="{614082F8-8A6A-4C01-8CFF-CDFEEE6681F8}" name="Raison sociale" dataDxfId="50" dataCellStyle="Titre"/>
    <tableColumn id="2" xr3:uid="{AD3878C2-B472-453F-8328-C024AF5CDFD5}" name="Forme juridique" dataDxfId="49"/>
    <tableColumn id="3" xr3:uid="{CA928C60-E354-4A17-9914-32E8D2944BBD}" name="CCN ou N°IDCC" dataDxfId="48"/>
    <tableColumn id="4" xr3:uid="{D99D010F-34E2-4A65-820E-92CAB93A8009}" name="Effectifs" dataDxfId="47" dataCellStyle="Milliers"/>
    <tableColumn id="5" xr3:uid="{83CB0EB8-FACE-464D-8562-CD0621783476}" name="Collège(s)" dataDxfId="46"/>
    <tableColumn id="23" xr3:uid="{BDBD2194-75ED-4AC3-8488-2BC2A7A13818}" name="Type de contrat" dataDxfId="45"/>
    <tableColumn id="9" xr3:uid="{DD87EE51-08BB-48B6-ABEF-D8DBE77C18A8}" name="Date 1er contact" dataDxfId="44"/>
    <tableColumn id="10" xr3:uid="{5BD000ED-1612-43A9-9E99-3458366C9DAF}" name="Date RDV 1" dataDxfId="43"/>
    <tableColumn id="11" xr3:uid="{87C2A928-AA59-4F37-951B-0ADF5C4E5946}" name="Date RDV 2" dataDxfId="42"/>
    <tableColumn id="12" xr3:uid="{4BBCC979-4F4B-429A-B122-8C5C5CFAFD16}" name="Date RDV 3" dataDxfId="41"/>
    <tableColumn id="13" xr3:uid="{0B5094A1-25B8-4E9C-A419-E1F4F5F0F717}" name="Date RDV 4" dataDxfId="40"/>
    <tableColumn id="14" xr3:uid="{4D0A5770-03C0-43A7-A454-CC47DD818BA3}" name="Date RDV 5" dataDxfId="39"/>
    <tableColumn id="15" xr3:uid="{F13548B8-31B8-4EC3-9088-A980763A1E66}" name="Date RDV 6" dataDxfId="38"/>
    <tableColumn id="16" xr3:uid="{564CF70B-4B02-4BBF-A9F5-51ACB120D937}" name="Nb de RDV" dataDxfId="37">
      <calculatedColumnFormula>COUNTA(Tableau6[[#This Row],[Date RDV 1]:[Date RDV 6]])</calculatedColumnFormula>
    </tableColumn>
    <tableColumn id="17" xr3:uid="{BA8C30AF-050F-43DB-A52D-DF23494BD245}" name="Refus" dataDxfId="36"/>
    <tableColumn id="18" xr3:uid="{432B2424-9C33-43EB-B5B4-9BED04044A1C}" name="Accord" dataDxfId="35"/>
    <tableColumn id="19" xr3:uid="{6C082111-FCF6-4AC6-8B41-AFD8060875EF}" name="Date signature" dataDxfId="34"/>
    <tableColumn id="20" xr3:uid="{405CE30A-5267-45CB-97EE-D0388CF15FCF}" name="Date effet contrat" dataDxfId="33"/>
    <tableColumn id="21" xr3:uid="{32CAB2D3-E7F4-4FF7-8D14-87F054103980}" name="Date envoi carte" dataDxfId="32"/>
    <tableColumn id="25" xr3:uid="{DD23885B-975C-4B84-8DBF-B6DF117955F9}" name="Eléments de base" dataDxfId="31"/>
    <tableColumn id="26" xr3:uid="{4F5017DA-E0F9-400E-9C30-78A0BF1A052D}" name="Contrat concurrence" dataDxfId="30"/>
    <tableColumn id="27" xr3:uid="{243AC404-F31C-4B81-ACAA-9A3E5F43CF31}" name="Bilan technique" dataDxfId="29"/>
    <tableColumn id="28" xr3:uid="{8942E93B-D11F-4355-BEC6-8A37EC6B3BB4}" name="Vu décideur" dataDxfId="28"/>
    <tableColumn id="29" xr3:uid="{3CA6C07A-0B30-4318-BE64-CC46C72217C3}" name="Short list" dataDxfId="27"/>
    <tableColumn id="30" xr3:uid="{1A2825BA-5897-4F2A-A39F-89CC17DBF3AA}" name="Radiation concurrence" dataDxfId="26"/>
    <tableColumn id="31" xr3:uid="{58D7E5B3-BF7D-4546-BB6B-AE383DD2787D}" name="Accord de principe" dataDxfId="25"/>
    <tableColumn id="22" xr3:uid="{00511EC6-823E-43FB-BF8E-A2C3F95D66CB}" name="Nb de PP" dataDxfId="24" dataCellStyle="Milliers"/>
    <tableColumn id="24" xr3:uid="{5B6FBBD3-B801-4C76-9ACC-8306EB8BB0BD}" name="CA annuel" dataDxfId="23"/>
  </tableColumns>
  <tableStyleInfo name="Style de tableau Registre de présence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97DA070-EF11-4757-9F86-7B2EAD979912}" name="Tableau613321231317" displayName="Tableau613321231317" ref="B7:M495" totalsRowShown="0" headerRowDxfId="22" dataDxfId="21" headerRowCellStyle="Titre 1">
  <autoFilter ref="B7:M495" xr:uid="{41500D8A-3AFE-46A2-8E7D-53E4947CAA42}"/>
  <sortState xmlns:xlrd2="http://schemas.microsoft.com/office/spreadsheetml/2017/richdata2" ref="B8:M17">
    <sortCondition ref="B7:B11"/>
  </sortState>
  <tableColumns count="12">
    <tableColumn id="10" xr3:uid="{071F764D-CD4A-40EE-B83A-1E55370E34AF}" name="Date" dataDxfId="20"/>
    <tableColumn id="4" xr3:uid="{ACF0C410-E47A-42B1-8F9A-5D4B6638F3DF}" name="Type d'organisme" dataDxfId="19"/>
    <tableColumn id="1" xr3:uid="{5DA969AF-74E4-403A-B5BF-6CC03AD465B5}" name="Nom" dataDxfId="18" dataCellStyle="Titre"/>
    <tableColumn id="2" xr3:uid="{CDDE38E9-B9BD-4724-AE28-110D4FB8ADE8}" name="Dept" dataDxfId="17" dataCellStyle="Titre"/>
    <tableColumn id="32" xr3:uid="{77253E99-F2F2-4B8C-8385-A860071A7ADD}" name="Type de RDV" dataDxfId="16" dataCellStyle="Titre"/>
    <tableColumn id="34" xr3:uid="{32F12001-BFDE-45BB-B381-3FB13455B8A1}" name="Type de contrat" dataDxfId="15" dataCellStyle="Titre"/>
    <tableColumn id="7" xr3:uid="{5B409C55-6404-42C6-AD1E-35FFD6D3EB0C}" name="Avenant" dataDxfId="14" dataCellStyle="Titre"/>
    <tableColumn id="6" xr3:uid="{5D317476-DF7F-4C54-9A74-C6162DB71B7C}" name="Notice" dataDxfId="13" dataCellStyle="Titre"/>
    <tableColumn id="5" xr3:uid="{DB09EED0-49D8-4778-96E8-2FD2D15C344E}" name="Comptes techniques" dataDxfId="12" dataCellStyle="Titre"/>
    <tableColumn id="3" xr3:uid="{D041622A-3780-48B2-9F75-5F07E846A9DC}" name="Type de RDV prospect" dataDxfId="11"/>
    <tableColumn id="23" xr3:uid="{217E8609-116D-43F3-9293-647D784EB2AD}" name="Origine du RDV" dataDxfId="10" dataCellStyle="Titre"/>
    <tableColumn id="36" xr3:uid="{F7E11F09-00C7-422D-B70F-93ED7BA61AA2}" name="Commentaires" dataDxfId="9"/>
  </tableColumns>
  <tableStyleInfo name="Style de tableau Registre de présence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tabColor theme="2" tint="-0.499984740745262"/>
    <pageSetUpPr fitToPage="1"/>
  </sheetPr>
  <dimension ref="B1:Y34"/>
  <sheetViews>
    <sheetView showGridLines="0" workbookViewId="0">
      <selection activeCell="H18" sqref="H18"/>
    </sheetView>
  </sheetViews>
  <sheetFormatPr baseColWidth="10" defaultColWidth="9" defaultRowHeight="30" customHeight="1" x14ac:dyDescent="0.3"/>
  <cols>
    <col min="1" max="1" width="3.625" customWidth="1"/>
    <col min="2" max="2" width="23.125" customWidth="1"/>
    <col min="3" max="3" width="3.875" style="30" bestFit="1" customWidth="1"/>
    <col min="4" max="4" width="23.125" style="1" customWidth="1"/>
    <col min="5" max="5" width="3.625" customWidth="1"/>
    <col min="6" max="6" width="23.125" customWidth="1"/>
    <col min="7" max="7" width="3.625" customWidth="1"/>
    <col min="8" max="8" width="23.125" customWidth="1"/>
    <col min="9" max="10" width="3.625" customWidth="1"/>
    <col min="11" max="11" width="23.125" style="1" customWidth="1"/>
    <col min="12" max="12" width="3.625" customWidth="1"/>
    <col min="13" max="13" width="23.125" style="1" customWidth="1"/>
  </cols>
  <sheetData>
    <row r="1" spans="2:25" s="2" customFormat="1" ht="39.950000000000003" customHeight="1" x14ac:dyDescent="0.3">
      <c r="B1" s="4" t="s">
        <v>71</v>
      </c>
      <c r="C1" s="29"/>
      <c r="D1" s="23"/>
      <c r="E1" s="21"/>
      <c r="F1" s="6"/>
      <c r="G1" s="6"/>
      <c r="H1" s="23"/>
      <c r="I1" s="6"/>
      <c r="J1" s="6"/>
      <c r="K1" s="6"/>
      <c r="L1" s="6"/>
      <c r="M1" s="6"/>
      <c r="N1" s="6"/>
      <c r="O1" s="6"/>
      <c r="P1" s="6"/>
      <c r="Q1" s="7"/>
      <c r="R1" s="10"/>
      <c r="S1" s="6"/>
      <c r="T1" s="6"/>
      <c r="U1" s="6"/>
      <c r="V1" s="6"/>
      <c r="W1" s="6"/>
      <c r="X1" s="6"/>
      <c r="Y1" s="6"/>
    </row>
    <row r="2" spans="2:25" s="16" customFormat="1" ht="30" customHeight="1" x14ac:dyDescent="0.3">
      <c r="B2" s="19" t="s">
        <v>4</v>
      </c>
      <c r="C2" s="30"/>
      <c r="D2" s="19" t="s">
        <v>10</v>
      </c>
      <c r="F2" s="19" t="s">
        <v>41</v>
      </c>
      <c r="H2" s="16" t="s">
        <v>51</v>
      </c>
    </row>
    <row r="3" spans="2:25" ht="30" customHeight="1" x14ac:dyDescent="0.3">
      <c r="B3" s="8" t="s">
        <v>96</v>
      </c>
      <c r="D3" s="5" t="s">
        <v>39</v>
      </c>
      <c r="F3" s="8" t="s">
        <v>44</v>
      </c>
      <c r="H3" s="1" t="s">
        <v>48</v>
      </c>
    </row>
    <row r="4" spans="2:25" ht="30" customHeight="1" x14ac:dyDescent="0.3">
      <c r="B4" s="8" t="s">
        <v>94</v>
      </c>
      <c r="D4" s="8" t="s">
        <v>44</v>
      </c>
      <c r="F4" s="8" t="s">
        <v>100</v>
      </c>
      <c r="H4" s="1" t="s">
        <v>47</v>
      </c>
    </row>
    <row r="5" spans="2:25" ht="30" customHeight="1" x14ac:dyDescent="0.3">
      <c r="B5" s="5" t="s">
        <v>95</v>
      </c>
      <c r="D5" s="5" t="s">
        <v>40</v>
      </c>
      <c r="F5" s="5" t="s">
        <v>42</v>
      </c>
      <c r="H5" s="1" t="s">
        <v>46</v>
      </c>
    </row>
    <row r="6" spans="2:25" ht="30" customHeight="1" x14ac:dyDescent="0.3">
      <c r="B6" s="8" t="s">
        <v>97</v>
      </c>
      <c r="D6" s="8" t="s">
        <v>102</v>
      </c>
      <c r="F6" s="8" t="s">
        <v>45</v>
      </c>
    </row>
    <row r="7" spans="2:25" ht="30" customHeight="1" x14ac:dyDescent="0.3">
      <c r="B7" s="8" t="s">
        <v>93</v>
      </c>
      <c r="D7" s="5" t="s">
        <v>36</v>
      </c>
      <c r="F7" s="5" t="s">
        <v>43</v>
      </c>
    </row>
    <row r="8" spans="2:25" ht="30" customHeight="1" x14ac:dyDescent="0.3">
      <c r="B8" s="5" t="s">
        <v>8</v>
      </c>
      <c r="D8" s="5" t="s">
        <v>38</v>
      </c>
    </row>
    <row r="9" spans="2:25" ht="30" customHeight="1" x14ac:dyDescent="0.3">
      <c r="B9" s="5" t="s">
        <v>5</v>
      </c>
      <c r="D9" s="5" t="s">
        <v>37</v>
      </c>
      <c r="F9" s="1"/>
    </row>
    <row r="10" spans="2:25" s="1" customFormat="1" ht="30" customHeight="1" x14ac:dyDescent="0.3">
      <c r="B10" s="5" t="s">
        <v>7</v>
      </c>
      <c r="C10" s="30"/>
      <c r="D10" s="8" t="s">
        <v>101</v>
      </c>
    </row>
    <row r="11" spans="2:25" s="1" customFormat="1" ht="30" customHeight="1" x14ac:dyDescent="0.3">
      <c r="B11" s="5" t="s">
        <v>6</v>
      </c>
      <c r="C11" s="30"/>
    </row>
    <row r="12" spans="2:25" s="1" customFormat="1" ht="30" customHeight="1" x14ac:dyDescent="0.3">
      <c r="B12" s="80"/>
      <c r="C12" s="30"/>
    </row>
    <row r="13" spans="2:25" ht="30" customHeight="1" x14ac:dyDescent="0.3">
      <c r="B13" s="16" t="s">
        <v>75</v>
      </c>
      <c r="D13" s="16" t="s">
        <v>83</v>
      </c>
      <c r="E13" s="1"/>
      <c r="F13" s="16" t="s">
        <v>62</v>
      </c>
      <c r="G13" s="16"/>
      <c r="H13" s="16" t="s">
        <v>56</v>
      </c>
    </row>
    <row r="14" spans="2:25" ht="30" customHeight="1" x14ac:dyDescent="0.3">
      <c r="B14" s="1" t="s">
        <v>76</v>
      </c>
      <c r="D14" s="1" t="s">
        <v>55</v>
      </c>
      <c r="E14" s="30"/>
      <c r="F14" s="1" t="s">
        <v>63</v>
      </c>
      <c r="H14" s="1" t="s">
        <v>58</v>
      </c>
    </row>
    <row r="15" spans="2:25" ht="30" customHeight="1" x14ac:dyDescent="0.3">
      <c r="B15" s="1" t="s">
        <v>77</v>
      </c>
      <c r="D15" s="1" t="s">
        <v>60</v>
      </c>
      <c r="E15" s="30"/>
      <c r="F15" s="1" t="s">
        <v>90</v>
      </c>
      <c r="H15" s="1" t="s">
        <v>59</v>
      </c>
    </row>
    <row r="16" spans="2:25" ht="30" customHeight="1" x14ac:dyDescent="0.3">
      <c r="B16" s="1" t="s">
        <v>79</v>
      </c>
      <c r="D16" s="1" t="s">
        <v>54</v>
      </c>
      <c r="E16" s="30"/>
      <c r="F16" s="1" t="s">
        <v>64</v>
      </c>
      <c r="H16" s="1" t="s">
        <v>57</v>
      </c>
    </row>
    <row r="17" spans="2:9" ht="30" customHeight="1" x14ac:dyDescent="0.3">
      <c r="B17" t="s">
        <v>88</v>
      </c>
      <c r="E17" s="30"/>
      <c r="F17" s="1" t="s">
        <v>65</v>
      </c>
      <c r="H17" s="1" t="s">
        <v>104</v>
      </c>
      <c r="I17" s="1"/>
    </row>
    <row r="18" spans="2:9" ht="30" customHeight="1" x14ac:dyDescent="0.3">
      <c r="B18" s="1" t="s">
        <v>92</v>
      </c>
      <c r="D18" s="16" t="s">
        <v>84</v>
      </c>
      <c r="E18" s="30"/>
      <c r="F18" s="1" t="s">
        <v>91</v>
      </c>
      <c r="H18" t="s">
        <v>92</v>
      </c>
      <c r="I18" s="1"/>
    </row>
    <row r="19" spans="2:9" s="1" customFormat="1" ht="30" customHeight="1" x14ac:dyDescent="0.3">
      <c r="B19" t="s">
        <v>61</v>
      </c>
      <c r="D19" s="1" t="s">
        <v>55</v>
      </c>
      <c r="E19" s="30"/>
      <c r="F19" s="1" t="s">
        <v>66</v>
      </c>
      <c r="G19"/>
      <c r="H19" t="s">
        <v>61</v>
      </c>
    </row>
    <row r="20" spans="2:9" ht="30" customHeight="1" x14ac:dyDescent="0.3">
      <c r="B20" s="1" t="s">
        <v>78</v>
      </c>
      <c r="D20" s="1" t="s">
        <v>54</v>
      </c>
      <c r="E20" s="30"/>
      <c r="F20" t="s">
        <v>67</v>
      </c>
      <c r="H20" s="1"/>
      <c r="I20" s="1"/>
    </row>
    <row r="21" spans="2:9" ht="30" customHeight="1" x14ac:dyDescent="0.3">
      <c r="C21" s="48"/>
      <c r="E21" s="30"/>
      <c r="F21" t="s">
        <v>68</v>
      </c>
      <c r="I21" s="1"/>
    </row>
    <row r="22" spans="2:9" ht="16.5" x14ac:dyDescent="0.3">
      <c r="B22" s="47"/>
      <c r="C22" s="48"/>
      <c r="D22" s="16" t="s">
        <v>85</v>
      </c>
      <c r="E22" s="30"/>
    </row>
    <row r="23" spans="2:9" ht="16.5" x14ac:dyDescent="0.3">
      <c r="B23" s="49"/>
      <c r="C23" s="48"/>
      <c r="D23" s="1" t="s">
        <v>55</v>
      </c>
    </row>
    <row r="24" spans="2:9" ht="16.5" x14ac:dyDescent="0.3">
      <c r="B24" s="49"/>
      <c r="C24" s="48"/>
      <c r="D24" s="1" t="s">
        <v>60</v>
      </c>
    </row>
    <row r="25" spans="2:9" ht="16.5" x14ac:dyDescent="0.3">
      <c r="B25" s="49"/>
      <c r="C25" s="48"/>
      <c r="D25" s="1" t="s">
        <v>54</v>
      </c>
    </row>
    <row r="26" spans="2:9" ht="16.5" x14ac:dyDescent="0.3">
      <c r="B26" s="49"/>
      <c r="C26" s="48"/>
    </row>
    <row r="27" spans="2:9" ht="16.5" x14ac:dyDescent="0.3">
      <c r="B27" s="47"/>
      <c r="C27" s="48"/>
      <c r="D27" s="16" t="s">
        <v>86</v>
      </c>
    </row>
    <row r="28" spans="2:9" ht="16.5" x14ac:dyDescent="0.3">
      <c r="B28" s="49"/>
      <c r="C28" s="50"/>
      <c r="D28" s="1" t="s">
        <v>60</v>
      </c>
    </row>
    <row r="29" spans="2:9" ht="16.5" x14ac:dyDescent="0.3">
      <c r="B29" s="47"/>
      <c r="C29" s="48"/>
      <c r="D29" s="1" t="s">
        <v>54</v>
      </c>
    </row>
    <row r="30" spans="2:9" ht="16.5" x14ac:dyDescent="0.3">
      <c r="B30" s="49"/>
      <c r="C30" s="48"/>
    </row>
    <row r="31" spans="2:9" ht="16.5" x14ac:dyDescent="0.3">
      <c r="B31" s="47"/>
      <c r="C31" s="48"/>
      <c r="D31" s="16" t="s">
        <v>87</v>
      </c>
    </row>
    <row r="32" spans="2:9" ht="30" customHeight="1" x14ac:dyDescent="0.3">
      <c r="B32" s="47"/>
      <c r="D32" s="1" t="s">
        <v>55</v>
      </c>
    </row>
    <row r="33" spans="4:4" ht="30" customHeight="1" x14ac:dyDescent="0.3">
      <c r="D33" s="1" t="s">
        <v>60</v>
      </c>
    </row>
    <row r="34" spans="4:4" ht="30" customHeight="1" x14ac:dyDescent="0.3">
      <c r="D34" s="1" t="s">
        <v>54</v>
      </c>
    </row>
  </sheetData>
  <dataValidations count="3">
    <dataValidation allowBlank="1" showInputMessage="1" showErrorMessage="1" prompt="Le titre de la feuille de calcul figure dans cette cellule." sqref="B1:C1" xr:uid="{803C270C-A5CF-48F7-A10D-9171E3CEC571}"/>
    <dataValidation allowBlank="1" showInputMessage="1" showErrorMessage="1" prompt="Les noms des employés figurent dans cette colonne sous ce titre" sqref="B2 D2 F2" xr:uid="{00000000-0002-0000-0200-000002000000}"/>
    <dataValidation allowBlank="1" showInputMessage="1" showErrorMessage="1" prompt="Consultez la présence annuelle des employés dans ce classeur. Sélectionnez un employé et une année pour obtenir une vue d’ensemble dans cette feuille de calcul" sqref="A1" xr:uid="{24BE9FE6-128C-4993-9125-602BC1ACA76B}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>
    <tabColor theme="3"/>
    <pageSetUpPr fitToPage="1"/>
  </sheetPr>
  <dimension ref="A1:AE28"/>
  <sheetViews>
    <sheetView showGridLines="0" topLeftCell="A4" zoomScaleNormal="100" workbookViewId="0">
      <selection activeCell="F9" sqref="F9"/>
    </sheetView>
  </sheetViews>
  <sheetFormatPr baseColWidth="10" defaultColWidth="9" defaultRowHeight="16.5" x14ac:dyDescent="0.3"/>
  <cols>
    <col min="1" max="1" width="2.625" style="55" customWidth="1"/>
    <col min="2" max="2" width="13.625" style="55" customWidth="1"/>
    <col min="3" max="3" width="8.375" style="52" customWidth="1"/>
    <col min="4" max="4" width="11.75" style="52" bestFit="1" customWidth="1"/>
    <col min="5" max="5" width="8.5" style="53" customWidth="1"/>
    <col min="6" max="6" width="8.875" style="52" customWidth="1"/>
    <col min="7" max="7" width="7.125" style="52" customWidth="1"/>
    <col min="8" max="14" width="8.875" style="52" customWidth="1"/>
    <col min="15" max="16" width="7.75" style="52" bestFit="1" customWidth="1"/>
    <col min="17" max="17" width="7.875" style="52" customWidth="1"/>
    <col min="18" max="20" width="8.875" style="52" customWidth="1"/>
    <col min="21" max="22" width="6.625" style="52" customWidth="1"/>
    <col min="23" max="23" width="6.625" style="53" customWidth="1"/>
    <col min="24" max="24" width="6.625" style="54" customWidth="1"/>
    <col min="25" max="27" width="6.625" style="52" customWidth="1"/>
    <col min="28" max="28" width="7.875" style="52" customWidth="1"/>
    <col min="29" max="29" width="11.375" style="52" bestFit="1" customWidth="1"/>
    <col min="30" max="31" width="5.625" style="52" customWidth="1"/>
    <col min="32" max="32" width="10.625" style="55" customWidth="1"/>
    <col min="33" max="43" width="4.625" style="55" customWidth="1"/>
    <col min="44" max="44" width="2.625" style="55" customWidth="1"/>
    <col min="45" max="16384" width="9" style="55"/>
  </cols>
  <sheetData>
    <row r="1" spans="1:31" s="2" customFormat="1" ht="39.950000000000003" customHeight="1" thickBot="1" x14ac:dyDescent="0.35">
      <c r="A1" s="6"/>
      <c r="B1" s="4" t="s">
        <v>2</v>
      </c>
      <c r="C1" s="23"/>
      <c r="D1" s="23"/>
      <c r="E1" s="6"/>
      <c r="F1" s="6"/>
      <c r="G1" s="27"/>
      <c r="H1" s="6"/>
      <c r="I1" s="28"/>
      <c r="J1" s="28"/>
      <c r="K1" s="23"/>
      <c r="L1" s="6"/>
      <c r="M1" s="6"/>
      <c r="N1" s="6"/>
      <c r="O1" s="6"/>
      <c r="P1" s="6"/>
      <c r="Q1" s="6"/>
      <c r="R1" s="7"/>
      <c r="S1" s="10"/>
      <c r="T1" s="6"/>
      <c r="U1" s="6"/>
      <c r="V1" s="6"/>
      <c r="W1" s="6"/>
      <c r="X1" s="6"/>
      <c r="Y1" s="6"/>
      <c r="Z1" s="6"/>
    </row>
    <row r="2" spans="1:31" s="59" customFormat="1" ht="28.5" customHeight="1" thickTop="1" thickBot="1" x14ac:dyDescent="0.35">
      <c r="A2" s="6"/>
      <c r="B2" s="13" t="s">
        <v>3</v>
      </c>
      <c r="C2" s="106" t="s">
        <v>105</v>
      </c>
      <c r="D2" s="107"/>
      <c r="E2" s="107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7"/>
      <c r="X2" s="58"/>
      <c r="Y2" s="56"/>
      <c r="Z2" s="56"/>
      <c r="AA2" s="56"/>
      <c r="AB2" s="56"/>
      <c r="AC2" s="56"/>
      <c r="AD2" s="56"/>
      <c r="AE2" s="56"/>
    </row>
    <row r="3" spans="1:31" ht="39.950000000000003" customHeight="1" thickTop="1" x14ac:dyDescent="0.3">
      <c r="A3" s="6"/>
      <c r="B3" s="60" t="s">
        <v>1</v>
      </c>
      <c r="P3" s="60"/>
      <c r="Q3" s="60"/>
    </row>
    <row r="4" spans="1:31" ht="39.950000000000003" customHeight="1" x14ac:dyDescent="0.3">
      <c r="A4" s="6"/>
      <c r="B4" s="3" t="s">
        <v>0</v>
      </c>
    </row>
    <row r="5" spans="1:31" ht="20.100000000000001" customHeight="1" x14ac:dyDescent="0.3">
      <c r="A5" s="6"/>
      <c r="B5" s="66"/>
      <c r="C5" s="108" t="s">
        <v>49</v>
      </c>
      <c r="D5" s="108"/>
      <c r="E5" s="108"/>
      <c r="F5" s="61"/>
      <c r="G5" s="62"/>
      <c r="H5" s="108" t="s">
        <v>89</v>
      </c>
      <c r="I5" s="108"/>
      <c r="J5" s="108"/>
      <c r="K5" s="63"/>
      <c r="L5" s="62"/>
      <c r="M5" s="105" t="s">
        <v>50</v>
      </c>
      <c r="N5" s="105"/>
      <c r="O5" s="105"/>
      <c r="P5" s="64"/>
      <c r="Q5" s="65"/>
      <c r="R5" s="102" t="s">
        <v>28</v>
      </c>
      <c r="S5" s="102"/>
      <c r="T5" s="102"/>
      <c r="U5" s="64"/>
      <c r="V5" s="65"/>
      <c r="W5" s="55"/>
      <c r="X5" s="55"/>
      <c r="Y5" s="55"/>
      <c r="Z5" s="55"/>
      <c r="AA5" s="55"/>
      <c r="AB5" s="55"/>
      <c r="AC5" s="55"/>
      <c r="AD5" s="55"/>
      <c r="AE5" s="55"/>
    </row>
    <row r="6" spans="1:31" ht="54" customHeight="1" x14ac:dyDescent="0.3">
      <c r="A6" s="6"/>
      <c r="B6" s="66"/>
      <c r="C6" s="109">
        <f>SUBTOTAL(3,Tableau6[Raison sociale])</f>
        <v>0</v>
      </c>
      <c r="D6" s="109"/>
      <c r="E6" s="109"/>
      <c r="F6" s="84" t="e">
        <f>IF(C6&lt;&gt;#REF!,"Faux","")</f>
        <v>#REF!</v>
      </c>
      <c r="G6" s="67"/>
      <c r="H6" s="110">
        <f>SUBTOTAL(9,Tableau6[Nb de RDV])</f>
        <v>0</v>
      </c>
      <c r="I6" s="110"/>
      <c r="J6" s="110"/>
      <c r="K6" s="84" t="e">
        <f>IF(H6&lt;&gt;#REF!,"Faux","")</f>
        <v>#REF!</v>
      </c>
      <c r="L6" s="67"/>
      <c r="M6" s="104">
        <f>SUBTOTAL(9,Tableau6[Accord])</f>
        <v>0</v>
      </c>
      <c r="N6" s="104"/>
      <c r="O6" s="104"/>
      <c r="P6" s="64"/>
      <c r="Q6" s="65"/>
      <c r="R6" s="103">
        <f>SUBTOTAL(9,Tableau6[CA annuel])</f>
        <v>0</v>
      </c>
      <c r="S6" s="103"/>
      <c r="T6" s="103"/>
      <c r="U6" s="64"/>
      <c r="V6" s="65"/>
      <c r="W6" s="55"/>
      <c r="X6" s="55"/>
      <c r="Y6" s="55"/>
      <c r="Z6" s="55"/>
      <c r="AA6" s="55"/>
      <c r="AB6" s="55"/>
      <c r="AC6" s="55"/>
      <c r="AD6" s="55"/>
      <c r="AE6" s="55"/>
    </row>
    <row r="7" spans="1:31" ht="39.950000000000003" customHeight="1" x14ac:dyDescent="0.35">
      <c r="A7" s="6"/>
      <c r="B7" s="66"/>
      <c r="V7" s="69"/>
      <c r="AB7" s="70" t="s">
        <v>98</v>
      </c>
    </row>
    <row r="8" spans="1:31" s="74" customFormat="1" ht="66" x14ac:dyDescent="0.3">
      <c r="A8" s="6"/>
      <c r="B8" s="71" t="s">
        <v>9</v>
      </c>
      <c r="C8" s="71" t="s">
        <v>10</v>
      </c>
      <c r="D8" s="71" t="s">
        <v>11</v>
      </c>
      <c r="E8" s="71" t="s">
        <v>12</v>
      </c>
      <c r="F8" s="71" t="s">
        <v>13</v>
      </c>
      <c r="G8" s="71" t="s">
        <v>51</v>
      </c>
      <c r="H8" s="71" t="s">
        <v>14</v>
      </c>
      <c r="I8" s="71" t="s">
        <v>15</v>
      </c>
      <c r="J8" s="71" t="s">
        <v>16</v>
      </c>
      <c r="K8" s="71" t="s">
        <v>17</v>
      </c>
      <c r="L8" s="71" t="s">
        <v>18</v>
      </c>
      <c r="M8" s="71" t="s">
        <v>19</v>
      </c>
      <c r="N8" s="71" t="s">
        <v>20</v>
      </c>
      <c r="O8" s="71" t="s">
        <v>21</v>
      </c>
      <c r="P8" s="71" t="s">
        <v>22</v>
      </c>
      <c r="Q8" s="71" t="s">
        <v>23</v>
      </c>
      <c r="R8" s="71" t="s">
        <v>24</v>
      </c>
      <c r="S8" s="71" t="s">
        <v>25</v>
      </c>
      <c r="T8" s="71" t="s">
        <v>26</v>
      </c>
      <c r="U8" s="71" t="s">
        <v>29</v>
      </c>
      <c r="V8" s="71" t="s">
        <v>30</v>
      </c>
      <c r="W8" s="71" t="s">
        <v>31</v>
      </c>
      <c r="X8" s="71" t="s">
        <v>32</v>
      </c>
      <c r="Y8" s="71" t="s">
        <v>33</v>
      </c>
      <c r="Z8" s="71" t="s">
        <v>34</v>
      </c>
      <c r="AA8" s="71" t="s">
        <v>35</v>
      </c>
      <c r="AB8" s="72" t="s">
        <v>27</v>
      </c>
      <c r="AC8" s="73" t="s">
        <v>28</v>
      </c>
    </row>
    <row r="9" spans="1:31" ht="39.950000000000003" customHeight="1" x14ac:dyDescent="0.3">
      <c r="A9" s="6"/>
      <c r="B9" s="81"/>
      <c r="C9" s="69"/>
      <c r="D9" s="69"/>
      <c r="E9" s="75"/>
      <c r="F9" s="69"/>
      <c r="G9" s="69"/>
      <c r="H9" s="76"/>
      <c r="I9" s="76"/>
      <c r="J9" s="76"/>
      <c r="K9" s="76"/>
      <c r="L9" s="76"/>
      <c r="M9" s="76"/>
      <c r="N9" s="76"/>
      <c r="O9" s="86">
        <f>COUNTA(Tableau6[[#This Row],[Date RDV 1]:[Date RDV 6]])</f>
        <v>0</v>
      </c>
      <c r="P9" s="85"/>
      <c r="Q9" s="85"/>
      <c r="R9" s="76"/>
      <c r="S9" s="76"/>
      <c r="T9" s="76"/>
      <c r="U9" s="69"/>
      <c r="V9" s="69"/>
      <c r="W9" s="69"/>
      <c r="X9" s="69"/>
      <c r="Y9" s="69"/>
      <c r="Z9" s="69"/>
      <c r="AA9" s="69"/>
      <c r="AB9" s="77"/>
      <c r="AC9" s="78"/>
      <c r="AD9" s="55"/>
      <c r="AE9" s="55"/>
    </row>
    <row r="10" spans="1:31" ht="39.950000000000003" customHeight="1" x14ac:dyDescent="0.3">
      <c r="A10" s="6"/>
      <c r="B10" s="81"/>
      <c r="C10" s="69"/>
      <c r="D10" s="69"/>
      <c r="E10" s="75"/>
      <c r="F10" s="69"/>
      <c r="G10" s="69"/>
      <c r="H10" s="76"/>
      <c r="I10" s="76"/>
      <c r="J10" s="76"/>
      <c r="K10" s="76"/>
      <c r="L10" s="76"/>
      <c r="M10" s="76"/>
      <c r="N10" s="76"/>
      <c r="O10" s="86">
        <f>COUNTA(Tableau6[[#This Row],[Date RDV 1]:[Date RDV 6]])</f>
        <v>0</v>
      </c>
      <c r="P10" s="85"/>
      <c r="Q10" s="85"/>
      <c r="R10" s="76"/>
      <c r="S10" s="76"/>
      <c r="T10" s="76"/>
      <c r="U10" s="69"/>
      <c r="V10" s="69"/>
      <c r="W10" s="69"/>
      <c r="X10" s="69"/>
      <c r="Y10" s="69"/>
      <c r="Z10" s="69"/>
      <c r="AA10" s="69"/>
      <c r="AB10" s="77"/>
      <c r="AC10" s="78"/>
      <c r="AD10" s="55"/>
      <c r="AE10" s="55"/>
    </row>
    <row r="11" spans="1:31" ht="39.950000000000003" customHeight="1" x14ac:dyDescent="0.3">
      <c r="A11" s="6"/>
      <c r="B11" s="81"/>
      <c r="C11" s="69"/>
      <c r="D11" s="69"/>
      <c r="E11" s="75"/>
      <c r="F11" s="69"/>
      <c r="G11" s="69"/>
      <c r="H11" s="76"/>
      <c r="I11" s="76"/>
      <c r="J11" s="76"/>
      <c r="K11" s="76"/>
      <c r="L11" s="76"/>
      <c r="M11" s="76"/>
      <c r="N11" s="76"/>
      <c r="O11" s="86">
        <f>COUNTA(Tableau6[[#This Row],[Date RDV 1]:[Date RDV 6]])</f>
        <v>0</v>
      </c>
      <c r="P11" s="85"/>
      <c r="Q11" s="85"/>
      <c r="R11" s="76"/>
      <c r="S11" s="76"/>
      <c r="T11" s="76"/>
      <c r="U11" s="69"/>
      <c r="V11" s="69"/>
      <c r="W11" s="69"/>
      <c r="X11" s="69"/>
      <c r="Y11" s="69"/>
      <c r="Z11" s="69"/>
      <c r="AA11" s="69"/>
      <c r="AB11" s="77"/>
      <c r="AC11" s="78"/>
      <c r="AD11" s="55"/>
      <c r="AE11" s="55"/>
    </row>
    <row r="12" spans="1:31" ht="39.950000000000003" customHeight="1" x14ac:dyDescent="0.3">
      <c r="A12" s="6"/>
      <c r="B12" s="81"/>
      <c r="C12" s="69"/>
      <c r="D12" s="69"/>
      <c r="E12" s="75"/>
      <c r="F12" s="69"/>
      <c r="G12" s="69"/>
      <c r="H12" s="76"/>
      <c r="I12" s="76"/>
      <c r="J12" s="76"/>
      <c r="K12" s="76"/>
      <c r="L12" s="76"/>
      <c r="M12" s="76"/>
      <c r="N12" s="76"/>
      <c r="O12" s="86">
        <f>COUNTA(Tableau6[[#This Row],[Date RDV 1]:[Date RDV 6]])</f>
        <v>0</v>
      </c>
      <c r="P12" s="85"/>
      <c r="Q12" s="85"/>
      <c r="R12" s="76"/>
      <c r="S12" s="76"/>
      <c r="T12" s="76"/>
      <c r="U12" s="69"/>
      <c r="V12" s="69"/>
      <c r="W12" s="69"/>
      <c r="X12" s="69"/>
      <c r="Y12" s="69"/>
      <c r="Z12" s="69"/>
      <c r="AA12" s="69"/>
      <c r="AB12" s="77"/>
      <c r="AC12" s="78"/>
      <c r="AD12" s="55"/>
      <c r="AE12" s="55"/>
    </row>
    <row r="13" spans="1:31" ht="39.950000000000003" customHeight="1" x14ac:dyDescent="0.3">
      <c r="A13" s="6"/>
      <c r="B13" s="81"/>
      <c r="C13" s="69"/>
      <c r="D13" s="69"/>
      <c r="E13" s="75"/>
      <c r="F13" s="69"/>
      <c r="G13" s="69"/>
      <c r="H13" s="76"/>
      <c r="I13" s="76"/>
      <c r="J13" s="76"/>
      <c r="K13" s="76"/>
      <c r="L13" s="76"/>
      <c r="M13" s="76"/>
      <c r="N13" s="76"/>
      <c r="O13" s="87">
        <f>COUNTA(Tableau6[[#This Row],[Date RDV 1]:[Date RDV 6]])</f>
        <v>0</v>
      </c>
      <c r="P13" s="85"/>
      <c r="Q13" s="85"/>
      <c r="R13" s="76"/>
      <c r="S13" s="76"/>
      <c r="T13" s="76"/>
      <c r="U13" s="69"/>
      <c r="V13" s="69"/>
      <c r="W13" s="69"/>
      <c r="X13" s="69"/>
      <c r="Y13" s="69"/>
      <c r="Z13" s="69"/>
      <c r="AA13" s="69"/>
      <c r="AB13" s="77"/>
      <c r="AC13" s="79"/>
    </row>
    <row r="14" spans="1:31" ht="39.950000000000003" customHeight="1" x14ac:dyDescent="0.3">
      <c r="A14" s="6"/>
      <c r="B14" s="82"/>
      <c r="C14" s="69"/>
      <c r="D14" s="69"/>
      <c r="E14" s="75"/>
      <c r="F14" s="69"/>
      <c r="G14" s="69"/>
      <c r="H14" s="76"/>
      <c r="I14" s="76"/>
      <c r="J14" s="76"/>
      <c r="K14" s="76"/>
      <c r="L14" s="76"/>
      <c r="M14" s="76"/>
      <c r="N14" s="76"/>
      <c r="O14" s="87">
        <f>COUNTA(Tableau6[[#This Row],[Date RDV 1]:[Date RDV 6]])</f>
        <v>0</v>
      </c>
      <c r="P14" s="85"/>
      <c r="Q14" s="85"/>
      <c r="R14" s="76"/>
      <c r="S14" s="76"/>
      <c r="T14" s="76"/>
      <c r="U14" s="69"/>
      <c r="V14" s="69"/>
      <c r="W14" s="69"/>
      <c r="X14" s="69"/>
      <c r="Y14" s="69"/>
      <c r="Z14" s="69"/>
      <c r="AA14" s="69"/>
      <c r="AB14" s="77"/>
      <c r="AC14" s="79"/>
    </row>
    <row r="15" spans="1:31" x14ac:dyDescent="0.3">
      <c r="B15" s="82"/>
      <c r="C15" s="69"/>
      <c r="D15" s="69"/>
      <c r="E15" s="75"/>
      <c r="F15" s="69"/>
      <c r="G15" s="69"/>
      <c r="H15" s="76"/>
      <c r="I15" s="76"/>
      <c r="J15" s="76"/>
      <c r="K15" s="76"/>
      <c r="L15" s="76"/>
      <c r="M15" s="76"/>
      <c r="N15" s="76"/>
      <c r="O15" s="87">
        <f>COUNTA(Tableau6[[#This Row],[Date RDV 1]:[Date RDV 6]])</f>
        <v>0</v>
      </c>
      <c r="P15" s="85"/>
      <c r="Q15" s="85"/>
      <c r="R15" s="76"/>
      <c r="S15" s="76"/>
      <c r="T15" s="76"/>
      <c r="U15" s="69"/>
      <c r="V15" s="69"/>
      <c r="W15" s="69"/>
      <c r="X15" s="69"/>
      <c r="Y15" s="69"/>
      <c r="Z15" s="69"/>
      <c r="AA15" s="69"/>
      <c r="AB15" s="77"/>
      <c r="AC15" s="79"/>
    </row>
    <row r="16" spans="1:31" ht="33" x14ac:dyDescent="0.3">
      <c r="B16" s="68"/>
    </row>
    <row r="18" spans="2:2" ht="33" x14ac:dyDescent="0.3">
      <c r="B18" s="68"/>
    </row>
    <row r="19" spans="2:2" ht="33" x14ac:dyDescent="0.3">
      <c r="B19" s="51"/>
    </row>
    <row r="20" spans="2:2" ht="33" x14ac:dyDescent="0.3">
      <c r="B20" s="68"/>
    </row>
    <row r="21" spans="2:2" ht="33" x14ac:dyDescent="0.3">
      <c r="B21" s="68"/>
    </row>
    <row r="22" spans="2:2" ht="33" x14ac:dyDescent="0.3">
      <c r="B22" s="68"/>
    </row>
    <row r="23" spans="2:2" ht="33" x14ac:dyDescent="0.3">
      <c r="B23" s="68"/>
    </row>
    <row r="24" spans="2:2" ht="33" x14ac:dyDescent="0.3">
      <c r="B24" s="68"/>
    </row>
    <row r="25" spans="2:2" ht="33" x14ac:dyDescent="0.3">
      <c r="B25" s="68"/>
    </row>
    <row r="26" spans="2:2" ht="33" x14ac:dyDescent="0.3">
      <c r="B26" s="68"/>
    </row>
    <row r="27" spans="2:2" ht="33" x14ac:dyDescent="0.3">
      <c r="B27" s="68"/>
    </row>
    <row r="28" spans="2:2" ht="33" x14ac:dyDescent="0.3">
      <c r="B28" s="68"/>
    </row>
  </sheetData>
  <mergeCells count="9">
    <mergeCell ref="R5:T5"/>
    <mergeCell ref="R6:T6"/>
    <mergeCell ref="M6:O6"/>
    <mergeCell ref="M5:O5"/>
    <mergeCell ref="C2:E2"/>
    <mergeCell ref="C5:E5"/>
    <mergeCell ref="C6:E6"/>
    <mergeCell ref="H5:J5"/>
    <mergeCell ref="H6:J6"/>
  </mergeCells>
  <conditionalFormatting sqref="AB9:AC15">
    <cfRule type="containsBlanks" dxfId="8" priority="2">
      <formula>LEN(TRIM(AB9))=0</formula>
    </cfRule>
  </conditionalFormatting>
  <conditionalFormatting sqref="R9:T15 AB9:AC15">
    <cfRule type="expression" dxfId="7" priority="1">
      <formula>$P9=1</formula>
    </cfRule>
  </conditionalFormatting>
  <dataValidations xWindow="273" yWindow="320" count="6">
    <dataValidation allowBlank="1" showInputMessage="1" showErrorMessage="1" prompt="Le titre de la feuille de calcul figure dans cette cellule." sqref="B14:B16 B18:B28" xr:uid="{00000000-0002-0000-0000-000003000000}"/>
    <dataValidation type="list" allowBlank="1" showInputMessage="1" showErrorMessage="1" sqref="C9:C15" xr:uid="{E79D85A6-3AAF-48A9-8B4E-F1148D4B97CC}">
      <formula1>Forme</formula1>
    </dataValidation>
    <dataValidation type="list" allowBlank="1" showInputMessage="1" showErrorMessage="1" sqref="F9:F15" xr:uid="{F1D0B254-C795-471C-8322-259C246A218D}">
      <formula1>Collège</formula1>
    </dataValidation>
    <dataValidation type="list" allowBlank="1" showInputMessage="1" showErrorMessage="1" sqref="G9:G15" xr:uid="{746E43DB-7A8C-4215-A62E-A7F97F0306F0}">
      <formula1>Type</formula1>
    </dataValidation>
    <dataValidation type="custom" allowBlank="1" showInputMessage="1" showErrorMessage="1" sqref="M6:O6 R6:T6 C6:F6 H6:K6" xr:uid="{0C6F4FC8-3980-40B4-818C-C36A90E9B92A}">
      <formula1>""</formula1>
    </dataValidation>
    <dataValidation type="custom" allowBlank="1" showInputMessage="1" showErrorMessage="1" sqref="C2:E2" xr:uid="{9E31C8FA-8299-4DAA-B044-124EA38C9E9E}">
      <formula1>"CHAVRY Jean-Paul"</formula1>
    </dataValidation>
  </dataValidations>
  <printOptions horizontalCentered="1"/>
  <pageMargins left="0.25" right="0.25" top="0.75" bottom="0.75" header="0.3" footer="0.3"/>
  <pageSetup paperSize="9" scale="61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751DB-5D05-4EB1-BD90-6C97C68E7947}">
  <sheetPr>
    <tabColor rgb="FFFFFF00"/>
  </sheetPr>
  <dimension ref="A1:I366"/>
  <sheetViews>
    <sheetView workbookViewId="0">
      <selection activeCell="D27" sqref="D27"/>
    </sheetView>
  </sheetViews>
  <sheetFormatPr baseColWidth="10" defaultRowHeight="16.5" x14ac:dyDescent="0.3"/>
  <cols>
    <col min="9" max="9" width="15.375" bestFit="1" customWidth="1"/>
  </cols>
  <sheetData>
    <row r="1" spans="1:9" ht="45" customHeight="1" x14ac:dyDescent="0.3">
      <c r="A1" s="94" t="s">
        <v>52</v>
      </c>
      <c r="B1" s="95" t="s">
        <v>82</v>
      </c>
      <c r="C1" s="95" t="s">
        <v>53</v>
      </c>
      <c r="D1" s="95" t="s">
        <v>51</v>
      </c>
      <c r="E1" s="95" t="s">
        <v>81</v>
      </c>
      <c r="F1" s="95" t="s">
        <v>73</v>
      </c>
      <c r="G1" s="95" t="s">
        <v>69</v>
      </c>
      <c r="H1" s="95" t="s">
        <v>62</v>
      </c>
      <c r="I1" s="95" t="s">
        <v>56</v>
      </c>
    </row>
    <row r="2" spans="1:9" x14ac:dyDescent="0.3">
      <c r="A2" s="96">
        <v>43466</v>
      </c>
      <c r="B2" s="97" t="s">
        <v>106</v>
      </c>
      <c r="C2" t="s">
        <v>55</v>
      </c>
      <c r="D2" t="s">
        <v>48</v>
      </c>
      <c r="E2" t="s">
        <v>201</v>
      </c>
      <c r="F2" s="1" t="s">
        <v>201</v>
      </c>
      <c r="G2" s="1" t="s">
        <v>201</v>
      </c>
      <c r="H2" t="s">
        <v>203</v>
      </c>
      <c r="I2" t="s">
        <v>58</v>
      </c>
    </row>
    <row r="3" spans="1:9" x14ac:dyDescent="0.3">
      <c r="A3" s="96">
        <v>43467</v>
      </c>
      <c r="B3" s="97" t="s">
        <v>130</v>
      </c>
      <c r="C3" t="s">
        <v>60</v>
      </c>
      <c r="D3" t="s">
        <v>47</v>
      </c>
      <c r="E3" t="s">
        <v>202</v>
      </c>
      <c r="F3" s="1" t="s">
        <v>202</v>
      </c>
      <c r="G3" s="1" t="s">
        <v>202</v>
      </c>
      <c r="H3" t="s">
        <v>90</v>
      </c>
      <c r="I3" t="s">
        <v>59</v>
      </c>
    </row>
    <row r="4" spans="1:9" x14ac:dyDescent="0.3">
      <c r="A4" s="96">
        <v>43468</v>
      </c>
      <c r="B4" s="97" t="s">
        <v>107</v>
      </c>
      <c r="C4" t="s">
        <v>54</v>
      </c>
      <c r="D4" t="s">
        <v>46</v>
      </c>
      <c r="H4" s="1" t="s">
        <v>64</v>
      </c>
      <c r="I4" t="s">
        <v>57</v>
      </c>
    </row>
    <row r="5" spans="1:9" x14ac:dyDescent="0.3">
      <c r="A5" s="96">
        <v>43469</v>
      </c>
      <c r="B5" s="97" t="s">
        <v>108</v>
      </c>
      <c r="C5" t="s">
        <v>92</v>
      </c>
      <c r="H5" s="1" t="s">
        <v>65</v>
      </c>
      <c r="I5" t="s">
        <v>104</v>
      </c>
    </row>
    <row r="6" spans="1:9" x14ac:dyDescent="0.3">
      <c r="A6" s="96">
        <v>43470</v>
      </c>
      <c r="B6" s="97" t="s">
        <v>109</v>
      </c>
      <c r="C6" t="s">
        <v>61</v>
      </c>
      <c r="H6" s="1" t="s">
        <v>91</v>
      </c>
      <c r="I6" t="s">
        <v>92</v>
      </c>
    </row>
    <row r="7" spans="1:9" x14ac:dyDescent="0.3">
      <c r="A7" s="96">
        <v>43471</v>
      </c>
      <c r="B7" s="97" t="s">
        <v>110</v>
      </c>
      <c r="C7" t="s">
        <v>68</v>
      </c>
      <c r="H7" s="1" t="s">
        <v>66</v>
      </c>
      <c r="I7" t="s">
        <v>61</v>
      </c>
    </row>
    <row r="8" spans="1:9" x14ac:dyDescent="0.3">
      <c r="A8" s="96">
        <v>43472</v>
      </c>
      <c r="B8" s="97" t="s">
        <v>111</v>
      </c>
      <c r="H8" s="1" t="s">
        <v>67</v>
      </c>
      <c r="I8" t="s">
        <v>205</v>
      </c>
    </row>
    <row r="9" spans="1:9" x14ac:dyDescent="0.3">
      <c r="A9" s="96">
        <v>43473</v>
      </c>
      <c r="B9" s="97" t="s">
        <v>112</v>
      </c>
      <c r="H9" s="1" t="s">
        <v>204</v>
      </c>
    </row>
    <row r="10" spans="1:9" x14ac:dyDescent="0.3">
      <c r="A10" s="96">
        <v>43474</v>
      </c>
      <c r="B10" s="97" t="s">
        <v>113</v>
      </c>
    </row>
    <row r="11" spans="1:9" x14ac:dyDescent="0.3">
      <c r="A11" s="96">
        <v>43475</v>
      </c>
      <c r="B11" s="97" t="s">
        <v>114</v>
      </c>
    </row>
    <row r="12" spans="1:9" x14ac:dyDescent="0.3">
      <c r="A12" s="96">
        <v>43476</v>
      </c>
      <c r="B12" s="97" t="s">
        <v>115</v>
      </c>
    </row>
    <row r="13" spans="1:9" x14ac:dyDescent="0.3">
      <c r="A13" s="96">
        <v>43477</v>
      </c>
      <c r="B13" s="97" t="s">
        <v>116</v>
      </c>
    </row>
    <row r="14" spans="1:9" x14ac:dyDescent="0.3">
      <c r="A14" s="96">
        <v>43478</v>
      </c>
      <c r="B14" s="97" t="s">
        <v>117</v>
      </c>
    </row>
    <row r="15" spans="1:9" x14ac:dyDescent="0.3">
      <c r="A15" s="96">
        <v>43479</v>
      </c>
      <c r="B15" s="97" t="s">
        <v>118</v>
      </c>
    </row>
    <row r="16" spans="1:9" x14ac:dyDescent="0.3">
      <c r="A16" s="96">
        <v>43480</v>
      </c>
      <c r="B16" s="97" t="s">
        <v>119</v>
      </c>
    </row>
    <row r="17" spans="1:2" x14ac:dyDescent="0.3">
      <c r="A17" s="96">
        <v>43481</v>
      </c>
      <c r="B17" s="97" t="s">
        <v>120</v>
      </c>
    </row>
    <row r="18" spans="1:2" x14ac:dyDescent="0.3">
      <c r="A18" s="96">
        <v>43482</v>
      </c>
      <c r="B18" s="97" t="s">
        <v>121</v>
      </c>
    </row>
    <row r="19" spans="1:2" x14ac:dyDescent="0.3">
      <c r="A19" s="96">
        <v>43483</v>
      </c>
      <c r="B19" s="97" t="s">
        <v>122</v>
      </c>
    </row>
    <row r="20" spans="1:2" x14ac:dyDescent="0.3">
      <c r="A20" s="96">
        <v>43484</v>
      </c>
      <c r="B20" s="97" t="s">
        <v>123</v>
      </c>
    </row>
    <row r="21" spans="1:2" x14ac:dyDescent="0.3">
      <c r="A21" s="96">
        <v>43485</v>
      </c>
      <c r="B21" s="97" t="s">
        <v>124</v>
      </c>
    </row>
    <row r="22" spans="1:2" x14ac:dyDescent="0.3">
      <c r="A22" s="96">
        <v>43486</v>
      </c>
      <c r="B22" s="97" t="s">
        <v>125</v>
      </c>
    </row>
    <row r="23" spans="1:2" x14ac:dyDescent="0.3">
      <c r="A23" s="96">
        <v>43487</v>
      </c>
      <c r="B23" s="97" t="s">
        <v>126</v>
      </c>
    </row>
    <row r="24" spans="1:2" x14ac:dyDescent="0.3">
      <c r="A24" s="96">
        <v>43488</v>
      </c>
      <c r="B24" s="97" t="s">
        <v>127</v>
      </c>
    </row>
    <row r="25" spans="1:2" x14ac:dyDescent="0.3">
      <c r="A25" s="96">
        <v>43489</v>
      </c>
      <c r="B25" s="97" t="s">
        <v>128</v>
      </c>
    </row>
    <row r="26" spans="1:2" x14ac:dyDescent="0.3">
      <c r="A26" s="96">
        <v>43490</v>
      </c>
      <c r="B26" s="97" t="s">
        <v>129</v>
      </c>
    </row>
    <row r="27" spans="1:2" x14ac:dyDescent="0.3">
      <c r="A27" s="96">
        <v>43491</v>
      </c>
      <c r="B27" s="97" t="s">
        <v>131</v>
      </c>
    </row>
    <row r="28" spans="1:2" x14ac:dyDescent="0.3">
      <c r="A28" s="96">
        <v>43492</v>
      </c>
      <c r="B28" s="97" t="s">
        <v>132</v>
      </c>
    </row>
    <row r="29" spans="1:2" x14ac:dyDescent="0.3">
      <c r="A29" s="96">
        <v>43493</v>
      </c>
      <c r="B29" s="97" t="s">
        <v>133</v>
      </c>
    </row>
    <row r="30" spans="1:2" x14ac:dyDescent="0.3">
      <c r="A30" s="96">
        <v>43494</v>
      </c>
      <c r="B30" s="97" t="s">
        <v>134</v>
      </c>
    </row>
    <row r="31" spans="1:2" x14ac:dyDescent="0.3">
      <c r="A31" s="96">
        <v>43495</v>
      </c>
      <c r="B31" s="97" t="s">
        <v>135</v>
      </c>
    </row>
    <row r="32" spans="1:2" x14ac:dyDescent="0.3">
      <c r="A32" s="96">
        <v>43496</v>
      </c>
      <c r="B32" s="97" t="s">
        <v>136</v>
      </c>
    </row>
    <row r="33" spans="1:2" x14ac:dyDescent="0.3">
      <c r="A33" s="96">
        <v>43497</v>
      </c>
      <c r="B33" s="97" t="s">
        <v>137</v>
      </c>
    </row>
    <row r="34" spans="1:2" x14ac:dyDescent="0.3">
      <c r="A34" s="96">
        <v>43498</v>
      </c>
      <c r="B34" s="97" t="s">
        <v>138</v>
      </c>
    </row>
    <row r="35" spans="1:2" x14ac:dyDescent="0.3">
      <c r="A35" s="96">
        <v>43499</v>
      </c>
      <c r="B35" s="97" t="s">
        <v>139</v>
      </c>
    </row>
    <row r="36" spans="1:2" x14ac:dyDescent="0.3">
      <c r="A36" s="96">
        <v>43500</v>
      </c>
      <c r="B36" s="97" t="s">
        <v>140</v>
      </c>
    </row>
    <row r="37" spans="1:2" x14ac:dyDescent="0.3">
      <c r="A37" s="96">
        <v>43501</v>
      </c>
      <c r="B37" s="97" t="s">
        <v>141</v>
      </c>
    </row>
    <row r="38" spans="1:2" x14ac:dyDescent="0.3">
      <c r="A38" s="96">
        <v>43502</v>
      </c>
      <c r="B38" s="97" t="s">
        <v>142</v>
      </c>
    </row>
    <row r="39" spans="1:2" x14ac:dyDescent="0.3">
      <c r="A39" s="96">
        <v>43503</v>
      </c>
      <c r="B39" s="97" t="s">
        <v>143</v>
      </c>
    </row>
    <row r="40" spans="1:2" x14ac:dyDescent="0.3">
      <c r="A40" s="96">
        <v>43504</v>
      </c>
      <c r="B40" s="97" t="s">
        <v>144</v>
      </c>
    </row>
    <row r="41" spans="1:2" x14ac:dyDescent="0.3">
      <c r="A41" s="96">
        <v>43505</v>
      </c>
      <c r="B41" s="97" t="s">
        <v>145</v>
      </c>
    </row>
    <row r="42" spans="1:2" x14ac:dyDescent="0.3">
      <c r="A42" s="96">
        <v>43506</v>
      </c>
      <c r="B42" s="97" t="s">
        <v>146</v>
      </c>
    </row>
    <row r="43" spans="1:2" x14ac:dyDescent="0.3">
      <c r="A43" s="96">
        <v>43507</v>
      </c>
      <c r="B43" s="97" t="s">
        <v>147</v>
      </c>
    </row>
    <row r="44" spans="1:2" x14ac:dyDescent="0.3">
      <c r="A44" s="96">
        <v>43508</v>
      </c>
      <c r="B44" s="97" t="s">
        <v>148</v>
      </c>
    </row>
    <row r="45" spans="1:2" x14ac:dyDescent="0.3">
      <c r="A45" s="96">
        <v>43509</v>
      </c>
      <c r="B45" s="97" t="s">
        <v>149</v>
      </c>
    </row>
    <row r="46" spans="1:2" x14ac:dyDescent="0.3">
      <c r="A46" s="96">
        <v>43510</v>
      </c>
      <c r="B46" s="97" t="s">
        <v>150</v>
      </c>
    </row>
    <row r="47" spans="1:2" x14ac:dyDescent="0.3">
      <c r="A47" s="96">
        <v>43511</v>
      </c>
      <c r="B47" s="97" t="s">
        <v>151</v>
      </c>
    </row>
    <row r="48" spans="1:2" x14ac:dyDescent="0.3">
      <c r="A48" s="96">
        <v>43512</v>
      </c>
      <c r="B48" s="97" t="s">
        <v>152</v>
      </c>
    </row>
    <row r="49" spans="1:2" x14ac:dyDescent="0.3">
      <c r="A49" s="96">
        <v>43513</v>
      </c>
      <c r="B49" s="97" t="s">
        <v>153</v>
      </c>
    </row>
    <row r="50" spans="1:2" x14ac:dyDescent="0.3">
      <c r="A50" s="96">
        <v>43514</v>
      </c>
      <c r="B50" s="97" t="s">
        <v>154</v>
      </c>
    </row>
    <row r="51" spans="1:2" x14ac:dyDescent="0.3">
      <c r="A51" s="96">
        <v>43515</v>
      </c>
      <c r="B51" s="97" t="s">
        <v>155</v>
      </c>
    </row>
    <row r="52" spans="1:2" x14ac:dyDescent="0.3">
      <c r="A52" s="96">
        <v>43516</v>
      </c>
      <c r="B52" s="97" t="s">
        <v>156</v>
      </c>
    </row>
    <row r="53" spans="1:2" x14ac:dyDescent="0.3">
      <c r="A53" s="96">
        <v>43517</v>
      </c>
      <c r="B53" s="97" t="s">
        <v>157</v>
      </c>
    </row>
    <row r="54" spans="1:2" x14ac:dyDescent="0.3">
      <c r="A54" s="96">
        <v>43518</v>
      </c>
      <c r="B54" s="97" t="s">
        <v>158</v>
      </c>
    </row>
    <row r="55" spans="1:2" x14ac:dyDescent="0.3">
      <c r="A55" s="96">
        <v>43519</v>
      </c>
      <c r="B55" s="97" t="s">
        <v>159</v>
      </c>
    </row>
    <row r="56" spans="1:2" x14ac:dyDescent="0.3">
      <c r="A56" s="96">
        <v>43520</v>
      </c>
      <c r="B56" s="97" t="s">
        <v>160</v>
      </c>
    </row>
    <row r="57" spans="1:2" x14ac:dyDescent="0.3">
      <c r="A57" s="96">
        <v>43521</v>
      </c>
      <c r="B57" s="97" t="s">
        <v>161</v>
      </c>
    </row>
    <row r="58" spans="1:2" x14ac:dyDescent="0.3">
      <c r="A58" s="96">
        <v>43522</v>
      </c>
      <c r="B58" s="97" t="s">
        <v>162</v>
      </c>
    </row>
    <row r="59" spans="1:2" x14ac:dyDescent="0.3">
      <c r="A59" s="96">
        <v>43523</v>
      </c>
      <c r="B59" s="97" t="s">
        <v>163</v>
      </c>
    </row>
    <row r="60" spans="1:2" x14ac:dyDescent="0.3">
      <c r="A60" s="96">
        <v>43524</v>
      </c>
      <c r="B60" s="97" t="s">
        <v>164</v>
      </c>
    </row>
    <row r="61" spans="1:2" x14ac:dyDescent="0.3">
      <c r="A61" s="96">
        <v>43525</v>
      </c>
      <c r="B61" s="97" t="s">
        <v>165</v>
      </c>
    </row>
    <row r="62" spans="1:2" x14ac:dyDescent="0.3">
      <c r="A62" s="96">
        <v>43526</v>
      </c>
      <c r="B62" s="97" t="s">
        <v>166</v>
      </c>
    </row>
    <row r="63" spans="1:2" x14ac:dyDescent="0.3">
      <c r="A63" s="96">
        <v>43527</v>
      </c>
      <c r="B63" s="97" t="s">
        <v>167</v>
      </c>
    </row>
    <row r="64" spans="1:2" x14ac:dyDescent="0.3">
      <c r="A64" s="96">
        <v>43528</v>
      </c>
      <c r="B64" s="97" t="s">
        <v>168</v>
      </c>
    </row>
    <row r="65" spans="1:2" x14ac:dyDescent="0.3">
      <c r="A65" s="96">
        <v>43529</v>
      </c>
      <c r="B65" s="97" t="s">
        <v>169</v>
      </c>
    </row>
    <row r="66" spans="1:2" x14ac:dyDescent="0.3">
      <c r="A66" s="96">
        <v>43530</v>
      </c>
      <c r="B66" s="97" t="s">
        <v>170</v>
      </c>
    </row>
    <row r="67" spans="1:2" x14ac:dyDescent="0.3">
      <c r="A67" s="96">
        <v>43531</v>
      </c>
      <c r="B67" s="97" t="s">
        <v>171</v>
      </c>
    </row>
    <row r="68" spans="1:2" x14ac:dyDescent="0.3">
      <c r="A68" s="96">
        <v>43532</v>
      </c>
      <c r="B68" s="97" t="s">
        <v>172</v>
      </c>
    </row>
    <row r="69" spans="1:2" x14ac:dyDescent="0.3">
      <c r="A69" s="96">
        <v>43533</v>
      </c>
      <c r="B69" s="97" t="s">
        <v>173</v>
      </c>
    </row>
    <row r="70" spans="1:2" x14ac:dyDescent="0.3">
      <c r="A70" s="96">
        <v>43534</v>
      </c>
      <c r="B70" s="97" t="s">
        <v>174</v>
      </c>
    </row>
    <row r="71" spans="1:2" x14ac:dyDescent="0.3">
      <c r="A71" s="96">
        <v>43535</v>
      </c>
      <c r="B71" s="97" t="s">
        <v>175</v>
      </c>
    </row>
    <row r="72" spans="1:2" x14ac:dyDescent="0.3">
      <c r="A72" s="96">
        <v>43536</v>
      </c>
      <c r="B72" s="97" t="s">
        <v>176</v>
      </c>
    </row>
    <row r="73" spans="1:2" x14ac:dyDescent="0.3">
      <c r="A73" s="96">
        <v>43537</v>
      </c>
      <c r="B73" s="97" t="s">
        <v>177</v>
      </c>
    </row>
    <row r="74" spans="1:2" x14ac:dyDescent="0.3">
      <c r="A74" s="96">
        <v>43538</v>
      </c>
      <c r="B74" s="97" t="s">
        <v>178</v>
      </c>
    </row>
    <row r="75" spans="1:2" x14ac:dyDescent="0.3">
      <c r="A75" s="96">
        <v>43539</v>
      </c>
      <c r="B75" s="97" t="s">
        <v>179</v>
      </c>
    </row>
    <row r="76" spans="1:2" x14ac:dyDescent="0.3">
      <c r="A76" s="96">
        <v>43540</v>
      </c>
      <c r="B76" s="97" t="s">
        <v>180</v>
      </c>
    </row>
    <row r="77" spans="1:2" x14ac:dyDescent="0.3">
      <c r="A77" s="96">
        <v>43541</v>
      </c>
      <c r="B77" s="97" t="s">
        <v>181</v>
      </c>
    </row>
    <row r="78" spans="1:2" x14ac:dyDescent="0.3">
      <c r="A78" s="96">
        <v>43542</v>
      </c>
      <c r="B78" s="97" t="s">
        <v>182</v>
      </c>
    </row>
    <row r="79" spans="1:2" x14ac:dyDescent="0.3">
      <c r="A79" s="96">
        <v>43543</v>
      </c>
      <c r="B79" s="97" t="s">
        <v>183</v>
      </c>
    </row>
    <row r="80" spans="1:2" x14ac:dyDescent="0.3">
      <c r="A80" s="96">
        <v>43544</v>
      </c>
      <c r="B80" s="97" t="s">
        <v>184</v>
      </c>
    </row>
    <row r="81" spans="1:2" x14ac:dyDescent="0.3">
      <c r="A81" s="96">
        <v>43545</v>
      </c>
      <c r="B81" s="97" t="s">
        <v>185</v>
      </c>
    </row>
    <row r="82" spans="1:2" x14ac:dyDescent="0.3">
      <c r="A82" s="96">
        <v>43546</v>
      </c>
      <c r="B82" s="97" t="s">
        <v>186</v>
      </c>
    </row>
    <row r="83" spans="1:2" x14ac:dyDescent="0.3">
      <c r="A83" s="96">
        <v>43547</v>
      </c>
      <c r="B83" s="97" t="s">
        <v>187</v>
      </c>
    </row>
    <row r="84" spans="1:2" x14ac:dyDescent="0.3">
      <c r="A84" s="96">
        <v>43548</v>
      </c>
      <c r="B84" s="97" t="s">
        <v>188</v>
      </c>
    </row>
    <row r="85" spans="1:2" x14ac:dyDescent="0.3">
      <c r="A85" s="96">
        <v>43549</v>
      </c>
      <c r="B85" s="97" t="s">
        <v>189</v>
      </c>
    </row>
    <row r="86" spans="1:2" x14ac:dyDescent="0.3">
      <c r="A86" s="96">
        <v>43550</v>
      </c>
      <c r="B86" s="97" t="s">
        <v>190</v>
      </c>
    </row>
    <row r="87" spans="1:2" x14ac:dyDescent="0.3">
      <c r="A87" s="96">
        <v>43551</v>
      </c>
      <c r="B87" s="97" t="s">
        <v>191</v>
      </c>
    </row>
    <row r="88" spans="1:2" x14ac:dyDescent="0.3">
      <c r="A88" s="96">
        <v>43552</v>
      </c>
      <c r="B88" s="97" t="s">
        <v>192</v>
      </c>
    </row>
    <row r="89" spans="1:2" x14ac:dyDescent="0.3">
      <c r="A89" s="96">
        <v>43553</v>
      </c>
      <c r="B89" s="97" t="s">
        <v>193</v>
      </c>
    </row>
    <row r="90" spans="1:2" x14ac:dyDescent="0.3">
      <c r="A90" s="96">
        <v>43554</v>
      </c>
      <c r="B90" s="97" t="s">
        <v>194</v>
      </c>
    </row>
    <row r="91" spans="1:2" x14ac:dyDescent="0.3">
      <c r="A91" s="96">
        <v>43555</v>
      </c>
      <c r="B91" s="97" t="s">
        <v>195</v>
      </c>
    </row>
    <row r="92" spans="1:2" x14ac:dyDescent="0.3">
      <c r="A92" s="96">
        <v>43556</v>
      </c>
      <c r="B92" s="97" t="s">
        <v>196</v>
      </c>
    </row>
    <row r="93" spans="1:2" x14ac:dyDescent="0.3">
      <c r="A93" s="96">
        <v>43557</v>
      </c>
      <c r="B93" s="97" t="s">
        <v>197</v>
      </c>
    </row>
    <row r="94" spans="1:2" x14ac:dyDescent="0.3">
      <c r="A94" s="96">
        <v>43558</v>
      </c>
      <c r="B94" s="97" t="s">
        <v>198</v>
      </c>
    </row>
    <row r="95" spans="1:2" x14ac:dyDescent="0.3">
      <c r="A95" s="96">
        <v>43559</v>
      </c>
      <c r="B95" s="97" t="s">
        <v>199</v>
      </c>
    </row>
    <row r="96" spans="1:2" x14ac:dyDescent="0.3">
      <c r="A96" s="96">
        <v>43560</v>
      </c>
      <c r="B96" s="97" t="s">
        <v>200</v>
      </c>
    </row>
    <row r="97" spans="1:1" x14ac:dyDescent="0.3">
      <c r="A97" s="96">
        <v>43561</v>
      </c>
    </row>
    <row r="98" spans="1:1" x14ac:dyDescent="0.3">
      <c r="A98" s="96">
        <v>43562</v>
      </c>
    </row>
    <row r="99" spans="1:1" x14ac:dyDescent="0.3">
      <c r="A99" s="96">
        <v>43563</v>
      </c>
    </row>
    <row r="100" spans="1:1" x14ac:dyDescent="0.3">
      <c r="A100" s="96">
        <v>43564</v>
      </c>
    </row>
    <row r="101" spans="1:1" x14ac:dyDescent="0.3">
      <c r="A101" s="96">
        <v>43565</v>
      </c>
    </row>
    <row r="102" spans="1:1" x14ac:dyDescent="0.3">
      <c r="A102" s="96">
        <v>43566</v>
      </c>
    </row>
    <row r="103" spans="1:1" x14ac:dyDescent="0.3">
      <c r="A103" s="96">
        <v>43567</v>
      </c>
    </row>
    <row r="104" spans="1:1" x14ac:dyDescent="0.3">
      <c r="A104" s="96">
        <v>43568</v>
      </c>
    </row>
    <row r="105" spans="1:1" x14ac:dyDescent="0.3">
      <c r="A105" s="96">
        <v>43569</v>
      </c>
    </row>
    <row r="106" spans="1:1" x14ac:dyDescent="0.3">
      <c r="A106" s="96">
        <v>43570</v>
      </c>
    </row>
    <row r="107" spans="1:1" x14ac:dyDescent="0.3">
      <c r="A107" s="96">
        <v>43571</v>
      </c>
    </row>
    <row r="108" spans="1:1" x14ac:dyDescent="0.3">
      <c r="A108" s="96">
        <v>43572</v>
      </c>
    </row>
    <row r="109" spans="1:1" x14ac:dyDescent="0.3">
      <c r="A109" s="96">
        <v>43573</v>
      </c>
    </row>
    <row r="110" spans="1:1" x14ac:dyDescent="0.3">
      <c r="A110" s="96">
        <v>43574</v>
      </c>
    </row>
    <row r="111" spans="1:1" x14ac:dyDescent="0.3">
      <c r="A111" s="96">
        <v>43575</v>
      </c>
    </row>
    <row r="112" spans="1:1" x14ac:dyDescent="0.3">
      <c r="A112" s="96">
        <v>43576</v>
      </c>
    </row>
    <row r="113" spans="1:1" x14ac:dyDescent="0.3">
      <c r="A113" s="96">
        <v>43577</v>
      </c>
    </row>
    <row r="114" spans="1:1" x14ac:dyDescent="0.3">
      <c r="A114" s="96">
        <v>43578</v>
      </c>
    </row>
    <row r="115" spans="1:1" x14ac:dyDescent="0.3">
      <c r="A115" s="96">
        <v>43579</v>
      </c>
    </row>
    <row r="116" spans="1:1" x14ac:dyDescent="0.3">
      <c r="A116" s="96">
        <v>43580</v>
      </c>
    </row>
    <row r="117" spans="1:1" x14ac:dyDescent="0.3">
      <c r="A117" s="96">
        <v>43581</v>
      </c>
    </row>
    <row r="118" spans="1:1" x14ac:dyDescent="0.3">
      <c r="A118" s="96">
        <v>43582</v>
      </c>
    </row>
    <row r="119" spans="1:1" x14ac:dyDescent="0.3">
      <c r="A119" s="96">
        <v>43583</v>
      </c>
    </row>
    <row r="120" spans="1:1" x14ac:dyDescent="0.3">
      <c r="A120" s="96">
        <v>43584</v>
      </c>
    </row>
    <row r="121" spans="1:1" x14ac:dyDescent="0.3">
      <c r="A121" s="96">
        <v>43585</v>
      </c>
    </row>
    <row r="122" spans="1:1" x14ac:dyDescent="0.3">
      <c r="A122" s="96">
        <v>43586</v>
      </c>
    </row>
    <row r="123" spans="1:1" x14ac:dyDescent="0.3">
      <c r="A123" s="96">
        <v>43587</v>
      </c>
    </row>
    <row r="124" spans="1:1" x14ac:dyDescent="0.3">
      <c r="A124" s="96">
        <v>43588</v>
      </c>
    </row>
    <row r="125" spans="1:1" x14ac:dyDescent="0.3">
      <c r="A125" s="96">
        <v>43589</v>
      </c>
    </row>
    <row r="126" spans="1:1" x14ac:dyDescent="0.3">
      <c r="A126" s="96">
        <v>43590</v>
      </c>
    </row>
    <row r="127" spans="1:1" x14ac:dyDescent="0.3">
      <c r="A127" s="96">
        <v>43591</v>
      </c>
    </row>
    <row r="128" spans="1:1" x14ac:dyDescent="0.3">
      <c r="A128" s="96">
        <v>43592</v>
      </c>
    </row>
    <row r="129" spans="1:1" x14ac:dyDescent="0.3">
      <c r="A129" s="96">
        <v>43593</v>
      </c>
    </row>
    <row r="130" spans="1:1" x14ac:dyDescent="0.3">
      <c r="A130" s="96">
        <v>43594</v>
      </c>
    </row>
    <row r="131" spans="1:1" x14ac:dyDescent="0.3">
      <c r="A131" s="96">
        <v>43595</v>
      </c>
    </row>
    <row r="132" spans="1:1" x14ac:dyDescent="0.3">
      <c r="A132" s="96">
        <v>43596</v>
      </c>
    </row>
    <row r="133" spans="1:1" x14ac:dyDescent="0.3">
      <c r="A133" s="96">
        <v>43597</v>
      </c>
    </row>
    <row r="134" spans="1:1" x14ac:dyDescent="0.3">
      <c r="A134" s="96">
        <v>43598</v>
      </c>
    </row>
    <row r="135" spans="1:1" x14ac:dyDescent="0.3">
      <c r="A135" s="96">
        <v>43599</v>
      </c>
    </row>
    <row r="136" spans="1:1" x14ac:dyDescent="0.3">
      <c r="A136" s="96">
        <v>43600</v>
      </c>
    </row>
    <row r="137" spans="1:1" x14ac:dyDescent="0.3">
      <c r="A137" s="96">
        <v>43601</v>
      </c>
    </row>
    <row r="138" spans="1:1" x14ac:dyDescent="0.3">
      <c r="A138" s="96">
        <v>43602</v>
      </c>
    </row>
    <row r="139" spans="1:1" x14ac:dyDescent="0.3">
      <c r="A139" s="96">
        <v>43603</v>
      </c>
    </row>
    <row r="140" spans="1:1" x14ac:dyDescent="0.3">
      <c r="A140" s="96">
        <v>43604</v>
      </c>
    </row>
    <row r="141" spans="1:1" x14ac:dyDescent="0.3">
      <c r="A141" s="96">
        <v>43605</v>
      </c>
    </row>
    <row r="142" spans="1:1" x14ac:dyDescent="0.3">
      <c r="A142" s="96">
        <v>43606</v>
      </c>
    </row>
    <row r="143" spans="1:1" x14ac:dyDescent="0.3">
      <c r="A143" s="96">
        <v>43607</v>
      </c>
    </row>
    <row r="144" spans="1:1" x14ac:dyDescent="0.3">
      <c r="A144" s="96">
        <v>43608</v>
      </c>
    </row>
    <row r="145" spans="1:1" x14ac:dyDescent="0.3">
      <c r="A145" s="96">
        <v>43609</v>
      </c>
    </row>
    <row r="146" spans="1:1" x14ac:dyDescent="0.3">
      <c r="A146" s="96">
        <v>43610</v>
      </c>
    </row>
    <row r="147" spans="1:1" x14ac:dyDescent="0.3">
      <c r="A147" s="96">
        <v>43611</v>
      </c>
    </row>
    <row r="148" spans="1:1" x14ac:dyDescent="0.3">
      <c r="A148" s="96">
        <v>43612</v>
      </c>
    </row>
    <row r="149" spans="1:1" x14ac:dyDescent="0.3">
      <c r="A149" s="96">
        <v>43613</v>
      </c>
    </row>
    <row r="150" spans="1:1" x14ac:dyDescent="0.3">
      <c r="A150" s="96">
        <v>43614</v>
      </c>
    </row>
    <row r="151" spans="1:1" x14ac:dyDescent="0.3">
      <c r="A151" s="96">
        <v>43615</v>
      </c>
    </row>
    <row r="152" spans="1:1" x14ac:dyDescent="0.3">
      <c r="A152" s="96">
        <v>43616</v>
      </c>
    </row>
    <row r="153" spans="1:1" x14ac:dyDescent="0.3">
      <c r="A153" s="96">
        <v>43617</v>
      </c>
    </row>
    <row r="154" spans="1:1" x14ac:dyDescent="0.3">
      <c r="A154" s="96">
        <v>43618</v>
      </c>
    </row>
    <row r="155" spans="1:1" x14ac:dyDescent="0.3">
      <c r="A155" s="96">
        <v>43619</v>
      </c>
    </row>
    <row r="156" spans="1:1" x14ac:dyDescent="0.3">
      <c r="A156" s="96">
        <v>43620</v>
      </c>
    </row>
    <row r="157" spans="1:1" x14ac:dyDescent="0.3">
      <c r="A157" s="96">
        <v>43621</v>
      </c>
    </row>
    <row r="158" spans="1:1" x14ac:dyDescent="0.3">
      <c r="A158" s="96">
        <v>43622</v>
      </c>
    </row>
    <row r="159" spans="1:1" x14ac:dyDescent="0.3">
      <c r="A159" s="96">
        <v>43623</v>
      </c>
    </row>
    <row r="160" spans="1:1" x14ac:dyDescent="0.3">
      <c r="A160" s="96">
        <v>43624</v>
      </c>
    </row>
    <row r="161" spans="1:1" x14ac:dyDescent="0.3">
      <c r="A161" s="96">
        <v>43625</v>
      </c>
    </row>
    <row r="162" spans="1:1" x14ac:dyDescent="0.3">
      <c r="A162" s="96">
        <v>43626</v>
      </c>
    </row>
    <row r="163" spans="1:1" x14ac:dyDescent="0.3">
      <c r="A163" s="96">
        <v>43627</v>
      </c>
    </row>
    <row r="164" spans="1:1" x14ac:dyDescent="0.3">
      <c r="A164" s="96">
        <v>43628</v>
      </c>
    </row>
    <row r="165" spans="1:1" x14ac:dyDescent="0.3">
      <c r="A165" s="96">
        <v>43629</v>
      </c>
    </row>
    <row r="166" spans="1:1" x14ac:dyDescent="0.3">
      <c r="A166" s="96">
        <v>43630</v>
      </c>
    </row>
    <row r="167" spans="1:1" x14ac:dyDescent="0.3">
      <c r="A167" s="96">
        <v>43631</v>
      </c>
    </row>
    <row r="168" spans="1:1" x14ac:dyDescent="0.3">
      <c r="A168" s="96">
        <v>43632</v>
      </c>
    </row>
    <row r="169" spans="1:1" x14ac:dyDescent="0.3">
      <c r="A169" s="96">
        <v>43633</v>
      </c>
    </row>
    <row r="170" spans="1:1" x14ac:dyDescent="0.3">
      <c r="A170" s="96">
        <v>43634</v>
      </c>
    </row>
    <row r="171" spans="1:1" x14ac:dyDescent="0.3">
      <c r="A171" s="96">
        <v>43635</v>
      </c>
    </row>
    <row r="172" spans="1:1" x14ac:dyDescent="0.3">
      <c r="A172" s="96">
        <v>43636</v>
      </c>
    </row>
    <row r="173" spans="1:1" x14ac:dyDescent="0.3">
      <c r="A173" s="96">
        <v>43637</v>
      </c>
    </row>
    <row r="174" spans="1:1" x14ac:dyDescent="0.3">
      <c r="A174" s="96">
        <v>43638</v>
      </c>
    </row>
    <row r="175" spans="1:1" x14ac:dyDescent="0.3">
      <c r="A175" s="96">
        <v>43639</v>
      </c>
    </row>
    <row r="176" spans="1:1" x14ac:dyDescent="0.3">
      <c r="A176" s="96">
        <v>43640</v>
      </c>
    </row>
    <row r="177" spans="1:1" x14ac:dyDescent="0.3">
      <c r="A177" s="96">
        <v>43641</v>
      </c>
    </row>
    <row r="178" spans="1:1" x14ac:dyDescent="0.3">
      <c r="A178" s="96">
        <v>43642</v>
      </c>
    </row>
    <row r="179" spans="1:1" x14ac:dyDescent="0.3">
      <c r="A179" s="96">
        <v>43643</v>
      </c>
    </row>
    <row r="180" spans="1:1" x14ac:dyDescent="0.3">
      <c r="A180" s="96">
        <v>43644</v>
      </c>
    </row>
    <row r="181" spans="1:1" x14ac:dyDescent="0.3">
      <c r="A181" s="96">
        <v>43645</v>
      </c>
    </row>
    <row r="182" spans="1:1" x14ac:dyDescent="0.3">
      <c r="A182" s="96">
        <v>43646</v>
      </c>
    </row>
    <row r="183" spans="1:1" x14ac:dyDescent="0.3">
      <c r="A183" s="96">
        <v>43647</v>
      </c>
    </row>
    <row r="184" spans="1:1" x14ac:dyDescent="0.3">
      <c r="A184" s="96">
        <v>43648</v>
      </c>
    </row>
    <row r="185" spans="1:1" x14ac:dyDescent="0.3">
      <c r="A185" s="96">
        <v>43649</v>
      </c>
    </row>
    <row r="186" spans="1:1" x14ac:dyDescent="0.3">
      <c r="A186" s="96">
        <v>43650</v>
      </c>
    </row>
    <row r="187" spans="1:1" x14ac:dyDescent="0.3">
      <c r="A187" s="96">
        <v>43651</v>
      </c>
    </row>
    <row r="188" spans="1:1" x14ac:dyDescent="0.3">
      <c r="A188" s="96">
        <v>43652</v>
      </c>
    </row>
    <row r="189" spans="1:1" x14ac:dyDescent="0.3">
      <c r="A189" s="96">
        <v>43653</v>
      </c>
    </row>
    <row r="190" spans="1:1" x14ac:dyDescent="0.3">
      <c r="A190" s="96">
        <v>43654</v>
      </c>
    </row>
    <row r="191" spans="1:1" x14ac:dyDescent="0.3">
      <c r="A191" s="96">
        <v>43655</v>
      </c>
    </row>
    <row r="192" spans="1:1" x14ac:dyDescent="0.3">
      <c r="A192" s="96">
        <v>43656</v>
      </c>
    </row>
    <row r="193" spans="1:1" x14ac:dyDescent="0.3">
      <c r="A193" s="96">
        <v>43657</v>
      </c>
    </row>
    <row r="194" spans="1:1" x14ac:dyDescent="0.3">
      <c r="A194" s="96">
        <v>43658</v>
      </c>
    </row>
    <row r="195" spans="1:1" x14ac:dyDescent="0.3">
      <c r="A195" s="96">
        <v>43659</v>
      </c>
    </row>
    <row r="196" spans="1:1" x14ac:dyDescent="0.3">
      <c r="A196" s="96">
        <v>43660</v>
      </c>
    </row>
    <row r="197" spans="1:1" x14ac:dyDescent="0.3">
      <c r="A197" s="96">
        <v>43661</v>
      </c>
    </row>
    <row r="198" spans="1:1" x14ac:dyDescent="0.3">
      <c r="A198" s="96">
        <v>43662</v>
      </c>
    </row>
    <row r="199" spans="1:1" x14ac:dyDescent="0.3">
      <c r="A199" s="96">
        <v>43663</v>
      </c>
    </row>
    <row r="200" spans="1:1" x14ac:dyDescent="0.3">
      <c r="A200" s="96">
        <v>43664</v>
      </c>
    </row>
    <row r="201" spans="1:1" x14ac:dyDescent="0.3">
      <c r="A201" s="96">
        <v>43665</v>
      </c>
    </row>
    <row r="202" spans="1:1" x14ac:dyDescent="0.3">
      <c r="A202" s="96">
        <v>43666</v>
      </c>
    </row>
    <row r="203" spans="1:1" x14ac:dyDescent="0.3">
      <c r="A203" s="96">
        <v>43667</v>
      </c>
    </row>
    <row r="204" spans="1:1" x14ac:dyDescent="0.3">
      <c r="A204" s="96">
        <v>43668</v>
      </c>
    </row>
    <row r="205" spans="1:1" x14ac:dyDescent="0.3">
      <c r="A205" s="96">
        <v>43669</v>
      </c>
    </row>
    <row r="206" spans="1:1" x14ac:dyDescent="0.3">
      <c r="A206" s="96">
        <v>43670</v>
      </c>
    </row>
    <row r="207" spans="1:1" x14ac:dyDescent="0.3">
      <c r="A207" s="96">
        <v>43671</v>
      </c>
    </row>
    <row r="208" spans="1:1" x14ac:dyDescent="0.3">
      <c r="A208" s="96">
        <v>43672</v>
      </c>
    </row>
    <row r="209" spans="1:1" x14ac:dyDescent="0.3">
      <c r="A209" s="96">
        <v>43673</v>
      </c>
    </row>
    <row r="210" spans="1:1" x14ac:dyDescent="0.3">
      <c r="A210" s="96">
        <v>43674</v>
      </c>
    </row>
    <row r="211" spans="1:1" x14ac:dyDescent="0.3">
      <c r="A211" s="96">
        <v>43675</v>
      </c>
    </row>
    <row r="212" spans="1:1" x14ac:dyDescent="0.3">
      <c r="A212" s="96">
        <v>43676</v>
      </c>
    </row>
    <row r="213" spans="1:1" x14ac:dyDescent="0.3">
      <c r="A213" s="96">
        <v>43677</v>
      </c>
    </row>
    <row r="214" spans="1:1" x14ac:dyDescent="0.3">
      <c r="A214" s="96">
        <v>43678</v>
      </c>
    </row>
    <row r="215" spans="1:1" x14ac:dyDescent="0.3">
      <c r="A215" s="96">
        <v>43679</v>
      </c>
    </row>
    <row r="216" spans="1:1" x14ac:dyDescent="0.3">
      <c r="A216" s="96">
        <v>43680</v>
      </c>
    </row>
    <row r="217" spans="1:1" x14ac:dyDescent="0.3">
      <c r="A217" s="96">
        <v>43681</v>
      </c>
    </row>
    <row r="218" spans="1:1" x14ac:dyDescent="0.3">
      <c r="A218" s="96">
        <v>43682</v>
      </c>
    </row>
    <row r="219" spans="1:1" x14ac:dyDescent="0.3">
      <c r="A219" s="96">
        <v>43683</v>
      </c>
    </row>
    <row r="220" spans="1:1" x14ac:dyDescent="0.3">
      <c r="A220" s="96">
        <v>43684</v>
      </c>
    </row>
    <row r="221" spans="1:1" x14ac:dyDescent="0.3">
      <c r="A221" s="96">
        <v>43685</v>
      </c>
    </row>
    <row r="222" spans="1:1" x14ac:dyDescent="0.3">
      <c r="A222" s="96">
        <v>43686</v>
      </c>
    </row>
    <row r="223" spans="1:1" x14ac:dyDescent="0.3">
      <c r="A223" s="96">
        <v>43687</v>
      </c>
    </row>
    <row r="224" spans="1:1" x14ac:dyDescent="0.3">
      <c r="A224" s="96">
        <v>43688</v>
      </c>
    </row>
    <row r="225" spans="1:1" x14ac:dyDescent="0.3">
      <c r="A225" s="96">
        <v>43689</v>
      </c>
    </row>
    <row r="226" spans="1:1" x14ac:dyDescent="0.3">
      <c r="A226" s="96">
        <v>43690</v>
      </c>
    </row>
    <row r="227" spans="1:1" x14ac:dyDescent="0.3">
      <c r="A227" s="96">
        <v>43691</v>
      </c>
    </row>
    <row r="228" spans="1:1" x14ac:dyDescent="0.3">
      <c r="A228" s="96">
        <v>43692</v>
      </c>
    </row>
    <row r="229" spans="1:1" x14ac:dyDescent="0.3">
      <c r="A229" s="96">
        <v>43693</v>
      </c>
    </row>
    <row r="230" spans="1:1" x14ac:dyDescent="0.3">
      <c r="A230" s="96">
        <v>43694</v>
      </c>
    </row>
    <row r="231" spans="1:1" x14ac:dyDescent="0.3">
      <c r="A231" s="96">
        <v>43695</v>
      </c>
    </row>
    <row r="232" spans="1:1" x14ac:dyDescent="0.3">
      <c r="A232" s="96">
        <v>43696</v>
      </c>
    </row>
    <row r="233" spans="1:1" x14ac:dyDescent="0.3">
      <c r="A233" s="96">
        <v>43697</v>
      </c>
    </row>
    <row r="234" spans="1:1" x14ac:dyDescent="0.3">
      <c r="A234" s="96">
        <v>43698</v>
      </c>
    </row>
    <row r="235" spans="1:1" x14ac:dyDescent="0.3">
      <c r="A235" s="96">
        <v>43699</v>
      </c>
    </row>
    <row r="236" spans="1:1" x14ac:dyDescent="0.3">
      <c r="A236" s="96">
        <v>43700</v>
      </c>
    </row>
    <row r="237" spans="1:1" x14ac:dyDescent="0.3">
      <c r="A237" s="96">
        <v>43701</v>
      </c>
    </row>
    <row r="238" spans="1:1" x14ac:dyDescent="0.3">
      <c r="A238" s="96">
        <v>43702</v>
      </c>
    </row>
    <row r="239" spans="1:1" x14ac:dyDescent="0.3">
      <c r="A239" s="96">
        <v>43703</v>
      </c>
    </row>
    <row r="240" spans="1:1" x14ac:dyDescent="0.3">
      <c r="A240" s="96">
        <v>43704</v>
      </c>
    </row>
    <row r="241" spans="1:1" x14ac:dyDescent="0.3">
      <c r="A241" s="96">
        <v>43705</v>
      </c>
    </row>
    <row r="242" spans="1:1" x14ac:dyDescent="0.3">
      <c r="A242" s="96">
        <v>43706</v>
      </c>
    </row>
    <row r="243" spans="1:1" x14ac:dyDescent="0.3">
      <c r="A243" s="96">
        <v>43707</v>
      </c>
    </row>
    <row r="244" spans="1:1" x14ac:dyDescent="0.3">
      <c r="A244" s="96">
        <v>43708</v>
      </c>
    </row>
    <row r="245" spans="1:1" x14ac:dyDescent="0.3">
      <c r="A245" s="96">
        <v>43709</v>
      </c>
    </row>
    <row r="246" spans="1:1" x14ac:dyDescent="0.3">
      <c r="A246" s="96">
        <v>43710</v>
      </c>
    </row>
    <row r="247" spans="1:1" x14ac:dyDescent="0.3">
      <c r="A247" s="96">
        <v>43711</v>
      </c>
    </row>
    <row r="248" spans="1:1" x14ac:dyDescent="0.3">
      <c r="A248" s="96">
        <v>43712</v>
      </c>
    </row>
    <row r="249" spans="1:1" x14ac:dyDescent="0.3">
      <c r="A249" s="96">
        <v>43713</v>
      </c>
    </row>
    <row r="250" spans="1:1" x14ac:dyDescent="0.3">
      <c r="A250" s="96">
        <v>43714</v>
      </c>
    </row>
    <row r="251" spans="1:1" x14ac:dyDescent="0.3">
      <c r="A251" s="96">
        <v>43715</v>
      </c>
    </row>
    <row r="252" spans="1:1" x14ac:dyDescent="0.3">
      <c r="A252" s="96">
        <v>43716</v>
      </c>
    </row>
    <row r="253" spans="1:1" x14ac:dyDescent="0.3">
      <c r="A253" s="96">
        <v>43717</v>
      </c>
    </row>
    <row r="254" spans="1:1" x14ac:dyDescent="0.3">
      <c r="A254" s="96">
        <v>43718</v>
      </c>
    </row>
    <row r="255" spans="1:1" x14ac:dyDescent="0.3">
      <c r="A255" s="96">
        <v>43719</v>
      </c>
    </row>
    <row r="256" spans="1:1" x14ac:dyDescent="0.3">
      <c r="A256" s="96">
        <v>43720</v>
      </c>
    </row>
    <row r="257" spans="1:1" x14ac:dyDescent="0.3">
      <c r="A257" s="96">
        <v>43721</v>
      </c>
    </row>
    <row r="258" spans="1:1" x14ac:dyDescent="0.3">
      <c r="A258" s="96">
        <v>43722</v>
      </c>
    </row>
    <row r="259" spans="1:1" x14ac:dyDescent="0.3">
      <c r="A259" s="96">
        <v>43723</v>
      </c>
    </row>
    <row r="260" spans="1:1" x14ac:dyDescent="0.3">
      <c r="A260" s="96">
        <v>43724</v>
      </c>
    </row>
    <row r="261" spans="1:1" x14ac:dyDescent="0.3">
      <c r="A261" s="96">
        <v>43725</v>
      </c>
    </row>
    <row r="262" spans="1:1" x14ac:dyDescent="0.3">
      <c r="A262" s="96">
        <v>43726</v>
      </c>
    </row>
    <row r="263" spans="1:1" x14ac:dyDescent="0.3">
      <c r="A263" s="96">
        <v>43727</v>
      </c>
    </row>
    <row r="264" spans="1:1" x14ac:dyDescent="0.3">
      <c r="A264" s="96">
        <v>43728</v>
      </c>
    </row>
    <row r="265" spans="1:1" x14ac:dyDescent="0.3">
      <c r="A265" s="96">
        <v>43729</v>
      </c>
    </row>
    <row r="266" spans="1:1" x14ac:dyDescent="0.3">
      <c r="A266" s="96">
        <v>43730</v>
      </c>
    </row>
    <row r="267" spans="1:1" x14ac:dyDescent="0.3">
      <c r="A267" s="96">
        <v>43731</v>
      </c>
    </row>
    <row r="268" spans="1:1" x14ac:dyDescent="0.3">
      <c r="A268" s="96">
        <v>43732</v>
      </c>
    </row>
    <row r="269" spans="1:1" x14ac:dyDescent="0.3">
      <c r="A269" s="96">
        <v>43733</v>
      </c>
    </row>
    <row r="270" spans="1:1" x14ac:dyDescent="0.3">
      <c r="A270" s="96">
        <v>43734</v>
      </c>
    </row>
    <row r="271" spans="1:1" x14ac:dyDescent="0.3">
      <c r="A271" s="96">
        <v>43735</v>
      </c>
    </row>
    <row r="272" spans="1:1" x14ac:dyDescent="0.3">
      <c r="A272" s="96">
        <v>43736</v>
      </c>
    </row>
    <row r="273" spans="1:1" x14ac:dyDescent="0.3">
      <c r="A273" s="96">
        <v>43737</v>
      </c>
    </row>
    <row r="274" spans="1:1" x14ac:dyDescent="0.3">
      <c r="A274" s="96">
        <v>43738</v>
      </c>
    </row>
    <row r="275" spans="1:1" x14ac:dyDescent="0.3">
      <c r="A275" s="96">
        <v>43739</v>
      </c>
    </row>
    <row r="276" spans="1:1" x14ac:dyDescent="0.3">
      <c r="A276" s="96">
        <v>43740</v>
      </c>
    </row>
    <row r="277" spans="1:1" x14ac:dyDescent="0.3">
      <c r="A277" s="96">
        <v>43741</v>
      </c>
    </row>
    <row r="278" spans="1:1" x14ac:dyDescent="0.3">
      <c r="A278" s="96">
        <v>43742</v>
      </c>
    </row>
    <row r="279" spans="1:1" x14ac:dyDescent="0.3">
      <c r="A279" s="96">
        <v>43743</v>
      </c>
    </row>
    <row r="280" spans="1:1" x14ac:dyDescent="0.3">
      <c r="A280" s="96">
        <v>43744</v>
      </c>
    </row>
    <row r="281" spans="1:1" x14ac:dyDescent="0.3">
      <c r="A281" s="96">
        <v>43745</v>
      </c>
    </row>
    <row r="282" spans="1:1" x14ac:dyDescent="0.3">
      <c r="A282" s="96">
        <v>43746</v>
      </c>
    </row>
    <row r="283" spans="1:1" x14ac:dyDescent="0.3">
      <c r="A283" s="96">
        <v>43747</v>
      </c>
    </row>
    <row r="284" spans="1:1" x14ac:dyDescent="0.3">
      <c r="A284" s="96">
        <v>43748</v>
      </c>
    </row>
    <row r="285" spans="1:1" x14ac:dyDescent="0.3">
      <c r="A285" s="96">
        <v>43749</v>
      </c>
    </row>
    <row r="286" spans="1:1" x14ac:dyDescent="0.3">
      <c r="A286" s="96">
        <v>43750</v>
      </c>
    </row>
    <row r="287" spans="1:1" x14ac:dyDescent="0.3">
      <c r="A287" s="96">
        <v>43751</v>
      </c>
    </row>
    <row r="288" spans="1:1" x14ac:dyDescent="0.3">
      <c r="A288" s="96">
        <v>43752</v>
      </c>
    </row>
    <row r="289" spans="1:1" x14ac:dyDescent="0.3">
      <c r="A289" s="96">
        <v>43753</v>
      </c>
    </row>
    <row r="290" spans="1:1" x14ac:dyDescent="0.3">
      <c r="A290" s="96">
        <v>43754</v>
      </c>
    </row>
    <row r="291" spans="1:1" x14ac:dyDescent="0.3">
      <c r="A291" s="96">
        <v>43755</v>
      </c>
    </row>
    <row r="292" spans="1:1" x14ac:dyDescent="0.3">
      <c r="A292" s="96">
        <v>43756</v>
      </c>
    </row>
    <row r="293" spans="1:1" x14ac:dyDescent="0.3">
      <c r="A293" s="96">
        <v>43757</v>
      </c>
    </row>
    <row r="294" spans="1:1" x14ac:dyDescent="0.3">
      <c r="A294" s="96">
        <v>43758</v>
      </c>
    </row>
    <row r="295" spans="1:1" x14ac:dyDescent="0.3">
      <c r="A295" s="96">
        <v>43759</v>
      </c>
    </row>
    <row r="296" spans="1:1" x14ac:dyDescent="0.3">
      <c r="A296" s="96">
        <v>43760</v>
      </c>
    </row>
    <row r="297" spans="1:1" x14ac:dyDescent="0.3">
      <c r="A297" s="96">
        <v>43761</v>
      </c>
    </row>
    <row r="298" spans="1:1" x14ac:dyDescent="0.3">
      <c r="A298" s="96">
        <v>43762</v>
      </c>
    </row>
    <row r="299" spans="1:1" x14ac:dyDescent="0.3">
      <c r="A299" s="96">
        <v>43763</v>
      </c>
    </row>
    <row r="300" spans="1:1" x14ac:dyDescent="0.3">
      <c r="A300" s="96">
        <v>43764</v>
      </c>
    </row>
    <row r="301" spans="1:1" x14ac:dyDescent="0.3">
      <c r="A301" s="96">
        <v>43765</v>
      </c>
    </row>
    <row r="302" spans="1:1" x14ac:dyDescent="0.3">
      <c r="A302" s="96">
        <v>43766</v>
      </c>
    </row>
    <row r="303" spans="1:1" x14ac:dyDescent="0.3">
      <c r="A303" s="96">
        <v>43767</v>
      </c>
    </row>
    <row r="304" spans="1:1" x14ac:dyDescent="0.3">
      <c r="A304" s="96">
        <v>43768</v>
      </c>
    </row>
    <row r="305" spans="1:1" x14ac:dyDescent="0.3">
      <c r="A305" s="96">
        <v>43769</v>
      </c>
    </row>
    <row r="306" spans="1:1" x14ac:dyDescent="0.3">
      <c r="A306" s="96">
        <v>43770</v>
      </c>
    </row>
    <row r="307" spans="1:1" x14ac:dyDescent="0.3">
      <c r="A307" s="96">
        <v>43771</v>
      </c>
    </row>
    <row r="308" spans="1:1" x14ac:dyDescent="0.3">
      <c r="A308" s="96">
        <v>43772</v>
      </c>
    </row>
    <row r="309" spans="1:1" x14ac:dyDescent="0.3">
      <c r="A309" s="96">
        <v>43773</v>
      </c>
    </row>
    <row r="310" spans="1:1" x14ac:dyDescent="0.3">
      <c r="A310" s="96">
        <v>43774</v>
      </c>
    </row>
    <row r="311" spans="1:1" x14ac:dyDescent="0.3">
      <c r="A311" s="96">
        <v>43775</v>
      </c>
    </row>
    <row r="312" spans="1:1" x14ac:dyDescent="0.3">
      <c r="A312" s="96">
        <v>43776</v>
      </c>
    </row>
    <row r="313" spans="1:1" x14ac:dyDescent="0.3">
      <c r="A313" s="96">
        <v>43777</v>
      </c>
    </row>
    <row r="314" spans="1:1" x14ac:dyDescent="0.3">
      <c r="A314" s="96">
        <v>43778</v>
      </c>
    </row>
    <row r="315" spans="1:1" x14ac:dyDescent="0.3">
      <c r="A315" s="96">
        <v>43779</v>
      </c>
    </row>
    <row r="316" spans="1:1" x14ac:dyDescent="0.3">
      <c r="A316" s="96">
        <v>43780</v>
      </c>
    </row>
    <row r="317" spans="1:1" x14ac:dyDescent="0.3">
      <c r="A317" s="96">
        <v>43781</v>
      </c>
    </row>
    <row r="318" spans="1:1" x14ac:dyDescent="0.3">
      <c r="A318" s="96">
        <v>43782</v>
      </c>
    </row>
    <row r="319" spans="1:1" x14ac:dyDescent="0.3">
      <c r="A319" s="96">
        <v>43783</v>
      </c>
    </row>
    <row r="320" spans="1:1" x14ac:dyDescent="0.3">
      <c r="A320" s="96">
        <v>43784</v>
      </c>
    </row>
    <row r="321" spans="1:1" x14ac:dyDescent="0.3">
      <c r="A321" s="96">
        <v>43785</v>
      </c>
    </row>
    <row r="322" spans="1:1" x14ac:dyDescent="0.3">
      <c r="A322" s="96">
        <v>43786</v>
      </c>
    </row>
    <row r="323" spans="1:1" x14ac:dyDescent="0.3">
      <c r="A323" s="96">
        <v>43787</v>
      </c>
    </row>
    <row r="324" spans="1:1" x14ac:dyDescent="0.3">
      <c r="A324" s="96">
        <v>43788</v>
      </c>
    </row>
    <row r="325" spans="1:1" x14ac:dyDescent="0.3">
      <c r="A325" s="96">
        <v>43789</v>
      </c>
    </row>
    <row r="326" spans="1:1" x14ac:dyDescent="0.3">
      <c r="A326" s="96">
        <v>43790</v>
      </c>
    </row>
    <row r="327" spans="1:1" x14ac:dyDescent="0.3">
      <c r="A327" s="96">
        <v>43791</v>
      </c>
    </row>
    <row r="328" spans="1:1" x14ac:dyDescent="0.3">
      <c r="A328" s="96">
        <v>43792</v>
      </c>
    </row>
    <row r="329" spans="1:1" x14ac:dyDescent="0.3">
      <c r="A329" s="96">
        <v>43793</v>
      </c>
    </row>
    <row r="330" spans="1:1" x14ac:dyDescent="0.3">
      <c r="A330" s="96">
        <v>43794</v>
      </c>
    </row>
    <row r="331" spans="1:1" x14ac:dyDescent="0.3">
      <c r="A331" s="96">
        <v>43795</v>
      </c>
    </row>
    <row r="332" spans="1:1" x14ac:dyDescent="0.3">
      <c r="A332" s="96">
        <v>43796</v>
      </c>
    </row>
    <row r="333" spans="1:1" x14ac:dyDescent="0.3">
      <c r="A333" s="96">
        <v>43797</v>
      </c>
    </row>
    <row r="334" spans="1:1" x14ac:dyDescent="0.3">
      <c r="A334" s="96">
        <v>43798</v>
      </c>
    </row>
    <row r="335" spans="1:1" x14ac:dyDescent="0.3">
      <c r="A335" s="96">
        <v>43799</v>
      </c>
    </row>
    <row r="336" spans="1:1" x14ac:dyDescent="0.3">
      <c r="A336" s="96">
        <v>43800</v>
      </c>
    </row>
    <row r="337" spans="1:1" x14ac:dyDescent="0.3">
      <c r="A337" s="96">
        <v>43801</v>
      </c>
    </row>
    <row r="338" spans="1:1" x14ac:dyDescent="0.3">
      <c r="A338" s="96">
        <v>43802</v>
      </c>
    </row>
    <row r="339" spans="1:1" x14ac:dyDescent="0.3">
      <c r="A339" s="96">
        <v>43803</v>
      </c>
    </row>
    <row r="340" spans="1:1" x14ac:dyDescent="0.3">
      <c r="A340" s="96">
        <v>43804</v>
      </c>
    </row>
    <row r="341" spans="1:1" x14ac:dyDescent="0.3">
      <c r="A341" s="96">
        <v>43805</v>
      </c>
    </row>
    <row r="342" spans="1:1" x14ac:dyDescent="0.3">
      <c r="A342" s="96">
        <v>43806</v>
      </c>
    </row>
    <row r="343" spans="1:1" x14ac:dyDescent="0.3">
      <c r="A343" s="96">
        <v>43807</v>
      </c>
    </row>
    <row r="344" spans="1:1" x14ac:dyDescent="0.3">
      <c r="A344" s="96">
        <v>43808</v>
      </c>
    </row>
    <row r="345" spans="1:1" x14ac:dyDescent="0.3">
      <c r="A345" s="96">
        <v>43809</v>
      </c>
    </row>
    <row r="346" spans="1:1" x14ac:dyDescent="0.3">
      <c r="A346" s="96">
        <v>43810</v>
      </c>
    </row>
    <row r="347" spans="1:1" x14ac:dyDescent="0.3">
      <c r="A347" s="96">
        <v>43811</v>
      </c>
    </row>
    <row r="348" spans="1:1" x14ac:dyDescent="0.3">
      <c r="A348" s="96">
        <v>43812</v>
      </c>
    </row>
    <row r="349" spans="1:1" x14ac:dyDescent="0.3">
      <c r="A349" s="96">
        <v>43813</v>
      </c>
    </row>
    <row r="350" spans="1:1" x14ac:dyDescent="0.3">
      <c r="A350" s="96">
        <v>43814</v>
      </c>
    </row>
    <row r="351" spans="1:1" x14ac:dyDescent="0.3">
      <c r="A351" s="96">
        <v>43815</v>
      </c>
    </row>
    <row r="352" spans="1:1" x14ac:dyDescent="0.3">
      <c r="A352" s="96">
        <v>43816</v>
      </c>
    </row>
    <row r="353" spans="1:1" x14ac:dyDescent="0.3">
      <c r="A353" s="96">
        <v>43817</v>
      </c>
    </row>
    <row r="354" spans="1:1" x14ac:dyDescent="0.3">
      <c r="A354" s="96">
        <v>43818</v>
      </c>
    </row>
    <row r="355" spans="1:1" x14ac:dyDescent="0.3">
      <c r="A355" s="96">
        <v>43819</v>
      </c>
    </row>
    <row r="356" spans="1:1" x14ac:dyDescent="0.3">
      <c r="A356" s="96">
        <v>43820</v>
      </c>
    </row>
    <row r="357" spans="1:1" x14ac:dyDescent="0.3">
      <c r="A357" s="96">
        <v>43821</v>
      </c>
    </row>
    <row r="358" spans="1:1" x14ac:dyDescent="0.3">
      <c r="A358" s="96">
        <v>43822</v>
      </c>
    </row>
    <row r="359" spans="1:1" x14ac:dyDescent="0.3">
      <c r="A359" s="96">
        <v>43823</v>
      </c>
    </row>
    <row r="360" spans="1:1" x14ac:dyDescent="0.3">
      <c r="A360" s="96">
        <v>43824</v>
      </c>
    </row>
    <row r="361" spans="1:1" x14ac:dyDescent="0.3">
      <c r="A361" s="96">
        <v>43825</v>
      </c>
    </row>
    <row r="362" spans="1:1" x14ac:dyDescent="0.3">
      <c r="A362" s="96">
        <v>43826</v>
      </c>
    </row>
    <row r="363" spans="1:1" x14ac:dyDescent="0.3">
      <c r="A363" s="96">
        <v>43827</v>
      </c>
    </row>
    <row r="364" spans="1:1" x14ac:dyDescent="0.3">
      <c r="A364" s="96">
        <v>43828</v>
      </c>
    </row>
    <row r="365" spans="1:1" x14ac:dyDescent="0.3">
      <c r="A365" s="96">
        <v>43829</v>
      </c>
    </row>
    <row r="366" spans="1:1" x14ac:dyDescent="0.3">
      <c r="A366" s="96">
        <v>43830</v>
      </c>
    </row>
  </sheetData>
  <phoneticPr fontId="2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ED314-DF88-4239-A1DC-421F9775E06E}">
  <sheetPr>
    <tabColor theme="3"/>
    <pageSetUpPr fitToPage="1"/>
  </sheetPr>
  <dimension ref="B1:AF495"/>
  <sheetViews>
    <sheetView showGridLines="0" tabSelected="1" zoomScaleNormal="100" workbookViewId="0">
      <selection activeCell="F7" sqref="F7"/>
    </sheetView>
  </sheetViews>
  <sheetFormatPr baseColWidth="10" defaultColWidth="9" defaultRowHeight="16.5" x14ac:dyDescent="0.3"/>
  <cols>
    <col min="1" max="1" width="2.625" style="2" customWidth="1"/>
    <col min="2" max="2" width="13.625" style="2" customWidth="1"/>
    <col min="3" max="3" width="19.375" style="6" bestFit="1" customWidth="1"/>
    <col min="4" max="4" width="15.625" style="23" customWidth="1"/>
    <col min="5" max="5" width="8.75" style="6" bestFit="1" customWidth="1"/>
    <col min="6" max="6" width="17.875" style="6" bestFit="1" customWidth="1"/>
    <col min="7" max="7" width="9.625" style="23" customWidth="1"/>
    <col min="8" max="10" width="9.625" style="6" customWidth="1"/>
    <col min="11" max="11" width="15.5" style="23" bestFit="1" customWidth="1"/>
    <col min="12" max="12" width="17.5" style="6" bestFit="1" customWidth="1"/>
    <col min="13" max="13" width="22.375" style="6" customWidth="1"/>
    <col min="14" max="15" width="9" style="6" customWidth="1"/>
    <col min="16" max="16" width="7.25" style="6" customWidth="1"/>
    <col min="17" max="17" width="11.25" style="6" customWidth="1"/>
    <col min="18" max="18" width="5.625" style="7" customWidth="1"/>
    <col min="19" max="19" width="5.625" style="10" customWidth="1"/>
    <col min="20" max="26" width="5.625" style="6" customWidth="1"/>
    <col min="27" max="27" width="10.625" style="2" customWidth="1"/>
    <col min="28" max="38" width="4.625" style="2" customWidth="1"/>
    <col min="39" max="39" width="2.625" style="2" customWidth="1"/>
    <col min="40" max="16384" width="9" style="2"/>
  </cols>
  <sheetData>
    <row r="1" spans="2:30" ht="20.100000000000001" customHeight="1" thickBot="1" x14ac:dyDescent="0.35">
      <c r="C1" s="93" t="s">
        <v>74</v>
      </c>
      <c r="D1" s="31"/>
      <c r="E1" s="35"/>
      <c r="F1" s="32" t="s">
        <v>99</v>
      </c>
      <c r="G1" s="33"/>
      <c r="H1" s="41"/>
      <c r="I1" s="111" t="s">
        <v>103</v>
      </c>
      <c r="J1" s="111"/>
      <c r="K1" s="17"/>
      <c r="L1" s="17"/>
      <c r="M1" s="43"/>
      <c r="N1" s="43"/>
      <c r="O1" s="43"/>
      <c r="P1" s="44"/>
      <c r="Q1" s="44"/>
      <c r="R1" s="43"/>
      <c r="S1" s="43"/>
      <c r="T1" s="43"/>
      <c r="U1" s="44"/>
      <c r="V1" s="18"/>
      <c r="W1" s="2"/>
      <c r="X1" s="2"/>
      <c r="Y1" s="2"/>
      <c r="Z1" s="2"/>
    </row>
    <row r="2" spans="2:30" ht="54" customHeight="1" thickBot="1" x14ac:dyDescent="0.35">
      <c r="B2" s="14"/>
      <c r="C2" s="40">
        <f>SUBTOTAL(3,Tableau613321231317[Date])</f>
        <v>0</v>
      </c>
      <c r="D2" s="83" t="str">
        <f ca="1">IF(SUM(F2+I2+I5+F5+C5)&lt;&gt;C2,"Faux","")</f>
        <v/>
      </c>
      <c r="E2" s="14"/>
      <c r="F2" s="39">
        <f ca="1">SUMPRODUCT((SUBTOTAL(3,OFFSET($K$7,ROW(Tableau613321231317[Type de RDV prospect])-12,)))*(Tableau613321231317[Type de RDV prospect]="1er contact"))</f>
        <v>0</v>
      </c>
      <c r="G2" s="6"/>
      <c r="H2" s="41"/>
      <c r="I2" s="112">
        <f ca="1">SUMPRODUCT((SUBTOTAL(3,OFFSET($C$7,ROW(Tableau613321231317[[#All],[Type d''organisme]])-12,)))*(Tableau613321231317[[#All],[Type d''organisme]]="Salon"))+SUMPRODUCT((SUBTOTAL(3,OFFSET($C$7,ROW(Tableau613321231317[[#All],[Type d''organisme]])-12,)))*(Tableau613321231317[[#All],[Type d''organisme]]="Réseau"))</f>
        <v>0</v>
      </c>
      <c r="J2" s="112"/>
      <c r="K2" s="9"/>
      <c r="L2" s="9"/>
      <c r="M2" s="45"/>
      <c r="N2" s="45"/>
      <c r="O2" s="45"/>
      <c r="P2" s="44"/>
      <c r="Q2" s="44"/>
      <c r="R2" s="46"/>
      <c r="S2" s="46"/>
      <c r="T2" s="46"/>
      <c r="U2" s="44"/>
      <c r="V2" s="18"/>
      <c r="W2" s="2"/>
      <c r="X2" s="2"/>
      <c r="Y2" s="2"/>
      <c r="Z2" s="2"/>
    </row>
    <row r="3" spans="2:30" ht="20.100000000000001" customHeight="1" x14ac:dyDescent="0.3">
      <c r="C3" s="2"/>
      <c r="D3" s="6"/>
      <c r="E3" s="41"/>
      <c r="F3" s="9"/>
      <c r="G3" s="6"/>
      <c r="H3" s="41"/>
      <c r="I3" s="2"/>
      <c r="J3" s="32"/>
      <c r="K3" s="32"/>
      <c r="L3" s="32"/>
      <c r="M3" s="25"/>
      <c r="N3" s="37"/>
      <c r="O3" s="26"/>
      <c r="P3" s="26"/>
      <c r="Q3" s="26"/>
      <c r="R3" s="26"/>
      <c r="S3" s="26"/>
      <c r="T3" s="26"/>
      <c r="U3" s="26"/>
      <c r="V3" s="2"/>
      <c r="W3" s="2"/>
      <c r="X3" s="2"/>
      <c r="Y3" s="2"/>
      <c r="Z3" s="2"/>
    </row>
    <row r="4" spans="2:30" ht="20.100000000000001" customHeight="1" x14ac:dyDescent="0.3">
      <c r="C4" s="38" t="s">
        <v>72</v>
      </c>
      <c r="D4" s="31"/>
      <c r="E4" s="35"/>
      <c r="F4" s="38" t="s">
        <v>89</v>
      </c>
      <c r="G4" s="93"/>
      <c r="H4" s="42"/>
      <c r="I4" s="111" t="s">
        <v>60</v>
      </c>
      <c r="J4" s="111"/>
      <c r="K4" s="32"/>
      <c r="L4" s="32"/>
      <c r="M4" s="25"/>
      <c r="N4" s="37"/>
      <c r="O4" s="26"/>
      <c r="P4" s="26"/>
      <c r="Q4" s="26"/>
      <c r="R4" s="26"/>
      <c r="S4" s="26"/>
      <c r="T4" s="26"/>
      <c r="U4" s="26"/>
      <c r="V4" s="2"/>
      <c r="W4" s="2"/>
      <c r="X4" s="2"/>
      <c r="Y4" s="2"/>
      <c r="Z4" s="2"/>
    </row>
    <row r="5" spans="2:30" s="15" customFormat="1" ht="54" customHeight="1" x14ac:dyDescent="0.3">
      <c r="B5" s="2"/>
      <c r="C5" s="101">
        <f>SUMIFS($F$7:$F$595,$K$7:$K$595,"Fidélisation",$L$7:$L$595,OR("RDV 1","RDV 2","RDV 3","RDV 4","RDV 5","RDV 6","RDV 7","Signature"),$L$7:$L$595,OR("Action","Démarchage","Réseau","Étude santé","Appel d'offre","Salon","Recommandation"))</f>
        <v>0</v>
      </c>
      <c r="D5" s="31"/>
      <c r="E5" s="35"/>
      <c r="F5" s="36">
        <f ca="1">SUMPRODUCT((SUBTOTAL(3,OFFSET($K$7,ROW(Tableau613321231317[Type de RDV prospect])-12,)))*(Tableau613321231317[Type de RDV prospect]="RDV 1"))+SUMPRODUCT((SUBTOTAL(3,OFFSET($K$7,ROW(Tableau613321231317[Type de RDV prospect])-12,)))*(Tableau613321231317[Type de RDV prospect]="RDV 2"))+SUMPRODUCT((SUBTOTAL(3,OFFSET($K$7,ROW(Tableau613321231317[Type de RDV prospect])-12,)))*(Tableau613321231317[Type de RDV prospect]="RDV 3"))+SUMPRODUCT((SUBTOTAL(3,OFFSET($K$7,ROW(Tableau613321231317[Type de RDV prospect])-12,)))*(Tableau613321231317[Type de RDV prospect]="RDV 4"))+SUMPRODUCT((SUBTOTAL(3,OFFSET($K$7,ROW(Tableau613321231317[Type de RDV prospect])-12,)))*(Tableau613321231317[Type de RDV prospect]="RDV 5"))+SUMPRODUCT((SUBTOTAL(3,OFFSET($K$7,ROW(Tableau613321231317[Type de RDV prospect])-12,)))*(Tableau613321231317[Type de RDV prospect]="RDV 6"))+SUMPRODUCT((SUBTOTAL(3,OFFSET($K$7,ROW(Tableau613321231317[Type de RDV prospect])-12,)))*(Tableau613321231317[Type de RDV prospect]="Signature"))</f>
        <v>0</v>
      </c>
      <c r="G5" s="93"/>
      <c r="H5" s="42"/>
      <c r="I5" s="113">
        <f ca="1">SUMPRODUCT((SUBTOTAL(3,OFFSET($F$7,ROW(Tableau613321231317[Type de RDV])-12,)))*(Tableau613321231317[Type de RDV]="Permanence"))</f>
        <v>0</v>
      </c>
      <c r="J5" s="113"/>
      <c r="K5" s="32"/>
      <c r="L5" s="32"/>
      <c r="M5" s="26"/>
      <c r="N5" s="37"/>
      <c r="O5" s="26"/>
      <c r="P5" s="26"/>
      <c r="Q5" s="26"/>
      <c r="R5" s="26"/>
      <c r="S5" s="26"/>
      <c r="T5" s="26"/>
      <c r="U5" s="26"/>
    </row>
    <row r="6" spans="2:30" s="15" customFormat="1" ht="20.100000000000001" customHeight="1" x14ac:dyDescent="0.3"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24"/>
      <c r="N6" s="37"/>
      <c r="O6" s="26"/>
      <c r="P6" s="26"/>
      <c r="Q6" s="26"/>
      <c r="R6" s="26"/>
      <c r="S6" s="26"/>
      <c r="T6" s="26"/>
      <c r="U6" s="26"/>
    </row>
    <row r="7" spans="2:30" s="12" customFormat="1" ht="49.5" x14ac:dyDescent="0.3">
      <c r="B7" s="11" t="s">
        <v>52</v>
      </c>
      <c r="C7" s="11" t="s">
        <v>75</v>
      </c>
      <c r="D7" s="11" t="s">
        <v>80</v>
      </c>
      <c r="E7" s="11" t="s">
        <v>82</v>
      </c>
      <c r="F7" s="11" t="s">
        <v>53</v>
      </c>
      <c r="G7" s="11" t="s">
        <v>51</v>
      </c>
      <c r="H7" s="11" t="s">
        <v>81</v>
      </c>
      <c r="I7" s="11" t="s">
        <v>73</v>
      </c>
      <c r="J7" s="11" t="s">
        <v>69</v>
      </c>
      <c r="K7" s="11" t="s">
        <v>62</v>
      </c>
      <c r="L7" s="11" t="s">
        <v>56</v>
      </c>
      <c r="M7" s="11" t="s">
        <v>70</v>
      </c>
    </row>
    <row r="8" spans="2:30" ht="20.100000000000001" customHeight="1" x14ac:dyDescent="0.3">
      <c r="B8" s="20"/>
      <c r="C8" s="20"/>
      <c r="D8" s="81"/>
      <c r="E8" s="22"/>
      <c r="F8" s="89" t="s">
        <v>55</v>
      </c>
      <c r="G8" s="20"/>
      <c r="H8" s="89"/>
      <c r="I8" s="89"/>
      <c r="J8" s="89"/>
      <c r="K8" s="89" t="s">
        <v>90</v>
      </c>
      <c r="L8" s="89" t="s">
        <v>92</v>
      </c>
      <c r="M8" s="89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2:30" ht="20.100000000000001" customHeight="1" x14ac:dyDescent="0.3">
      <c r="B9" s="20"/>
      <c r="C9" s="20"/>
      <c r="D9" s="81"/>
      <c r="E9" s="22"/>
      <c r="F9" s="89"/>
      <c r="G9" s="89"/>
      <c r="H9" s="90"/>
      <c r="I9" s="90"/>
      <c r="J9" s="90"/>
      <c r="K9" s="88"/>
      <c r="L9" s="88"/>
      <c r="M9" s="34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2:30" ht="20.100000000000001" customHeight="1" x14ac:dyDescent="0.3">
      <c r="B10" s="20"/>
      <c r="C10" s="20"/>
      <c r="D10" s="81"/>
      <c r="E10" s="22"/>
      <c r="F10" s="89"/>
      <c r="G10" s="89"/>
      <c r="H10" s="90"/>
      <c r="I10" s="90"/>
      <c r="J10" s="90"/>
      <c r="K10" s="88"/>
      <c r="L10" s="88"/>
      <c r="M10" s="34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2:30" ht="20.100000000000001" customHeight="1" x14ac:dyDescent="0.3">
      <c r="B11" s="20"/>
      <c r="C11" s="20"/>
      <c r="D11" s="81"/>
      <c r="E11" s="22"/>
      <c r="F11" s="89"/>
      <c r="G11" s="89"/>
      <c r="H11" s="90"/>
      <c r="I11" s="90"/>
      <c r="J11" s="90"/>
      <c r="K11" s="88"/>
      <c r="L11" s="88"/>
      <c r="M11" s="34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2:30" s="6" customFormat="1" ht="20.100000000000001" customHeight="1" x14ac:dyDescent="0.3">
      <c r="B12" s="20"/>
      <c r="C12" s="20"/>
      <c r="D12" s="81"/>
      <c r="E12" s="22"/>
      <c r="F12" s="89"/>
      <c r="G12" s="89"/>
      <c r="H12" s="90"/>
      <c r="I12" s="90"/>
      <c r="J12" s="90"/>
      <c r="K12" s="88"/>
      <c r="L12" s="88"/>
      <c r="M12" s="34"/>
      <c r="V12" s="7"/>
      <c r="W12" s="10"/>
    </row>
    <row r="13" spans="2:30" s="6" customFormat="1" ht="20.100000000000001" customHeight="1" x14ac:dyDescent="0.3">
      <c r="B13" s="20"/>
      <c r="C13" s="20"/>
      <c r="D13" s="81"/>
      <c r="E13" s="22"/>
      <c r="F13" s="89"/>
      <c r="G13" s="89"/>
      <c r="H13" s="90"/>
      <c r="I13" s="90"/>
      <c r="J13" s="90"/>
      <c r="K13" s="88"/>
      <c r="L13" s="88"/>
      <c r="M13" s="34"/>
      <c r="V13" s="7"/>
      <c r="W13" s="10"/>
    </row>
    <row r="14" spans="2:30" ht="20.100000000000001" customHeight="1" x14ac:dyDescent="0.3">
      <c r="B14" s="20"/>
      <c r="C14" s="20"/>
      <c r="D14" s="81"/>
      <c r="E14" s="22"/>
      <c r="F14" s="89"/>
      <c r="G14" s="89"/>
      <c r="H14" s="90"/>
      <c r="I14" s="90"/>
      <c r="J14" s="90"/>
      <c r="K14" s="88"/>
      <c r="L14" s="88"/>
      <c r="M14" s="34"/>
      <c r="R14" s="6"/>
      <c r="S14" s="6"/>
      <c r="V14" s="7"/>
      <c r="W14" s="10"/>
      <c r="AA14" s="6"/>
      <c r="AB14" s="6"/>
      <c r="AC14" s="6"/>
      <c r="AD14" s="6"/>
    </row>
    <row r="15" spans="2:30" s="6" customFormat="1" ht="20.100000000000001" customHeight="1" x14ac:dyDescent="0.3">
      <c r="B15" s="20"/>
      <c r="C15" s="20"/>
      <c r="D15" s="81"/>
      <c r="E15" s="22"/>
      <c r="F15" s="89"/>
      <c r="G15" s="89"/>
      <c r="H15" s="90"/>
      <c r="I15" s="90"/>
      <c r="J15" s="90"/>
      <c r="K15" s="88"/>
      <c r="L15" s="88"/>
      <c r="M15" s="34"/>
      <c r="V15" s="7"/>
      <c r="W15" s="10"/>
    </row>
    <row r="16" spans="2:30" s="6" customFormat="1" ht="20.100000000000001" customHeight="1" x14ac:dyDescent="0.3">
      <c r="B16" s="20"/>
      <c r="C16" s="20"/>
      <c r="D16" s="81"/>
      <c r="E16" s="22"/>
      <c r="F16" s="89"/>
      <c r="G16" s="89"/>
      <c r="H16" s="90"/>
      <c r="I16" s="90"/>
      <c r="J16" s="90"/>
      <c r="K16" s="88"/>
      <c r="L16" s="88"/>
      <c r="M16" s="34"/>
      <c r="V16" s="7"/>
      <c r="W16" s="10"/>
    </row>
    <row r="17" spans="2:32" s="6" customFormat="1" ht="20.100000000000001" customHeight="1" x14ac:dyDescent="0.3">
      <c r="B17" s="20"/>
      <c r="C17" s="20"/>
      <c r="D17" s="81"/>
      <c r="E17" s="22"/>
      <c r="F17" s="89"/>
      <c r="G17" s="89"/>
      <c r="H17" s="90"/>
      <c r="I17" s="90"/>
      <c r="J17" s="90"/>
      <c r="K17" s="88"/>
      <c r="L17" s="88"/>
      <c r="M17" s="34"/>
      <c r="V17" s="7"/>
      <c r="W17" s="10"/>
    </row>
    <row r="18" spans="2:32" s="6" customFormat="1" ht="20.100000000000001" customHeight="1" x14ac:dyDescent="0.3">
      <c r="B18" s="20"/>
      <c r="C18" s="20"/>
      <c r="D18" s="81"/>
      <c r="E18" s="22"/>
      <c r="F18" s="89"/>
      <c r="G18" s="89"/>
      <c r="H18" s="90"/>
      <c r="I18" s="90"/>
      <c r="J18" s="90"/>
      <c r="K18" s="88"/>
      <c r="L18" s="88"/>
      <c r="M18" s="34"/>
      <c r="R18" s="7"/>
      <c r="S18" s="10"/>
    </row>
    <row r="19" spans="2:32" s="6" customFormat="1" ht="20.100000000000001" customHeight="1" x14ac:dyDescent="0.3">
      <c r="B19" s="20"/>
      <c r="C19" s="20"/>
      <c r="D19" s="81"/>
      <c r="E19" s="22"/>
      <c r="F19" s="89"/>
      <c r="G19" s="89"/>
      <c r="H19" s="90"/>
      <c r="I19" s="90"/>
      <c r="J19" s="90"/>
      <c r="K19" s="88"/>
      <c r="L19" s="88"/>
      <c r="M19" s="34"/>
      <c r="R19" s="7"/>
      <c r="S19" s="10"/>
    </row>
    <row r="20" spans="2:32" s="6" customFormat="1" x14ac:dyDescent="0.3">
      <c r="B20" s="20"/>
      <c r="C20" s="20"/>
      <c r="D20" s="99"/>
      <c r="E20" s="22"/>
      <c r="F20" s="89"/>
      <c r="G20" s="92"/>
      <c r="H20" s="90"/>
      <c r="I20" s="90"/>
      <c r="J20" s="90"/>
      <c r="K20" s="88"/>
      <c r="L20" s="91"/>
      <c r="M20" s="100"/>
      <c r="R20" s="7"/>
      <c r="S20" s="10"/>
      <c r="AA20" s="2"/>
      <c r="AB20" s="2"/>
      <c r="AC20" s="2"/>
      <c r="AD20" s="2"/>
      <c r="AE20" s="2"/>
      <c r="AF20" s="2"/>
    </row>
    <row r="21" spans="2:32" s="6" customFormat="1" x14ac:dyDescent="0.3">
      <c r="B21" s="20"/>
      <c r="C21" s="20"/>
      <c r="D21" s="99"/>
      <c r="E21" s="22"/>
      <c r="F21" s="89"/>
      <c r="G21" s="92"/>
      <c r="H21" s="90"/>
      <c r="I21" s="90"/>
      <c r="J21" s="90"/>
      <c r="K21" s="88"/>
      <c r="L21" s="91"/>
      <c r="M21" s="100"/>
      <c r="R21" s="7"/>
      <c r="S21" s="10"/>
      <c r="AA21" s="2"/>
      <c r="AB21" s="2"/>
      <c r="AC21" s="2"/>
      <c r="AD21" s="2"/>
      <c r="AE21" s="2"/>
      <c r="AF21" s="2"/>
    </row>
    <row r="22" spans="2:32" s="6" customFormat="1" x14ac:dyDescent="0.3">
      <c r="B22" s="98"/>
      <c r="C22" s="20"/>
      <c r="D22" s="99"/>
      <c r="E22" s="22"/>
      <c r="F22" s="89"/>
      <c r="G22" s="92"/>
      <c r="H22" s="90"/>
      <c r="I22" s="90"/>
      <c r="J22" s="90"/>
      <c r="K22" s="88"/>
      <c r="L22" s="91"/>
      <c r="M22" s="100"/>
      <c r="R22" s="7"/>
      <c r="S22" s="10"/>
      <c r="AA22" s="2"/>
      <c r="AB22" s="2"/>
      <c r="AC22" s="2"/>
      <c r="AD22" s="2"/>
      <c r="AE22" s="2"/>
      <c r="AF22" s="2"/>
    </row>
    <row r="23" spans="2:32" s="6" customFormat="1" x14ac:dyDescent="0.3">
      <c r="B23" s="98"/>
      <c r="C23" s="20"/>
      <c r="D23" s="99"/>
      <c r="E23" s="22"/>
      <c r="F23" s="89"/>
      <c r="G23" s="92"/>
      <c r="H23" s="90"/>
      <c r="I23" s="90"/>
      <c r="J23" s="90"/>
      <c r="K23" s="88"/>
      <c r="L23" s="91"/>
      <c r="M23" s="100"/>
      <c r="R23" s="7"/>
      <c r="S23" s="10"/>
      <c r="AA23" s="2"/>
      <c r="AB23" s="2"/>
      <c r="AC23" s="2"/>
      <c r="AD23" s="2"/>
      <c r="AE23" s="2"/>
      <c r="AF23" s="2"/>
    </row>
    <row r="24" spans="2:32" s="6" customFormat="1" x14ac:dyDescent="0.3">
      <c r="B24" s="98"/>
      <c r="C24" s="20"/>
      <c r="D24" s="99"/>
      <c r="E24" s="22"/>
      <c r="F24" s="89"/>
      <c r="G24" s="92"/>
      <c r="H24" s="90"/>
      <c r="I24" s="90"/>
      <c r="J24" s="90"/>
      <c r="K24" s="88"/>
      <c r="L24" s="91"/>
      <c r="M24" s="100"/>
      <c r="R24" s="7"/>
      <c r="S24" s="10"/>
      <c r="AA24" s="2"/>
      <c r="AB24" s="2"/>
      <c r="AC24" s="2"/>
      <c r="AD24" s="2"/>
      <c r="AE24" s="2"/>
      <c r="AF24" s="2"/>
    </row>
    <row r="25" spans="2:32" s="6" customFormat="1" x14ac:dyDescent="0.3">
      <c r="B25" s="98"/>
      <c r="C25" s="20"/>
      <c r="D25" s="99"/>
      <c r="E25" s="22"/>
      <c r="F25" s="89"/>
      <c r="G25" s="92"/>
      <c r="H25" s="90"/>
      <c r="I25" s="90"/>
      <c r="J25" s="90"/>
      <c r="K25" s="88"/>
      <c r="L25" s="91"/>
      <c r="M25" s="100"/>
      <c r="R25" s="7"/>
      <c r="S25" s="10"/>
      <c r="AA25" s="2"/>
      <c r="AB25" s="2"/>
      <c r="AC25" s="2"/>
      <c r="AD25" s="2"/>
      <c r="AE25" s="2"/>
      <c r="AF25" s="2"/>
    </row>
    <row r="26" spans="2:32" s="6" customFormat="1" x14ac:dyDescent="0.3">
      <c r="B26" s="98"/>
      <c r="C26" s="20"/>
      <c r="D26" s="99"/>
      <c r="E26" s="22"/>
      <c r="F26" s="89"/>
      <c r="G26" s="92"/>
      <c r="H26" s="90"/>
      <c r="I26" s="90"/>
      <c r="J26" s="90"/>
      <c r="K26" s="88"/>
      <c r="L26" s="91"/>
      <c r="M26" s="100"/>
      <c r="R26" s="7"/>
      <c r="S26" s="10"/>
      <c r="AA26" s="2"/>
      <c r="AB26" s="2"/>
      <c r="AC26" s="2"/>
      <c r="AD26" s="2"/>
      <c r="AE26" s="2"/>
      <c r="AF26" s="2"/>
    </row>
    <row r="27" spans="2:32" s="6" customFormat="1" x14ac:dyDescent="0.3">
      <c r="B27" s="98"/>
      <c r="C27" s="20"/>
      <c r="D27" s="99"/>
      <c r="E27" s="22"/>
      <c r="F27" s="89"/>
      <c r="G27" s="92"/>
      <c r="H27" s="90"/>
      <c r="I27" s="90"/>
      <c r="J27" s="90"/>
      <c r="K27" s="88"/>
      <c r="L27" s="91"/>
      <c r="M27" s="100"/>
      <c r="R27" s="7"/>
      <c r="S27" s="10"/>
      <c r="AA27" s="2"/>
      <c r="AB27" s="2"/>
      <c r="AC27" s="2"/>
      <c r="AD27" s="2"/>
      <c r="AE27" s="2"/>
      <c r="AF27" s="2"/>
    </row>
    <row r="28" spans="2:32" s="6" customFormat="1" x14ac:dyDescent="0.3">
      <c r="B28" s="98"/>
      <c r="C28" s="20"/>
      <c r="D28" s="99"/>
      <c r="E28" s="22"/>
      <c r="F28" s="89"/>
      <c r="G28" s="92"/>
      <c r="H28" s="90"/>
      <c r="I28" s="90"/>
      <c r="J28" s="90"/>
      <c r="K28" s="88"/>
      <c r="L28" s="91"/>
      <c r="M28" s="100"/>
      <c r="R28" s="7"/>
      <c r="S28" s="10"/>
      <c r="AA28" s="2"/>
      <c r="AB28" s="2"/>
      <c r="AC28" s="2"/>
      <c r="AD28" s="2"/>
      <c r="AE28" s="2"/>
      <c r="AF28" s="2"/>
    </row>
    <row r="29" spans="2:32" s="6" customFormat="1" x14ac:dyDescent="0.3">
      <c r="B29" s="98"/>
      <c r="C29" s="20"/>
      <c r="D29" s="99"/>
      <c r="E29" s="22"/>
      <c r="F29" s="89"/>
      <c r="G29" s="92"/>
      <c r="H29" s="90"/>
      <c r="I29" s="90"/>
      <c r="J29" s="90"/>
      <c r="K29" s="88"/>
      <c r="L29" s="91"/>
      <c r="M29" s="100"/>
      <c r="R29" s="7"/>
      <c r="S29" s="10"/>
      <c r="AA29" s="2"/>
      <c r="AB29" s="2"/>
      <c r="AC29" s="2"/>
      <c r="AD29" s="2"/>
      <c r="AE29" s="2"/>
      <c r="AF29" s="2"/>
    </row>
    <row r="30" spans="2:32" s="6" customFormat="1" x14ac:dyDescent="0.3">
      <c r="B30" s="98"/>
      <c r="C30" s="20"/>
      <c r="D30" s="99"/>
      <c r="E30" s="22"/>
      <c r="F30" s="89"/>
      <c r="G30" s="92"/>
      <c r="H30" s="90"/>
      <c r="I30" s="90"/>
      <c r="J30" s="90"/>
      <c r="K30" s="88"/>
      <c r="L30" s="91"/>
      <c r="M30" s="100"/>
      <c r="R30" s="7"/>
      <c r="S30" s="10"/>
      <c r="AA30" s="2"/>
      <c r="AB30" s="2"/>
      <c r="AC30" s="2"/>
      <c r="AD30" s="2"/>
      <c r="AE30" s="2"/>
      <c r="AF30" s="2"/>
    </row>
    <row r="31" spans="2:32" s="6" customFormat="1" x14ac:dyDescent="0.3">
      <c r="B31" s="98"/>
      <c r="C31" s="20"/>
      <c r="D31" s="99"/>
      <c r="E31" s="22"/>
      <c r="F31" s="89"/>
      <c r="G31" s="92"/>
      <c r="H31" s="90"/>
      <c r="I31" s="90"/>
      <c r="J31" s="90"/>
      <c r="K31" s="88"/>
      <c r="L31" s="91"/>
      <c r="M31" s="100"/>
      <c r="R31" s="7"/>
      <c r="S31" s="10"/>
      <c r="AA31" s="2"/>
      <c r="AB31" s="2"/>
      <c r="AC31" s="2"/>
      <c r="AD31" s="2"/>
      <c r="AE31" s="2"/>
      <c r="AF31" s="2"/>
    </row>
    <row r="32" spans="2:32" x14ac:dyDescent="0.3">
      <c r="B32" s="98"/>
      <c r="C32" s="20"/>
      <c r="D32" s="99"/>
      <c r="E32" s="22"/>
      <c r="F32" s="89"/>
      <c r="G32" s="92"/>
      <c r="H32" s="90"/>
      <c r="I32" s="90"/>
      <c r="J32" s="90"/>
      <c r="K32" s="88"/>
      <c r="L32" s="91"/>
      <c r="M32" s="100"/>
    </row>
    <row r="33" spans="2:13" x14ac:dyDescent="0.3">
      <c r="B33" s="20"/>
      <c r="C33" s="20"/>
      <c r="D33" s="99"/>
      <c r="E33" s="22"/>
      <c r="F33" s="89"/>
      <c r="G33" s="92"/>
      <c r="H33" s="90"/>
      <c r="I33" s="90"/>
      <c r="J33" s="90"/>
      <c r="K33" s="88"/>
      <c r="L33" s="91"/>
      <c r="M33" s="100"/>
    </row>
    <row r="34" spans="2:13" x14ac:dyDescent="0.3">
      <c r="B34" s="20"/>
      <c r="C34" s="20"/>
      <c r="D34" s="99"/>
      <c r="E34" s="22"/>
      <c r="F34" s="89"/>
      <c r="G34" s="92"/>
      <c r="H34" s="90"/>
      <c r="I34" s="90"/>
      <c r="J34" s="90"/>
      <c r="K34" s="88"/>
      <c r="L34" s="91"/>
      <c r="M34" s="100"/>
    </row>
    <row r="35" spans="2:13" x14ac:dyDescent="0.3">
      <c r="B35" s="20"/>
      <c r="C35" s="20"/>
      <c r="D35" s="99"/>
      <c r="E35" s="22"/>
      <c r="F35" s="89"/>
      <c r="G35" s="92"/>
      <c r="H35" s="90"/>
      <c r="I35" s="90"/>
      <c r="J35" s="90"/>
      <c r="K35" s="88"/>
      <c r="L35" s="91"/>
      <c r="M35" s="100"/>
    </row>
    <row r="36" spans="2:13" x14ac:dyDescent="0.3">
      <c r="B36" s="20"/>
      <c r="C36" s="20"/>
      <c r="D36" s="99"/>
      <c r="E36" s="22"/>
      <c r="F36" s="89"/>
      <c r="G36" s="92"/>
      <c r="H36" s="90"/>
      <c r="I36" s="90"/>
      <c r="J36" s="90"/>
      <c r="K36" s="88"/>
      <c r="L36" s="91"/>
      <c r="M36" s="100"/>
    </row>
    <row r="37" spans="2:13" x14ac:dyDescent="0.3">
      <c r="B37" s="20"/>
      <c r="C37" s="20"/>
      <c r="D37" s="99"/>
      <c r="E37" s="22"/>
      <c r="F37" s="89"/>
      <c r="G37" s="92"/>
      <c r="H37" s="90"/>
      <c r="I37" s="90"/>
      <c r="J37" s="90"/>
      <c r="K37" s="88"/>
      <c r="L37" s="91"/>
      <c r="M37" s="100"/>
    </row>
    <row r="38" spans="2:13" x14ac:dyDescent="0.3">
      <c r="B38" s="20"/>
      <c r="C38" s="20"/>
      <c r="D38" s="99"/>
      <c r="E38" s="22"/>
      <c r="F38" s="89"/>
      <c r="G38" s="92"/>
      <c r="H38" s="90"/>
      <c r="I38" s="90"/>
      <c r="J38" s="90"/>
      <c r="K38" s="88"/>
      <c r="L38" s="91"/>
      <c r="M38" s="100"/>
    </row>
    <row r="39" spans="2:13" x14ac:dyDescent="0.3">
      <c r="B39" s="20"/>
      <c r="C39" s="20"/>
      <c r="D39" s="99"/>
      <c r="E39" s="22"/>
      <c r="F39" s="89"/>
      <c r="G39" s="92"/>
      <c r="H39" s="90"/>
      <c r="I39" s="90"/>
      <c r="J39" s="90"/>
      <c r="K39" s="88"/>
      <c r="L39" s="91"/>
      <c r="M39" s="100"/>
    </row>
    <row r="40" spans="2:13" x14ac:dyDescent="0.3">
      <c r="B40" s="20"/>
      <c r="C40" s="20"/>
      <c r="D40" s="99"/>
      <c r="E40" s="22"/>
      <c r="F40" s="89"/>
      <c r="G40" s="92"/>
      <c r="H40" s="90"/>
      <c r="I40" s="90"/>
      <c r="J40" s="90"/>
      <c r="K40" s="88"/>
      <c r="L40" s="91"/>
      <c r="M40" s="100"/>
    </row>
    <row r="41" spans="2:13" x14ac:dyDescent="0.3">
      <c r="B41" s="20"/>
      <c r="C41" s="20"/>
      <c r="D41" s="99"/>
      <c r="E41" s="22"/>
      <c r="F41" s="89"/>
      <c r="G41" s="92"/>
      <c r="H41" s="90"/>
      <c r="I41" s="90"/>
      <c r="J41" s="90"/>
      <c r="K41" s="88"/>
      <c r="L41" s="91"/>
      <c r="M41" s="100"/>
    </row>
    <row r="42" spans="2:13" x14ac:dyDescent="0.3">
      <c r="B42" s="20"/>
      <c r="C42" s="20"/>
      <c r="D42" s="99"/>
      <c r="E42" s="22"/>
      <c r="F42" s="89"/>
      <c r="G42" s="92"/>
      <c r="H42" s="90"/>
      <c r="I42" s="90"/>
      <c r="J42" s="90"/>
      <c r="K42" s="88"/>
      <c r="L42" s="91"/>
      <c r="M42" s="100"/>
    </row>
    <row r="43" spans="2:13" x14ac:dyDescent="0.3">
      <c r="B43" s="20"/>
      <c r="C43" s="20"/>
      <c r="D43" s="99"/>
      <c r="E43" s="22"/>
      <c r="F43" s="89"/>
      <c r="G43" s="92"/>
      <c r="H43" s="90"/>
      <c r="I43" s="90"/>
      <c r="J43" s="90"/>
      <c r="K43" s="88"/>
      <c r="L43" s="91"/>
      <c r="M43" s="100"/>
    </row>
    <row r="44" spans="2:13" x14ac:dyDescent="0.3">
      <c r="B44" s="20"/>
      <c r="C44" s="20"/>
      <c r="D44" s="99"/>
      <c r="E44" s="22"/>
      <c r="F44" s="89"/>
      <c r="G44" s="92"/>
      <c r="H44" s="90"/>
      <c r="I44" s="90"/>
      <c r="J44" s="90"/>
      <c r="K44" s="88"/>
      <c r="L44" s="91"/>
      <c r="M44" s="100"/>
    </row>
    <row r="45" spans="2:13" x14ac:dyDescent="0.3">
      <c r="B45" s="20"/>
      <c r="C45" s="20"/>
      <c r="D45" s="99"/>
      <c r="E45" s="22"/>
      <c r="F45" s="89"/>
      <c r="G45" s="92"/>
      <c r="H45" s="90"/>
      <c r="I45" s="90"/>
      <c r="J45" s="90"/>
      <c r="K45" s="88"/>
      <c r="L45" s="91"/>
      <c r="M45" s="100"/>
    </row>
    <row r="46" spans="2:13" x14ac:dyDescent="0.3">
      <c r="B46" s="20"/>
      <c r="C46" s="20"/>
      <c r="D46" s="99"/>
      <c r="E46" s="22"/>
      <c r="F46" s="89"/>
      <c r="G46" s="92"/>
      <c r="H46" s="90"/>
      <c r="I46" s="90"/>
      <c r="J46" s="90"/>
      <c r="K46" s="88"/>
      <c r="L46" s="91"/>
      <c r="M46" s="100"/>
    </row>
    <row r="47" spans="2:13" x14ac:dyDescent="0.3">
      <c r="B47" s="20"/>
      <c r="C47" s="20"/>
      <c r="D47" s="99"/>
      <c r="E47" s="22"/>
      <c r="F47" s="89"/>
      <c r="G47" s="92"/>
      <c r="H47" s="90"/>
      <c r="I47" s="90"/>
      <c r="J47" s="90"/>
      <c r="K47" s="88"/>
      <c r="L47" s="91"/>
      <c r="M47" s="100"/>
    </row>
    <row r="48" spans="2:13" x14ac:dyDescent="0.3">
      <c r="B48" s="20"/>
      <c r="C48" s="20"/>
      <c r="D48" s="99"/>
      <c r="E48" s="22"/>
      <c r="F48" s="89"/>
      <c r="G48" s="92"/>
      <c r="H48" s="90"/>
      <c r="I48" s="90"/>
      <c r="J48" s="90"/>
      <c r="K48" s="88"/>
      <c r="L48" s="91"/>
      <c r="M48" s="100"/>
    </row>
    <row r="49" spans="2:13" x14ac:dyDescent="0.3">
      <c r="B49" s="20"/>
      <c r="C49" s="20"/>
      <c r="D49" s="99"/>
      <c r="E49" s="22"/>
      <c r="F49" s="89"/>
      <c r="G49" s="92"/>
      <c r="H49" s="90"/>
      <c r="I49" s="90"/>
      <c r="J49" s="90"/>
      <c r="K49" s="88"/>
      <c r="L49" s="91"/>
      <c r="M49" s="100"/>
    </row>
    <row r="50" spans="2:13" x14ac:dyDescent="0.3">
      <c r="B50" s="20"/>
      <c r="C50" s="20"/>
      <c r="D50" s="99"/>
      <c r="E50" s="22"/>
      <c r="F50" s="89"/>
      <c r="G50" s="92"/>
      <c r="H50" s="90"/>
      <c r="I50" s="90"/>
      <c r="J50" s="90"/>
      <c r="K50" s="88"/>
      <c r="L50" s="91"/>
      <c r="M50" s="100"/>
    </row>
    <row r="51" spans="2:13" x14ac:dyDescent="0.3">
      <c r="B51" s="20"/>
      <c r="C51" s="20"/>
      <c r="D51" s="99"/>
      <c r="E51" s="22"/>
      <c r="F51" s="89"/>
      <c r="G51" s="92"/>
      <c r="H51" s="90"/>
      <c r="I51" s="90"/>
      <c r="J51" s="90"/>
      <c r="K51" s="88"/>
      <c r="L51" s="91"/>
      <c r="M51" s="100"/>
    </row>
    <row r="52" spans="2:13" x14ac:dyDescent="0.3">
      <c r="B52" s="20"/>
      <c r="C52" s="20"/>
      <c r="D52" s="99"/>
      <c r="E52" s="22"/>
      <c r="F52" s="89"/>
      <c r="G52" s="92"/>
      <c r="H52" s="90"/>
      <c r="I52" s="90"/>
      <c r="J52" s="90"/>
      <c r="K52" s="88"/>
      <c r="L52" s="91"/>
      <c r="M52" s="100"/>
    </row>
    <row r="53" spans="2:13" x14ac:dyDescent="0.3">
      <c r="B53" s="20"/>
      <c r="C53" s="20"/>
      <c r="D53" s="99"/>
      <c r="E53" s="22"/>
      <c r="F53" s="89"/>
      <c r="G53" s="92"/>
      <c r="H53" s="90"/>
      <c r="I53" s="90"/>
      <c r="J53" s="90"/>
      <c r="K53" s="88"/>
      <c r="L53" s="91"/>
      <c r="M53" s="100"/>
    </row>
    <row r="54" spans="2:13" x14ac:dyDescent="0.3">
      <c r="B54" s="20"/>
      <c r="C54" s="20"/>
      <c r="D54" s="99"/>
      <c r="E54" s="22"/>
      <c r="F54" s="89"/>
      <c r="G54" s="92"/>
      <c r="H54" s="90"/>
      <c r="I54" s="90"/>
      <c r="J54" s="90"/>
      <c r="K54" s="88"/>
      <c r="L54" s="91"/>
      <c r="M54" s="100"/>
    </row>
    <row r="55" spans="2:13" x14ac:dyDescent="0.3">
      <c r="B55" s="20"/>
      <c r="C55" s="20"/>
      <c r="D55" s="99"/>
      <c r="E55" s="22"/>
      <c r="F55" s="89"/>
      <c r="G55" s="92"/>
      <c r="H55" s="90"/>
      <c r="I55" s="90"/>
      <c r="J55" s="90"/>
      <c r="K55" s="88"/>
      <c r="L55" s="91"/>
      <c r="M55" s="100"/>
    </row>
    <row r="56" spans="2:13" x14ac:dyDescent="0.3">
      <c r="B56" s="20"/>
      <c r="C56" s="20"/>
      <c r="D56" s="99"/>
      <c r="E56" s="22"/>
      <c r="F56" s="89"/>
      <c r="G56" s="92"/>
      <c r="H56" s="90"/>
      <c r="I56" s="90"/>
      <c r="J56" s="90"/>
      <c r="K56" s="88"/>
      <c r="L56" s="91"/>
      <c r="M56" s="100"/>
    </row>
    <row r="57" spans="2:13" x14ac:dyDescent="0.3">
      <c r="B57" s="20"/>
      <c r="C57" s="20"/>
      <c r="D57" s="99"/>
      <c r="E57" s="22"/>
      <c r="F57" s="89"/>
      <c r="G57" s="92"/>
      <c r="H57" s="90"/>
      <c r="I57" s="90"/>
      <c r="J57" s="90"/>
      <c r="K57" s="88"/>
      <c r="L57" s="91"/>
      <c r="M57" s="100"/>
    </row>
    <row r="58" spans="2:13" x14ac:dyDescent="0.3">
      <c r="B58" s="20"/>
      <c r="C58" s="20"/>
      <c r="D58" s="99"/>
      <c r="E58" s="22"/>
      <c r="F58" s="89"/>
      <c r="G58" s="92"/>
      <c r="H58" s="90"/>
      <c r="I58" s="90"/>
      <c r="J58" s="90"/>
      <c r="K58" s="88"/>
      <c r="L58" s="91"/>
      <c r="M58" s="100"/>
    </row>
    <row r="59" spans="2:13" x14ac:dyDescent="0.3">
      <c r="B59" s="20"/>
      <c r="C59" s="20"/>
      <c r="D59" s="99"/>
      <c r="E59" s="22"/>
      <c r="F59" s="89"/>
      <c r="G59" s="92"/>
      <c r="H59" s="90"/>
      <c r="I59" s="90"/>
      <c r="J59" s="90"/>
      <c r="K59" s="88"/>
      <c r="L59" s="91"/>
      <c r="M59" s="100"/>
    </row>
    <row r="60" spans="2:13" x14ac:dyDescent="0.3">
      <c r="B60" s="20"/>
      <c r="C60" s="20"/>
      <c r="D60" s="99"/>
      <c r="E60" s="22"/>
      <c r="F60" s="89"/>
      <c r="G60" s="92"/>
      <c r="H60" s="90"/>
      <c r="I60" s="90"/>
      <c r="J60" s="90"/>
      <c r="K60" s="88"/>
      <c r="L60" s="91"/>
      <c r="M60" s="100"/>
    </row>
    <row r="61" spans="2:13" x14ac:dyDescent="0.3">
      <c r="B61" s="20"/>
      <c r="C61" s="20"/>
      <c r="D61" s="99"/>
      <c r="E61" s="22"/>
      <c r="F61" s="89"/>
      <c r="G61" s="92"/>
      <c r="H61" s="90"/>
      <c r="I61" s="90"/>
      <c r="J61" s="90"/>
      <c r="K61" s="88"/>
      <c r="L61" s="91"/>
      <c r="M61" s="100"/>
    </row>
    <row r="62" spans="2:13" x14ac:dyDescent="0.3">
      <c r="B62" s="20"/>
      <c r="C62" s="20"/>
      <c r="D62" s="99"/>
      <c r="E62" s="22"/>
      <c r="F62" s="89"/>
      <c r="G62" s="92"/>
      <c r="H62" s="90"/>
      <c r="I62" s="90"/>
      <c r="J62" s="90"/>
      <c r="K62" s="88"/>
      <c r="L62" s="91"/>
      <c r="M62" s="100"/>
    </row>
    <row r="63" spans="2:13" x14ac:dyDescent="0.3">
      <c r="B63" s="20"/>
      <c r="C63" s="20"/>
      <c r="D63" s="99"/>
      <c r="E63" s="22"/>
      <c r="F63" s="89"/>
      <c r="G63" s="92"/>
      <c r="H63" s="90"/>
      <c r="I63" s="90"/>
      <c r="J63" s="90"/>
      <c r="K63" s="88"/>
      <c r="L63" s="91"/>
      <c r="M63" s="100"/>
    </row>
    <row r="64" spans="2:13" x14ac:dyDescent="0.3">
      <c r="B64" s="20"/>
      <c r="C64" s="20"/>
      <c r="D64" s="99"/>
      <c r="E64" s="22"/>
      <c r="F64" s="89"/>
      <c r="G64" s="92"/>
      <c r="H64" s="90"/>
      <c r="I64" s="90"/>
      <c r="J64" s="90"/>
      <c r="K64" s="88"/>
      <c r="L64" s="91"/>
      <c r="M64" s="100"/>
    </row>
    <row r="65" spans="2:13" x14ac:dyDescent="0.3">
      <c r="B65" s="20"/>
      <c r="C65" s="20"/>
      <c r="D65" s="99"/>
      <c r="E65" s="22"/>
      <c r="F65" s="89"/>
      <c r="G65" s="92"/>
      <c r="H65" s="90"/>
      <c r="I65" s="90"/>
      <c r="J65" s="90"/>
      <c r="K65" s="88"/>
      <c r="L65" s="91"/>
      <c r="M65" s="100"/>
    </row>
    <row r="66" spans="2:13" x14ac:dyDescent="0.3">
      <c r="B66" s="20"/>
      <c r="C66" s="20"/>
      <c r="D66" s="99"/>
      <c r="E66" s="22"/>
      <c r="F66" s="89"/>
      <c r="G66" s="92"/>
      <c r="H66" s="90"/>
      <c r="I66" s="90"/>
      <c r="J66" s="90"/>
      <c r="K66" s="88"/>
      <c r="L66" s="91"/>
      <c r="M66" s="100"/>
    </row>
    <row r="67" spans="2:13" x14ac:dyDescent="0.3">
      <c r="B67" s="20"/>
      <c r="C67" s="20"/>
      <c r="D67" s="99"/>
      <c r="E67" s="22"/>
      <c r="F67" s="89"/>
      <c r="G67" s="92"/>
      <c r="H67" s="90"/>
      <c r="I67" s="90"/>
      <c r="J67" s="90"/>
      <c r="K67" s="88"/>
      <c r="L67" s="91"/>
      <c r="M67" s="100"/>
    </row>
    <row r="68" spans="2:13" x14ac:dyDescent="0.3">
      <c r="B68" s="20"/>
      <c r="C68" s="20"/>
      <c r="D68" s="99"/>
      <c r="E68" s="22"/>
      <c r="F68" s="89"/>
      <c r="G68" s="92"/>
      <c r="H68" s="90"/>
      <c r="I68" s="90"/>
      <c r="J68" s="90"/>
      <c r="K68" s="88"/>
      <c r="L68" s="91"/>
      <c r="M68" s="100"/>
    </row>
    <row r="69" spans="2:13" x14ac:dyDescent="0.3">
      <c r="B69" s="20"/>
      <c r="C69" s="20"/>
      <c r="D69" s="99"/>
      <c r="E69" s="22"/>
      <c r="F69" s="89"/>
      <c r="G69" s="92"/>
      <c r="H69" s="90"/>
      <c r="I69" s="90"/>
      <c r="J69" s="90"/>
      <c r="K69" s="88"/>
      <c r="L69" s="91"/>
      <c r="M69" s="100"/>
    </row>
    <row r="70" spans="2:13" x14ac:dyDescent="0.3">
      <c r="B70" s="20"/>
      <c r="C70" s="20"/>
      <c r="D70" s="99"/>
      <c r="E70" s="22"/>
      <c r="F70" s="89"/>
      <c r="G70" s="92"/>
      <c r="H70" s="90"/>
      <c r="I70" s="90"/>
      <c r="J70" s="90"/>
      <c r="K70" s="88"/>
      <c r="L70" s="91"/>
      <c r="M70" s="100"/>
    </row>
    <row r="71" spans="2:13" x14ac:dyDescent="0.3">
      <c r="B71" s="20"/>
      <c r="C71" s="20"/>
      <c r="D71" s="99"/>
      <c r="E71" s="22"/>
      <c r="F71" s="89"/>
      <c r="G71" s="92"/>
      <c r="H71" s="90"/>
      <c r="I71" s="90"/>
      <c r="J71" s="90"/>
      <c r="K71" s="88"/>
      <c r="L71" s="91"/>
      <c r="M71" s="100"/>
    </row>
    <row r="72" spans="2:13" x14ac:dyDescent="0.3">
      <c r="B72" s="20"/>
      <c r="C72" s="20"/>
      <c r="D72" s="99"/>
      <c r="E72" s="22"/>
      <c r="F72" s="89"/>
      <c r="G72" s="92"/>
      <c r="H72" s="90"/>
      <c r="I72" s="90"/>
      <c r="J72" s="90"/>
      <c r="K72" s="88"/>
      <c r="L72" s="91"/>
      <c r="M72" s="100"/>
    </row>
    <row r="73" spans="2:13" x14ac:dyDescent="0.3">
      <c r="B73" s="20"/>
      <c r="C73" s="20"/>
      <c r="D73" s="99"/>
      <c r="E73" s="22"/>
      <c r="F73" s="89"/>
      <c r="G73" s="92"/>
      <c r="H73" s="90"/>
      <c r="I73" s="90"/>
      <c r="J73" s="90"/>
      <c r="K73" s="88"/>
      <c r="L73" s="91"/>
      <c r="M73" s="100"/>
    </row>
    <row r="74" spans="2:13" x14ac:dyDescent="0.3">
      <c r="B74" s="20"/>
      <c r="C74" s="20"/>
      <c r="D74" s="99"/>
      <c r="E74" s="22"/>
      <c r="F74" s="89"/>
      <c r="G74" s="92"/>
      <c r="H74" s="90"/>
      <c r="I74" s="90"/>
      <c r="J74" s="90"/>
      <c r="K74" s="88"/>
      <c r="L74" s="91"/>
      <c r="M74" s="100"/>
    </row>
    <row r="75" spans="2:13" x14ac:dyDescent="0.3">
      <c r="B75" s="20"/>
      <c r="C75" s="20"/>
      <c r="D75" s="99"/>
      <c r="E75" s="22"/>
      <c r="F75" s="89"/>
      <c r="G75" s="92"/>
      <c r="H75" s="90"/>
      <c r="I75" s="90"/>
      <c r="J75" s="90"/>
      <c r="K75" s="88"/>
      <c r="L75" s="91"/>
      <c r="M75" s="100"/>
    </row>
    <row r="76" spans="2:13" x14ac:dyDescent="0.3">
      <c r="B76" s="20"/>
      <c r="C76" s="20"/>
      <c r="D76" s="99"/>
      <c r="E76" s="22"/>
      <c r="F76" s="89"/>
      <c r="G76" s="92"/>
      <c r="H76" s="90"/>
      <c r="I76" s="90"/>
      <c r="J76" s="90"/>
      <c r="K76" s="88"/>
      <c r="L76" s="91"/>
      <c r="M76" s="100"/>
    </row>
    <row r="77" spans="2:13" x14ac:dyDescent="0.3">
      <c r="B77" s="20"/>
      <c r="C77" s="20"/>
      <c r="D77" s="99"/>
      <c r="E77" s="22"/>
      <c r="F77" s="89"/>
      <c r="G77" s="92"/>
      <c r="H77" s="90"/>
      <c r="I77" s="90"/>
      <c r="J77" s="90"/>
      <c r="K77" s="88"/>
      <c r="L77" s="91"/>
      <c r="M77" s="100"/>
    </row>
    <row r="78" spans="2:13" x14ac:dyDescent="0.3">
      <c r="B78" s="20"/>
      <c r="C78" s="20"/>
      <c r="D78" s="99"/>
      <c r="E78" s="22"/>
      <c r="F78" s="89"/>
      <c r="G78" s="92"/>
      <c r="H78" s="90"/>
      <c r="I78" s="90"/>
      <c r="J78" s="90"/>
      <c r="K78" s="88"/>
      <c r="L78" s="91"/>
      <c r="M78" s="100"/>
    </row>
    <row r="79" spans="2:13" x14ac:dyDescent="0.3">
      <c r="B79" s="20"/>
      <c r="C79" s="20"/>
      <c r="D79" s="99"/>
      <c r="E79" s="22"/>
      <c r="F79" s="89"/>
      <c r="G79" s="92"/>
      <c r="H79" s="90"/>
      <c r="I79" s="90"/>
      <c r="J79" s="90"/>
      <c r="K79" s="88"/>
      <c r="L79" s="91"/>
      <c r="M79" s="100"/>
    </row>
    <row r="80" spans="2:13" x14ac:dyDescent="0.3">
      <c r="B80" s="20"/>
      <c r="C80" s="20"/>
      <c r="D80" s="99"/>
      <c r="E80" s="22"/>
      <c r="F80" s="89"/>
      <c r="G80" s="92"/>
      <c r="H80" s="90"/>
      <c r="I80" s="90"/>
      <c r="J80" s="90"/>
      <c r="K80" s="88"/>
      <c r="L80" s="91"/>
      <c r="M80" s="100"/>
    </row>
    <row r="81" spans="2:13" x14ac:dyDescent="0.3">
      <c r="B81" s="20"/>
      <c r="C81" s="20"/>
      <c r="D81" s="99"/>
      <c r="E81" s="22"/>
      <c r="F81" s="89"/>
      <c r="G81" s="92"/>
      <c r="H81" s="90"/>
      <c r="I81" s="90"/>
      <c r="J81" s="90"/>
      <c r="K81" s="88"/>
      <c r="L81" s="91"/>
      <c r="M81" s="100"/>
    </row>
    <row r="82" spans="2:13" x14ac:dyDescent="0.3">
      <c r="B82" s="20"/>
      <c r="C82" s="20"/>
      <c r="D82" s="99"/>
      <c r="E82" s="22"/>
      <c r="F82" s="89"/>
      <c r="G82" s="92"/>
      <c r="H82" s="90"/>
      <c r="I82" s="90"/>
      <c r="J82" s="90"/>
      <c r="K82" s="88"/>
      <c r="L82" s="91"/>
      <c r="M82" s="100"/>
    </row>
    <row r="83" spans="2:13" x14ac:dyDescent="0.3">
      <c r="B83" s="20"/>
      <c r="C83" s="20"/>
      <c r="D83" s="99"/>
      <c r="E83" s="22"/>
      <c r="F83" s="89"/>
      <c r="G83" s="92"/>
      <c r="H83" s="90"/>
      <c r="I83" s="90"/>
      <c r="J83" s="90"/>
      <c r="K83" s="88"/>
      <c r="L83" s="91"/>
      <c r="M83" s="100"/>
    </row>
    <row r="84" spans="2:13" x14ac:dyDescent="0.3">
      <c r="B84" s="20"/>
      <c r="C84" s="20"/>
      <c r="D84" s="99"/>
      <c r="E84" s="22"/>
      <c r="F84" s="89"/>
      <c r="G84" s="92"/>
      <c r="H84" s="90"/>
      <c r="I84" s="90"/>
      <c r="J84" s="90"/>
      <c r="K84" s="88"/>
      <c r="L84" s="91"/>
      <c r="M84" s="100"/>
    </row>
    <row r="85" spans="2:13" x14ac:dyDescent="0.3">
      <c r="B85" s="20"/>
      <c r="C85" s="20"/>
      <c r="D85" s="99"/>
      <c r="E85" s="22"/>
      <c r="F85" s="89"/>
      <c r="G85" s="92"/>
      <c r="H85" s="90"/>
      <c r="I85" s="90"/>
      <c r="J85" s="90"/>
      <c r="K85" s="88"/>
      <c r="L85" s="91"/>
      <c r="M85" s="100"/>
    </row>
    <row r="86" spans="2:13" x14ac:dyDescent="0.3">
      <c r="B86" s="20"/>
      <c r="C86" s="20"/>
      <c r="D86" s="99"/>
      <c r="E86" s="22"/>
      <c r="F86" s="89"/>
      <c r="G86" s="92"/>
      <c r="H86" s="90"/>
      <c r="I86" s="90"/>
      <c r="J86" s="90"/>
      <c r="K86" s="88"/>
      <c r="L86" s="91"/>
      <c r="M86" s="100"/>
    </row>
    <row r="87" spans="2:13" x14ac:dyDescent="0.3">
      <c r="B87" s="20"/>
      <c r="C87" s="20"/>
      <c r="D87" s="99"/>
      <c r="E87" s="22"/>
      <c r="F87" s="89"/>
      <c r="G87" s="92"/>
      <c r="H87" s="90"/>
      <c r="I87" s="90"/>
      <c r="J87" s="90"/>
      <c r="K87" s="88"/>
      <c r="L87" s="91"/>
      <c r="M87" s="100"/>
    </row>
    <row r="88" spans="2:13" x14ac:dyDescent="0.3">
      <c r="B88" s="20"/>
      <c r="C88" s="20"/>
      <c r="D88" s="99"/>
      <c r="E88" s="22"/>
      <c r="F88" s="89"/>
      <c r="G88" s="92"/>
      <c r="H88" s="90"/>
      <c r="I88" s="90"/>
      <c r="J88" s="90"/>
      <c r="K88" s="88"/>
      <c r="L88" s="91"/>
      <c r="M88" s="100"/>
    </row>
    <row r="89" spans="2:13" x14ac:dyDescent="0.3">
      <c r="B89" s="20"/>
      <c r="C89" s="20"/>
      <c r="D89" s="99"/>
      <c r="E89" s="22"/>
      <c r="F89" s="89"/>
      <c r="G89" s="92"/>
      <c r="H89" s="90"/>
      <c r="I89" s="90"/>
      <c r="J89" s="90"/>
      <c r="K89" s="88"/>
      <c r="L89" s="91"/>
      <c r="M89" s="100"/>
    </row>
    <row r="90" spans="2:13" x14ac:dyDescent="0.3">
      <c r="B90" s="20"/>
      <c r="C90" s="20"/>
      <c r="D90" s="99"/>
      <c r="E90" s="22"/>
      <c r="F90" s="89"/>
      <c r="G90" s="92"/>
      <c r="H90" s="90"/>
      <c r="I90" s="90"/>
      <c r="J90" s="90"/>
      <c r="K90" s="88"/>
      <c r="L90" s="91"/>
      <c r="M90" s="100"/>
    </row>
    <row r="91" spans="2:13" x14ac:dyDescent="0.3">
      <c r="B91" s="20"/>
      <c r="C91" s="20"/>
      <c r="D91" s="99"/>
      <c r="E91" s="22"/>
      <c r="F91" s="89"/>
      <c r="G91" s="92"/>
      <c r="H91" s="90"/>
      <c r="I91" s="90"/>
      <c r="J91" s="90"/>
      <c r="K91" s="88"/>
      <c r="L91" s="91"/>
      <c r="M91" s="100"/>
    </row>
    <row r="92" spans="2:13" x14ac:dyDescent="0.3">
      <c r="B92" s="20"/>
      <c r="C92" s="20"/>
      <c r="D92" s="99"/>
      <c r="E92" s="22"/>
      <c r="F92" s="89"/>
      <c r="G92" s="92"/>
      <c r="H92" s="90"/>
      <c r="I92" s="90"/>
      <c r="J92" s="90"/>
      <c r="K92" s="88"/>
      <c r="L92" s="91"/>
      <c r="M92" s="100"/>
    </row>
    <row r="93" spans="2:13" x14ac:dyDescent="0.3">
      <c r="B93" s="20"/>
      <c r="C93" s="20"/>
      <c r="D93" s="99"/>
      <c r="E93" s="22"/>
      <c r="F93" s="89"/>
      <c r="G93" s="92"/>
      <c r="H93" s="90"/>
      <c r="I93" s="90"/>
      <c r="J93" s="90"/>
      <c r="K93" s="88"/>
      <c r="L93" s="91"/>
      <c r="M93" s="100"/>
    </row>
    <row r="94" spans="2:13" x14ac:dyDescent="0.3">
      <c r="B94" s="20"/>
      <c r="C94" s="20"/>
      <c r="D94" s="99"/>
      <c r="E94" s="22"/>
      <c r="F94" s="89"/>
      <c r="G94" s="92"/>
      <c r="H94" s="90"/>
      <c r="I94" s="90"/>
      <c r="J94" s="90"/>
      <c r="K94" s="88"/>
      <c r="L94" s="91"/>
      <c r="M94" s="100"/>
    </row>
    <row r="95" spans="2:13" x14ac:dyDescent="0.3">
      <c r="B95" s="20"/>
      <c r="C95" s="20"/>
      <c r="D95" s="99"/>
      <c r="E95" s="22"/>
      <c r="F95" s="89"/>
      <c r="G95" s="92"/>
      <c r="H95" s="90"/>
      <c r="I95" s="90"/>
      <c r="J95" s="90"/>
      <c r="K95" s="88"/>
      <c r="L95" s="91"/>
      <c r="M95" s="100"/>
    </row>
    <row r="96" spans="2:13" x14ac:dyDescent="0.3">
      <c r="B96" s="20"/>
      <c r="C96" s="20"/>
      <c r="D96" s="99"/>
      <c r="E96" s="22"/>
      <c r="F96" s="89"/>
      <c r="G96" s="92"/>
      <c r="H96" s="90"/>
      <c r="I96" s="90"/>
      <c r="J96" s="90"/>
      <c r="K96" s="88"/>
      <c r="L96" s="91"/>
      <c r="M96" s="100"/>
    </row>
    <row r="97" spans="2:13" x14ac:dyDescent="0.3">
      <c r="B97" s="20"/>
      <c r="C97" s="20"/>
      <c r="D97" s="99"/>
      <c r="E97" s="22"/>
      <c r="F97" s="89"/>
      <c r="G97" s="92"/>
      <c r="H97" s="90"/>
      <c r="I97" s="90"/>
      <c r="J97" s="90"/>
      <c r="K97" s="88"/>
      <c r="L97" s="91"/>
      <c r="M97" s="100"/>
    </row>
    <row r="98" spans="2:13" x14ac:dyDescent="0.3">
      <c r="B98" s="20"/>
      <c r="C98" s="20"/>
      <c r="D98" s="99"/>
      <c r="E98" s="22"/>
      <c r="F98" s="89"/>
      <c r="G98" s="92"/>
      <c r="H98" s="90"/>
      <c r="I98" s="90"/>
      <c r="J98" s="90"/>
      <c r="K98" s="88"/>
      <c r="L98" s="91"/>
      <c r="M98" s="100"/>
    </row>
    <row r="99" spans="2:13" x14ac:dyDescent="0.3">
      <c r="B99" s="20"/>
      <c r="C99" s="20"/>
      <c r="D99" s="99"/>
      <c r="E99" s="22"/>
      <c r="F99" s="89"/>
      <c r="G99" s="92"/>
      <c r="H99" s="90"/>
      <c r="I99" s="90"/>
      <c r="J99" s="90"/>
      <c r="K99" s="88"/>
      <c r="L99" s="91"/>
      <c r="M99" s="100"/>
    </row>
    <row r="100" spans="2:13" x14ac:dyDescent="0.3">
      <c r="B100" s="20"/>
      <c r="C100" s="20"/>
      <c r="D100" s="99"/>
      <c r="E100" s="22"/>
      <c r="F100" s="89"/>
      <c r="G100" s="92"/>
      <c r="H100" s="90"/>
      <c r="I100" s="90"/>
      <c r="J100" s="90"/>
      <c r="K100" s="88"/>
      <c r="L100" s="91"/>
      <c r="M100" s="100"/>
    </row>
    <row r="101" spans="2:13" x14ac:dyDescent="0.3">
      <c r="B101" s="20"/>
      <c r="C101" s="20"/>
      <c r="D101" s="99"/>
      <c r="E101" s="22"/>
      <c r="F101" s="89"/>
      <c r="G101" s="92"/>
      <c r="H101" s="90"/>
      <c r="I101" s="90"/>
      <c r="J101" s="90"/>
      <c r="K101" s="88"/>
      <c r="L101" s="91"/>
      <c r="M101" s="100"/>
    </row>
    <row r="102" spans="2:13" x14ac:dyDescent="0.3">
      <c r="B102" s="20"/>
      <c r="C102" s="20"/>
      <c r="D102" s="99"/>
      <c r="E102" s="22"/>
      <c r="F102" s="89"/>
      <c r="G102" s="92"/>
      <c r="H102" s="90"/>
      <c r="I102" s="90"/>
      <c r="J102" s="90"/>
      <c r="K102" s="88"/>
      <c r="L102" s="91"/>
      <c r="M102" s="100"/>
    </row>
    <row r="103" spans="2:13" x14ac:dyDescent="0.3">
      <c r="B103" s="20"/>
      <c r="C103" s="20"/>
      <c r="D103" s="99"/>
      <c r="E103" s="22"/>
      <c r="F103" s="89"/>
      <c r="G103" s="92"/>
      <c r="H103" s="90"/>
      <c r="I103" s="90"/>
      <c r="J103" s="90"/>
      <c r="K103" s="88"/>
      <c r="L103" s="91"/>
      <c r="M103" s="100"/>
    </row>
    <row r="104" spans="2:13" x14ac:dyDescent="0.3">
      <c r="B104" s="20"/>
      <c r="C104" s="20"/>
      <c r="D104" s="99"/>
      <c r="E104" s="22"/>
      <c r="F104" s="89"/>
      <c r="G104" s="92"/>
      <c r="H104" s="90"/>
      <c r="I104" s="90"/>
      <c r="J104" s="90"/>
      <c r="K104" s="88"/>
      <c r="L104" s="91"/>
      <c r="M104" s="100"/>
    </row>
    <row r="105" spans="2:13" x14ac:dyDescent="0.3">
      <c r="B105" s="20"/>
      <c r="C105" s="20"/>
      <c r="D105" s="99"/>
      <c r="E105" s="22"/>
      <c r="F105" s="89"/>
      <c r="G105" s="92"/>
      <c r="H105" s="90"/>
      <c r="I105" s="90"/>
      <c r="J105" s="90"/>
      <c r="K105" s="88"/>
      <c r="L105" s="91"/>
      <c r="M105" s="100"/>
    </row>
    <row r="106" spans="2:13" x14ac:dyDescent="0.3">
      <c r="B106" s="20"/>
      <c r="C106" s="20"/>
      <c r="D106" s="99"/>
      <c r="E106" s="22"/>
      <c r="F106" s="89"/>
      <c r="G106" s="92"/>
      <c r="H106" s="90"/>
      <c r="I106" s="90"/>
      <c r="J106" s="90"/>
      <c r="K106" s="88"/>
      <c r="L106" s="91"/>
      <c r="M106" s="100"/>
    </row>
    <row r="107" spans="2:13" x14ac:dyDescent="0.3">
      <c r="B107" s="20"/>
      <c r="C107" s="20"/>
      <c r="D107" s="99"/>
      <c r="E107" s="22"/>
      <c r="F107" s="89"/>
      <c r="G107" s="92"/>
      <c r="H107" s="90"/>
      <c r="I107" s="90"/>
      <c r="J107" s="90"/>
      <c r="K107" s="88"/>
      <c r="L107" s="91"/>
      <c r="M107" s="100"/>
    </row>
    <row r="108" spans="2:13" x14ac:dyDescent="0.3">
      <c r="B108" s="20"/>
      <c r="C108" s="20"/>
      <c r="D108" s="99"/>
      <c r="E108" s="22"/>
      <c r="F108" s="89"/>
      <c r="G108" s="92"/>
      <c r="H108" s="90"/>
      <c r="I108" s="90"/>
      <c r="J108" s="90"/>
      <c r="K108" s="88"/>
      <c r="L108" s="91"/>
      <c r="M108" s="100"/>
    </row>
    <row r="109" spans="2:13" x14ac:dyDescent="0.3">
      <c r="B109" s="20"/>
      <c r="C109" s="20"/>
      <c r="D109" s="99"/>
      <c r="E109" s="22"/>
      <c r="F109" s="89"/>
      <c r="G109" s="92"/>
      <c r="H109" s="90"/>
      <c r="I109" s="90"/>
      <c r="J109" s="90"/>
      <c r="K109" s="88"/>
      <c r="L109" s="91"/>
      <c r="M109" s="100"/>
    </row>
    <row r="110" spans="2:13" x14ac:dyDescent="0.3">
      <c r="B110" s="20"/>
      <c r="C110" s="20"/>
      <c r="D110" s="99"/>
      <c r="E110" s="22"/>
      <c r="F110" s="89"/>
      <c r="G110" s="92"/>
      <c r="H110" s="90"/>
      <c r="I110" s="90"/>
      <c r="J110" s="90"/>
      <c r="K110" s="88"/>
      <c r="L110" s="91"/>
      <c r="M110" s="100"/>
    </row>
    <row r="111" spans="2:13" x14ac:dyDescent="0.3">
      <c r="B111" s="20"/>
      <c r="C111" s="20"/>
      <c r="D111" s="99"/>
      <c r="E111" s="22"/>
      <c r="F111" s="89"/>
      <c r="G111" s="92"/>
      <c r="H111" s="90"/>
      <c r="I111" s="90"/>
      <c r="J111" s="90"/>
      <c r="K111" s="88"/>
      <c r="L111" s="91"/>
      <c r="M111" s="100"/>
    </row>
    <row r="112" spans="2:13" x14ac:dyDescent="0.3">
      <c r="B112" s="20"/>
      <c r="C112" s="20"/>
      <c r="D112" s="99"/>
      <c r="E112" s="22"/>
      <c r="F112" s="89"/>
      <c r="G112" s="92"/>
      <c r="H112" s="90"/>
      <c r="I112" s="90"/>
      <c r="J112" s="90"/>
      <c r="K112" s="88"/>
      <c r="L112" s="91"/>
      <c r="M112" s="100"/>
    </row>
    <row r="113" spans="2:13" x14ac:dyDescent="0.3">
      <c r="B113" s="20"/>
      <c r="C113" s="20"/>
      <c r="D113" s="99"/>
      <c r="E113" s="22"/>
      <c r="F113" s="89"/>
      <c r="G113" s="92"/>
      <c r="H113" s="90"/>
      <c r="I113" s="90"/>
      <c r="J113" s="90"/>
      <c r="K113" s="88"/>
      <c r="L113" s="91"/>
      <c r="M113" s="100"/>
    </row>
    <row r="114" spans="2:13" x14ac:dyDescent="0.3">
      <c r="B114" s="20"/>
      <c r="C114" s="20"/>
      <c r="D114" s="99"/>
      <c r="E114" s="22"/>
      <c r="F114" s="89"/>
      <c r="G114" s="92"/>
      <c r="H114" s="90"/>
      <c r="I114" s="90"/>
      <c r="J114" s="90"/>
      <c r="K114" s="88"/>
      <c r="L114" s="91"/>
      <c r="M114" s="100"/>
    </row>
    <row r="115" spans="2:13" x14ac:dyDescent="0.3">
      <c r="B115" s="20"/>
      <c r="C115" s="20"/>
      <c r="D115" s="99"/>
      <c r="E115" s="22"/>
      <c r="F115" s="89"/>
      <c r="G115" s="92"/>
      <c r="H115" s="90"/>
      <c r="I115" s="90"/>
      <c r="J115" s="90"/>
      <c r="K115" s="88"/>
      <c r="L115" s="91"/>
      <c r="M115" s="100"/>
    </row>
    <row r="116" spans="2:13" x14ac:dyDescent="0.3">
      <c r="B116" s="20"/>
      <c r="C116" s="20"/>
      <c r="D116" s="99"/>
      <c r="E116" s="22"/>
      <c r="F116" s="89"/>
      <c r="G116" s="92"/>
      <c r="H116" s="90"/>
      <c r="I116" s="90"/>
      <c r="J116" s="90"/>
      <c r="K116" s="88"/>
      <c r="L116" s="91"/>
      <c r="M116" s="100"/>
    </row>
    <row r="117" spans="2:13" x14ac:dyDescent="0.3">
      <c r="B117" s="20"/>
      <c r="C117" s="20"/>
      <c r="D117" s="99"/>
      <c r="E117" s="22"/>
      <c r="F117" s="89"/>
      <c r="G117" s="92"/>
      <c r="H117" s="90"/>
      <c r="I117" s="90"/>
      <c r="J117" s="90"/>
      <c r="K117" s="88"/>
      <c r="L117" s="91"/>
      <c r="M117" s="100"/>
    </row>
    <row r="118" spans="2:13" x14ac:dyDescent="0.3">
      <c r="B118" s="20"/>
      <c r="C118" s="20"/>
      <c r="D118" s="99"/>
      <c r="E118" s="22"/>
      <c r="F118" s="89"/>
      <c r="G118" s="92"/>
      <c r="H118" s="90"/>
      <c r="I118" s="90"/>
      <c r="J118" s="90"/>
      <c r="K118" s="88"/>
      <c r="L118" s="91"/>
      <c r="M118" s="100"/>
    </row>
    <row r="119" spans="2:13" x14ac:dyDescent="0.3">
      <c r="B119" s="20"/>
      <c r="C119" s="20"/>
      <c r="D119" s="99"/>
      <c r="E119" s="22"/>
      <c r="F119" s="89"/>
      <c r="G119" s="92"/>
      <c r="H119" s="90"/>
      <c r="I119" s="90"/>
      <c r="J119" s="90"/>
      <c r="K119" s="88"/>
      <c r="L119" s="91"/>
      <c r="M119" s="100"/>
    </row>
    <row r="120" spans="2:13" x14ac:dyDescent="0.3">
      <c r="B120" s="20"/>
      <c r="C120" s="20"/>
      <c r="D120" s="99"/>
      <c r="E120" s="22"/>
      <c r="F120" s="89"/>
      <c r="G120" s="92"/>
      <c r="H120" s="90"/>
      <c r="I120" s="90"/>
      <c r="J120" s="90"/>
      <c r="K120" s="88"/>
      <c r="L120" s="91"/>
      <c r="M120" s="100"/>
    </row>
    <row r="121" spans="2:13" x14ac:dyDescent="0.3">
      <c r="B121" s="20"/>
      <c r="C121" s="20"/>
      <c r="D121" s="99"/>
      <c r="E121" s="22"/>
      <c r="F121" s="89"/>
      <c r="G121" s="92"/>
      <c r="H121" s="90"/>
      <c r="I121" s="90"/>
      <c r="J121" s="90"/>
      <c r="K121" s="88"/>
      <c r="L121" s="91"/>
      <c r="M121" s="100"/>
    </row>
    <row r="122" spans="2:13" x14ac:dyDescent="0.3">
      <c r="B122" s="20"/>
      <c r="C122" s="20"/>
      <c r="D122" s="99"/>
      <c r="E122" s="22"/>
      <c r="F122" s="89"/>
      <c r="G122" s="92"/>
      <c r="H122" s="90"/>
      <c r="I122" s="90"/>
      <c r="J122" s="90"/>
      <c r="K122" s="88"/>
      <c r="L122" s="91"/>
      <c r="M122" s="100"/>
    </row>
    <row r="123" spans="2:13" x14ac:dyDescent="0.3">
      <c r="B123" s="20"/>
      <c r="C123" s="20"/>
      <c r="D123" s="99"/>
      <c r="E123" s="22"/>
      <c r="F123" s="89"/>
      <c r="G123" s="92"/>
      <c r="H123" s="90"/>
      <c r="I123" s="90"/>
      <c r="J123" s="90"/>
      <c r="K123" s="88"/>
      <c r="L123" s="91"/>
      <c r="M123" s="100"/>
    </row>
    <row r="124" spans="2:13" x14ac:dyDescent="0.3">
      <c r="B124" s="20"/>
      <c r="C124" s="20"/>
      <c r="D124" s="99"/>
      <c r="E124" s="22"/>
      <c r="F124" s="89"/>
      <c r="G124" s="92"/>
      <c r="H124" s="90"/>
      <c r="I124" s="90"/>
      <c r="J124" s="90"/>
      <c r="K124" s="88"/>
      <c r="L124" s="91"/>
      <c r="M124" s="100"/>
    </row>
    <row r="125" spans="2:13" x14ac:dyDescent="0.3">
      <c r="B125" s="20"/>
      <c r="C125" s="20"/>
      <c r="D125" s="99"/>
      <c r="E125" s="22"/>
      <c r="F125" s="89"/>
      <c r="G125" s="92"/>
      <c r="H125" s="90"/>
      <c r="I125" s="90"/>
      <c r="J125" s="90"/>
      <c r="K125" s="88"/>
      <c r="L125" s="91"/>
      <c r="M125" s="100"/>
    </row>
    <row r="126" spans="2:13" x14ac:dyDescent="0.3">
      <c r="B126" s="20"/>
      <c r="C126" s="20"/>
      <c r="D126" s="99"/>
      <c r="E126" s="22"/>
      <c r="F126" s="89"/>
      <c r="G126" s="92"/>
      <c r="H126" s="90"/>
      <c r="I126" s="90"/>
      <c r="J126" s="90"/>
      <c r="K126" s="88"/>
      <c r="L126" s="91"/>
      <c r="M126" s="100"/>
    </row>
    <row r="127" spans="2:13" x14ac:dyDescent="0.3">
      <c r="B127" s="20"/>
      <c r="C127" s="20"/>
      <c r="D127" s="99"/>
      <c r="E127" s="22"/>
      <c r="F127" s="89"/>
      <c r="G127" s="92"/>
      <c r="H127" s="90"/>
      <c r="I127" s="90"/>
      <c r="J127" s="90"/>
      <c r="K127" s="88"/>
      <c r="L127" s="91"/>
      <c r="M127" s="100"/>
    </row>
    <row r="128" spans="2:13" x14ac:dyDescent="0.3">
      <c r="B128" s="20"/>
      <c r="C128" s="20"/>
      <c r="D128" s="99"/>
      <c r="E128" s="22"/>
      <c r="F128" s="89"/>
      <c r="G128" s="92"/>
      <c r="H128" s="90"/>
      <c r="I128" s="90"/>
      <c r="J128" s="90"/>
      <c r="K128" s="88"/>
      <c r="L128" s="91"/>
      <c r="M128" s="100"/>
    </row>
    <row r="129" spans="2:13" x14ac:dyDescent="0.3">
      <c r="B129" s="20"/>
      <c r="C129" s="20"/>
      <c r="D129" s="99"/>
      <c r="E129" s="22"/>
      <c r="F129" s="89"/>
      <c r="G129" s="92"/>
      <c r="H129" s="90"/>
      <c r="I129" s="90"/>
      <c r="J129" s="90"/>
      <c r="K129" s="88"/>
      <c r="L129" s="91"/>
      <c r="M129" s="100"/>
    </row>
    <row r="130" spans="2:13" x14ac:dyDescent="0.3">
      <c r="B130" s="20"/>
      <c r="C130" s="20"/>
      <c r="D130" s="99"/>
      <c r="E130" s="22"/>
      <c r="F130" s="89"/>
      <c r="G130" s="92"/>
      <c r="H130" s="90"/>
      <c r="I130" s="90"/>
      <c r="J130" s="90"/>
      <c r="K130" s="88"/>
      <c r="L130" s="91"/>
      <c r="M130" s="100"/>
    </row>
    <row r="131" spans="2:13" x14ac:dyDescent="0.3">
      <c r="B131" s="20"/>
      <c r="C131" s="20"/>
      <c r="D131" s="99"/>
      <c r="E131" s="22"/>
      <c r="F131" s="89"/>
      <c r="G131" s="92"/>
      <c r="H131" s="90"/>
      <c r="I131" s="90"/>
      <c r="J131" s="90"/>
      <c r="K131" s="88"/>
      <c r="L131" s="91"/>
      <c r="M131" s="100"/>
    </row>
    <row r="132" spans="2:13" x14ac:dyDescent="0.3">
      <c r="B132" s="20"/>
      <c r="C132" s="20"/>
      <c r="D132" s="99"/>
      <c r="E132" s="22"/>
      <c r="F132" s="89"/>
      <c r="G132" s="92"/>
      <c r="H132" s="90"/>
      <c r="I132" s="90"/>
      <c r="J132" s="90"/>
      <c r="K132" s="88"/>
      <c r="L132" s="91"/>
      <c r="M132" s="100"/>
    </row>
    <row r="133" spans="2:13" x14ac:dyDescent="0.3">
      <c r="B133" s="20"/>
      <c r="C133" s="20"/>
      <c r="D133" s="99"/>
      <c r="E133" s="22"/>
      <c r="F133" s="89"/>
      <c r="G133" s="92"/>
      <c r="H133" s="90"/>
      <c r="I133" s="90"/>
      <c r="J133" s="90"/>
      <c r="K133" s="88"/>
      <c r="L133" s="91"/>
      <c r="M133" s="100"/>
    </row>
    <row r="134" spans="2:13" x14ac:dyDescent="0.3">
      <c r="B134" s="20"/>
      <c r="C134" s="20"/>
      <c r="D134" s="99"/>
      <c r="E134" s="22"/>
      <c r="F134" s="89"/>
      <c r="G134" s="92"/>
      <c r="H134" s="90"/>
      <c r="I134" s="90"/>
      <c r="J134" s="90"/>
      <c r="K134" s="88"/>
      <c r="L134" s="91"/>
      <c r="M134" s="100"/>
    </row>
    <row r="135" spans="2:13" x14ac:dyDescent="0.3">
      <c r="B135" s="20"/>
      <c r="C135" s="20"/>
      <c r="D135" s="99"/>
      <c r="E135" s="22"/>
      <c r="F135" s="89"/>
      <c r="G135" s="92"/>
      <c r="H135" s="90"/>
      <c r="I135" s="90"/>
      <c r="J135" s="90"/>
      <c r="K135" s="88"/>
      <c r="L135" s="91"/>
      <c r="M135" s="100"/>
    </row>
    <row r="136" spans="2:13" x14ac:dyDescent="0.3">
      <c r="B136" s="20"/>
      <c r="C136" s="20"/>
      <c r="D136" s="99"/>
      <c r="E136" s="22"/>
      <c r="F136" s="89"/>
      <c r="G136" s="92"/>
      <c r="H136" s="90"/>
      <c r="I136" s="90"/>
      <c r="J136" s="90"/>
      <c r="K136" s="88"/>
      <c r="L136" s="91"/>
      <c r="M136" s="100"/>
    </row>
    <row r="137" spans="2:13" x14ac:dyDescent="0.3">
      <c r="B137" s="20"/>
      <c r="C137" s="20"/>
      <c r="D137" s="99"/>
      <c r="E137" s="22"/>
      <c r="F137" s="89"/>
      <c r="G137" s="92"/>
      <c r="H137" s="90"/>
      <c r="I137" s="90"/>
      <c r="J137" s="90"/>
      <c r="K137" s="88"/>
      <c r="L137" s="91"/>
      <c r="M137" s="100"/>
    </row>
    <row r="138" spans="2:13" x14ac:dyDescent="0.3">
      <c r="B138" s="20"/>
      <c r="C138" s="20"/>
      <c r="D138" s="99"/>
      <c r="E138" s="22"/>
      <c r="F138" s="89"/>
      <c r="G138" s="92"/>
      <c r="H138" s="90"/>
      <c r="I138" s="90"/>
      <c r="J138" s="90"/>
      <c r="K138" s="88"/>
      <c r="L138" s="91"/>
      <c r="M138" s="100"/>
    </row>
    <row r="139" spans="2:13" x14ac:dyDescent="0.3">
      <c r="B139" s="20"/>
      <c r="C139" s="20"/>
      <c r="D139" s="99"/>
      <c r="E139" s="22"/>
      <c r="F139" s="89"/>
      <c r="G139" s="92"/>
      <c r="H139" s="90"/>
      <c r="I139" s="90"/>
      <c r="J139" s="90"/>
      <c r="K139" s="88"/>
      <c r="L139" s="91"/>
      <c r="M139" s="100"/>
    </row>
    <row r="140" spans="2:13" x14ac:dyDescent="0.3">
      <c r="B140" s="20"/>
      <c r="C140" s="20"/>
      <c r="D140" s="99"/>
      <c r="E140" s="22"/>
      <c r="F140" s="89"/>
      <c r="G140" s="92"/>
      <c r="H140" s="90"/>
      <c r="I140" s="90"/>
      <c r="J140" s="90"/>
      <c r="K140" s="88"/>
      <c r="L140" s="91"/>
      <c r="M140" s="100"/>
    </row>
    <row r="141" spans="2:13" x14ac:dyDescent="0.3">
      <c r="B141" s="20"/>
      <c r="C141" s="20"/>
      <c r="D141" s="99"/>
      <c r="E141" s="22"/>
      <c r="F141" s="89"/>
      <c r="G141" s="92"/>
      <c r="H141" s="90"/>
      <c r="I141" s="90"/>
      <c r="J141" s="90"/>
      <c r="K141" s="88"/>
      <c r="L141" s="91"/>
      <c r="M141" s="100"/>
    </row>
    <row r="142" spans="2:13" x14ac:dyDescent="0.3">
      <c r="B142" s="20"/>
      <c r="C142" s="20"/>
      <c r="D142" s="99"/>
      <c r="E142" s="22"/>
      <c r="F142" s="89"/>
      <c r="G142" s="92"/>
      <c r="H142" s="90"/>
      <c r="I142" s="90"/>
      <c r="J142" s="90"/>
      <c r="K142" s="88"/>
      <c r="L142" s="91"/>
      <c r="M142" s="100"/>
    </row>
    <row r="143" spans="2:13" x14ac:dyDescent="0.3">
      <c r="B143" s="20"/>
      <c r="C143" s="20"/>
      <c r="D143" s="99"/>
      <c r="E143" s="22"/>
      <c r="F143" s="89"/>
      <c r="G143" s="92"/>
      <c r="H143" s="90"/>
      <c r="I143" s="90"/>
      <c r="J143" s="90"/>
      <c r="K143" s="88"/>
      <c r="L143" s="91"/>
      <c r="M143" s="100"/>
    </row>
    <row r="144" spans="2:13" x14ac:dyDescent="0.3">
      <c r="B144" s="20"/>
      <c r="C144" s="20"/>
      <c r="D144" s="99"/>
      <c r="E144" s="22"/>
      <c r="F144" s="89"/>
      <c r="G144" s="92"/>
      <c r="H144" s="90"/>
      <c r="I144" s="90"/>
      <c r="J144" s="90"/>
      <c r="K144" s="88"/>
      <c r="L144" s="91"/>
      <c r="M144" s="100"/>
    </row>
    <row r="145" spans="2:13" x14ac:dyDescent="0.3">
      <c r="B145" s="20"/>
      <c r="C145" s="20"/>
      <c r="D145" s="99"/>
      <c r="E145" s="22"/>
      <c r="F145" s="89"/>
      <c r="G145" s="92"/>
      <c r="H145" s="90"/>
      <c r="I145" s="90"/>
      <c r="J145" s="90"/>
      <c r="K145" s="88"/>
      <c r="L145" s="91"/>
      <c r="M145" s="100"/>
    </row>
    <row r="146" spans="2:13" x14ac:dyDescent="0.3">
      <c r="B146" s="20"/>
      <c r="C146" s="20"/>
      <c r="D146" s="99"/>
      <c r="E146" s="22"/>
      <c r="F146" s="89"/>
      <c r="G146" s="92"/>
      <c r="H146" s="90"/>
      <c r="I146" s="90"/>
      <c r="J146" s="90"/>
      <c r="K146" s="88"/>
      <c r="L146" s="91"/>
      <c r="M146" s="100"/>
    </row>
    <row r="147" spans="2:13" x14ac:dyDescent="0.3">
      <c r="B147" s="20"/>
      <c r="C147" s="20"/>
      <c r="D147" s="99"/>
      <c r="E147" s="22"/>
      <c r="F147" s="89"/>
      <c r="G147" s="92"/>
      <c r="H147" s="90"/>
      <c r="I147" s="90"/>
      <c r="J147" s="90"/>
      <c r="K147" s="88"/>
      <c r="L147" s="91"/>
      <c r="M147" s="100"/>
    </row>
    <row r="148" spans="2:13" x14ac:dyDescent="0.3">
      <c r="B148" s="20"/>
      <c r="C148" s="20"/>
      <c r="D148" s="99"/>
      <c r="E148" s="22"/>
      <c r="F148" s="89"/>
      <c r="G148" s="92"/>
      <c r="H148" s="90"/>
      <c r="I148" s="90"/>
      <c r="J148" s="90"/>
      <c r="K148" s="88"/>
      <c r="L148" s="91"/>
      <c r="M148" s="100"/>
    </row>
    <row r="149" spans="2:13" x14ac:dyDescent="0.3">
      <c r="B149" s="20"/>
      <c r="C149" s="20"/>
      <c r="D149" s="99"/>
      <c r="E149" s="22"/>
      <c r="F149" s="89"/>
      <c r="G149" s="92"/>
      <c r="H149" s="90"/>
      <c r="I149" s="90"/>
      <c r="J149" s="90"/>
      <c r="K149" s="88"/>
      <c r="L149" s="91"/>
      <c r="M149" s="100"/>
    </row>
    <row r="150" spans="2:13" x14ac:dyDescent="0.3">
      <c r="B150" s="20"/>
      <c r="C150" s="20"/>
      <c r="D150" s="99"/>
      <c r="E150" s="22"/>
      <c r="F150" s="89"/>
      <c r="G150" s="92"/>
      <c r="H150" s="90"/>
      <c r="I150" s="90"/>
      <c r="J150" s="90"/>
      <c r="K150" s="88"/>
      <c r="L150" s="91"/>
      <c r="M150" s="100"/>
    </row>
    <row r="151" spans="2:13" x14ac:dyDescent="0.3">
      <c r="B151" s="20"/>
      <c r="C151" s="20"/>
      <c r="D151" s="99"/>
      <c r="E151" s="22"/>
      <c r="F151" s="89"/>
      <c r="G151" s="92"/>
      <c r="H151" s="90"/>
      <c r="I151" s="90"/>
      <c r="J151" s="90"/>
      <c r="K151" s="88"/>
      <c r="L151" s="91"/>
      <c r="M151" s="100"/>
    </row>
    <row r="152" spans="2:13" x14ac:dyDescent="0.3">
      <c r="B152" s="20"/>
      <c r="C152" s="20"/>
      <c r="D152" s="99"/>
      <c r="E152" s="22"/>
      <c r="F152" s="89"/>
      <c r="G152" s="92"/>
      <c r="H152" s="90"/>
      <c r="I152" s="90"/>
      <c r="J152" s="90"/>
      <c r="K152" s="88"/>
      <c r="L152" s="91"/>
      <c r="M152" s="100"/>
    </row>
    <row r="153" spans="2:13" x14ac:dyDescent="0.3">
      <c r="B153" s="20"/>
      <c r="C153" s="20"/>
      <c r="D153" s="99"/>
      <c r="E153" s="22"/>
      <c r="F153" s="89"/>
      <c r="G153" s="92"/>
      <c r="H153" s="90"/>
      <c r="I153" s="90"/>
      <c r="J153" s="90"/>
      <c r="K153" s="88"/>
      <c r="L153" s="91"/>
      <c r="M153" s="100"/>
    </row>
    <row r="154" spans="2:13" x14ac:dyDescent="0.3">
      <c r="B154" s="20"/>
      <c r="C154" s="20"/>
      <c r="D154" s="99"/>
      <c r="E154" s="22"/>
      <c r="F154" s="89"/>
      <c r="G154" s="92"/>
      <c r="H154" s="90"/>
      <c r="I154" s="90"/>
      <c r="J154" s="90"/>
      <c r="K154" s="88"/>
      <c r="L154" s="91"/>
      <c r="M154" s="100"/>
    </row>
    <row r="155" spans="2:13" x14ac:dyDescent="0.3">
      <c r="B155" s="20"/>
      <c r="C155" s="20"/>
      <c r="D155" s="99"/>
      <c r="E155" s="22"/>
      <c r="F155" s="89"/>
      <c r="G155" s="92"/>
      <c r="H155" s="90"/>
      <c r="I155" s="90"/>
      <c r="J155" s="90"/>
      <c r="K155" s="88"/>
      <c r="L155" s="91"/>
      <c r="M155" s="100"/>
    </row>
    <row r="156" spans="2:13" x14ac:dyDescent="0.3">
      <c r="B156" s="20"/>
      <c r="C156" s="20"/>
      <c r="D156" s="99"/>
      <c r="E156" s="22"/>
      <c r="F156" s="89"/>
      <c r="G156" s="92"/>
      <c r="H156" s="90"/>
      <c r="I156" s="90"/>
      <c r="J156" s="90"/>
      <c r="K156" s="88"/>
      <c r="L156" s="91"/>
      <c r="M156" s="100"/>
    </row>
    <row r="157" spans="2:13" x14ac:dyDescent="0.3">
      <c r="B157" s="20"/>
      <c r="C157" s="20"/>
      <c r="D157" s="99"/>
      <c r="E157" s="22"/>
      <c r="F157" s="89"/>
      <c r="G157" s="92"/>
      <c r="H157" s="90"/>
      <c r="I157" s="90"/>
      <c r="J157" s="90"/>
      <c r="K157" s="88"/>
      <c r="L157" s="91"/>
      <c r="M157" s="100"/>
    </row>
    <row r="158" spans="2:13" x14ac:dyDescent="0.3">
      <c r="B158" s="20"/>
      <c r="C158" s="20"/>
      <c r="D158" s="99"/>
      <c r="E158" s="22"/>
      <c r="F158" s="89"/>
      <c r="G158" s="92"/>
      <c r="H158" s="90"/>
      <c r="I158" s="90"/>
      <c r="J158" s="90"/>
      <c r="K158" s="88"/>
      <c r="L158" s="91"/>
      <c r="M158" s="100"/>
    </row>
    <row r="159" spans="2:13" x14ac:dyDescent="0.3">
      <c r="B159" s="20"/>
      <c r="C159" s="20"/>
      <c r="D159" s="99"/>
      <c r="E159" s="22"/>
      <c r="F159" s="89"/>
      <c r="G159" s="92"/>
      <c r="H159" s="90"/>
      <c r="I159" s="90"/>
      <c r="J159" s="90"/>
      <c r="K159" s="88"/>
      <c r="L159" s="91"/>
      <c r="M159" s="100"/>
    </row>
    <row r="160" spans="2:13" x14ac:dyDescent="0.3">
      <c r="B160" s="20"/>
      <c r="C160" s="20"/>
      <c r="D160" s="99"/>
      <c r="E160" s="22"/>
      <c r="F160" s="89"/>
      <c r="G160" s="92"/>
      <c r="H160" s="90"/>
      <c r="I160" s="90"/>
      <c r="J160" s="90"/>
      <c r="K160" s="88"/>
      <c r="L160" s="91"/>
      <c r="M160" s="100"/>
    </row>
    <row r="161" spans="2:13" x14ac:dyDescent="0.3">
      <c r="B161" s="20"/>
      <c r="C161" s="20"/>
      <c r="D161" s="99"/>
      <c r="E161" s="22"/>
      <c r="F161" s="89"/>
      <c r="G161" s="92"/>
      <c r="H161" s="90"/>
      <c r="I161" s="90"/>
      <c r="J161" s="90"/>
      <c r="K161" s="88"/>
      <c r="L161" s="91"/>
      <c r="M161" s="100"/>
    </row>
    <row r="162" spans="2:13" x14ac:dyDescent="0.3">
      <c r="B162" s="20"/>
      <c r="C162" s="20"/>
      <c r="D162" s="99"/>
      <c r="E162" s="22"/>
      <c r="F162" s="89"/>
      <c r="G162" s="92"/>
      <c r="H162" s="90"/>
      <c r="I162" s="90"/>
      <c r="J162" s="90"/>
      <c r="K162" s="88"/>
      <c r="L162" s="91"/>
      <c r="M162" s="100"/>
    </row>
    <row r="163" spans="2:13" x14ac:dyDescent="0.3">
      <c r="B163" s="20"/>
      <c r="C163" s="20"/>
      <c r="D163" s="99"/>
      <c r="E163" s="22"/>
      <c r="F163" s="89"/>
      <c r="G163" s="92"/>
      <c r="H163" s="90"/>
      <c r="I163" s="90"/>
      <c r="J163" s="90"/>
      <c r="K163" s="88"/>
      <c r="L163" s="91"/>
      <c r="M163" s="100"/>
    </row>
    <row r="164" spans="2:13" x14ac:dyDescent="0.3">
      <c r="B164" s="20"/>
      <c r="C164" s="20"/>
      <c r="D164" s="99"/>
      <c r="E164" s="22"/>
      <c r="F164" s="89"/>
      <c r="G164" s="92"/>
      <c r="H164" s="90"/>
      <c r="I164" s="90"/>
      <c r="J164" s="90"/>
      <c r="K164" s="88"/>
      <c r="L164" s="91"/>
      <c r="M164" s="100"/>
    </row>
    <row r="165" spans="2:13" x14ac:dyDescent="0.3">
      <c r="B165" s="20"/>
      <c r="C165" s="20"/>
      <c r="D165" s="99"/>
      <c r="E165" s="22"/>
      <c r="F165" s="89"/>
      <c r="G165" s="92"/>
      <c r="H165" s="90"/>
      <c r="I165" s="90"/>
      <c r="J165" s="90"/>
      <c r="K165" s="88"/>
      <c r="L165" s="91"/>
      <c r="M165" s="100"/>
    </row>
    <row r="166" spans="2:13" x14ac:dyDescent="0.3">
      <c r="B166" s="20"/>
      <c r="C166" s="20"/>
      <c r="D166" s="99"/>
      <c r="E166" s="22"/>
      <c r="F166" s="89"/>
      <c r="G166" s="92"/>
      <c r="H166" s="90"/>
      <c r="I166" s="90"/>
      <c r="J166" s="90"/>
      <c r="K166" s="88"/>
      <c r="L166" s="91"/>
      <c r="M166" s="100"/>
    </row>
    <row r="167" spans="2:13" x14ac:dyDescent="0.3">
      <c r="B167" s="20"/>
      <c r="C167" s="20"/>
      <c r="D167" s="99"/>
      <c r="E167" s="22"/>
      <c r="F167" s="89"/>
      <c r="G167" s="92"/>
      <c r="H167" s="90"/>
      <c r="I167" s="90"/>
      <c r="J167" s="90"/>
      <c r="K167" s="88"/>
      <c r="L167" s="91"/>
      <c r="M167" s="100"/>
    </row>
    <row r="168" spans="2:13" x14ac:dyDescent="0.3">
      <c r="B168" s="20"/>
      <c r="C168" s="20"/>
      <c r="D168" s="99"/>
      <c r="E168" s="22"/>
      <c r="F168" s="89"/>
      <c r="G168" s="92"/>
      <c r="H168" s="90"/>
      <c r="I168" s="90"/>
      <c r="J168" s="90"/>
      <c r="K168" s="88"/>
      <c r="L168" s="91"/>
      <c r="M168" s="100"/>
    </row>
    <row r="169" spans="2:13" x14ac:dyDescent="0.3">
      <c r="B169" s="20"/>
      <c r="C169" s="20"/>
      <c r="D169" s="99"/>
      <c r="E169" s="22"/>
      <c r="F169" s="89"/>
      <c r="G169" s="92"/>
      <c r="H169" s="90"/>
      <c r="I169" s="90"/>
      <c r="J169" s="90"/>
      <c r="K169" s="88"/>
      <c r="L169" s="91"/>
      <c r="M169" s="100"/>
    </row>
    <row r="170" spans="2:13" x14ac:dyDescent="0.3">
      <c r="B170" s="20"/>
      <c r="C170" s="20"/>
      <c r="D170" s="99"/>
      <c r="E170" s="22"/>
      <c r="F170" s="89"/>
      <c r="G170" s="92"/>
      <c r="H170" s="90"/>
      <c r="I170" s="90"/>
      <c r="J170" s="90"/>
      <c r="K170" s="88"/>
      <c r="L170" s="91"/>
      <c r="M170" s="100"/>
    </row>
    <row r="171" spans="2:13" x14ac:dyDescent="0.3">
      <c r="B171" s="20"/>
      <c r="C171" s="20"/>
      <c r="D171" s="99"/>
      <c r="E171" s="22"/>
      <c r="F171" s="89"/>
      <c r="G171" s="92"/>
      <c r="H171" s="90"/>
      <c r="I171" s="90"/>
      <c r="J171" s="90"/>
      <c r="K171" s="88"/>
      <c r="L171" s="91"/>
      <c r="M171" s="100"/>
    </row>
    <row r="172" spans="2:13" x14ac:dyDescent="0.3">
      <c r="B172" s="20"/>
      <c r="C172" s="20"/>
      <c r="D172" s="99"/>
      <c r="E172" s="22"/>
      <c r="F172" s="89"/>
      <c r="G172" s="92"/>
      <c r="H172" s="90"/>
      <c r="I172" s="90"/>
      <c r="J172" s="90"/>
      <c r="K172" s="88"/>
      <c r="L172" s="91"/>
      <c r="M172" s="100"/>
    </row>
    <row r="173" spans="2:13" x14ac:dyDescent="0.3">
      <c r="B173" s="20"/>
      <c r="C173" s="20"/>
      <c r="D173" s="99"/>
      <c r="E173" s="22"/>
      <c r="F173" s="89"/>
      <c r="G173" s="92"/>
      <c r="H173" s="90"/>
      <c r="I173" s="90"/>
      <c r="J173" s="90"/>
      <c r="K173" s="88"/>
      <c r="L173" s="91"/>
      <c r="M173" s="100"/>
    </row>
    <row r="174" spans="2:13" x14ac:dyDescent="0.3">
      <c r="B174" s="20"/>
      <c r="C174" s="20"/>
      <c r="D174" s="99"/>
      <c r="E174" s="22"/>
      <c r="F174" s="89"/>
      <c r="G174" s="92"/>
      <c r="H174" s="90"/>
      <c r="I174" s="90"/>
      <c r="J174" s="90"/>
      <c r="K174" s="88"/>
      <c r="L174" s="91"/>
      <c r="M174" s="100"/>
    </row>
    <row r="175" spans="2:13" x14ac:dyDescent="0.3">
      <c r="B175" s="20"/>
      <c r="C175" s="20"/>
      <c r="D175" s="99"/>
      <c r="E175" s="22"/>
      <c r="F175" s="89"/>
      <c r="G175" s="92"/>
      <c r="H175" s="90"/>
      <c r="I175" s="90"/>
      <c r="J175" s="90"/>
      <c r="K175" s="88"/>
      <c r="L175" s="91"/>
      <c r="M175" s="100"/>
    </row>
    <row r="176" spans="2:13" x14ac:dyDescent="0.3">
      <c r="B176" s="20"/>
      <c r="C176" s="20"/>
      <c r="D176" s="99"/>
      <c r="E176" s="22"/>
      <c r="F176" s="89"/>
      <c r="G176" s="92"/>
      <c r="H176" s="90"/>
      <c r="I176" s="90"/>
      <c r="J176" s="90"/>
      <c r="K176" s="88"/>
      <c r="L176" s="91"/>
      <c r="M176" s="100"/>
    </row>
    <row r="177" spans="2:13" x14ac:dyDescent="0.3">
      <c r="B177" s="20"/>
      <c r="C177" s="20"/>
      <c r="D177" s="99"/>
      <c r="E177" s="22"/>
      <c r="F177" s="89"/>
      <c r="G177" s="92"/>
      <c r="H177" s="90"/>
      <c r="I177" s="90"/>
      <c r="J177" s="90"/>
      <c r="K177" s="88"/>
      <c r="L177" s="91"/>
      <c r="M177" s="100"/>
    </row>
    <row r="178" spans="2:13" x14ac:dyDescent="0.3">
      <c r="B178" s="20"/>
      <c r="C178" s="20"/>
      <c r="D178" s="99"/>
      <c r="E178" s="22"/>
      <c r="F178" s="89"/>
      <c r="G178" s="92"/>
      <c r="H178" s="90"/>
      <c r="I178" s="90"/>
      <c r="J178" s="90"/>
      <c r="K178" s="88"/>
      <c r="L178" s="91"/>
      <c r="M178" s="100"/>
    </row>
    <row r="179" spans="2:13" x14ac:dyDescent="0.3">
      <c r="B179" s="20"/>
      <c r="C179" s="20"/>
      <c r="D179" s="99"/>
      <c r="E179" s="22"/>
      <c r="F179" s="89"/>
      <c r="G179" s="92"/>
      <c r="H179" s="90"/>
      <c r="I179" s="90"/>
      <c r="J179" s="90"/>
      <c r="K179" s="88"/>
      <c r="L179" s="91"/>
      <c r="M179" s="100"/>
    </row>
    <row r="180" spans="2:13" x14ac:dyDescent="0.3">
      <c r="B180" s="20"/>
      <c r="C180" s="20"/>
      <c r="D180" s="99"/>
      <c r="E180" s="22"/>
      <c r="F180" s="89"/>
      <c r="G180" s="92"/>
      <c r="H180" s="90"/>
      <c r="I180" s="90"/>
      <c r="J180" s="90"/>
      <c r="K180" s="88"/>
      <c r="L180" s="91"/>
      <c r="M180" s="100"/>
    </row>
    <row r="181" spans="2:13" x14ac:dyDescent="0.3">
      <c r="B181" s="20"/>
      <c r="C181" s="20"/>
      <c r="D181" s="99"/>
      <c r="E181" s="22"/>
      <c r="F181" s="89"/>
      <c r="G181" s="92"/>
      <c r="H181" s="90"/>
      <c r="I181" s="90"/>
      <c r="J181" s="90"/>
      <c r="K181" s="88"/>
      <c r="L181" s="91"/>
      <c r="M181" s="100"/>
    </row>
    <row r="182" spans="2:13" x14ac:dyDescent="0.3">
      <c r="B182" s="20"/>
      <c r="C182" s="20"/>
      <c r="D182" s="99"/>
      <c r="E182" s="22"/>
      <c r="F182" s="89"/>
      <c r="G182" s="92"/>
      <c r="H182" s="90"/>
      <c r="I182" s="90"/>
      <c r="J182" s="90"/>
      <c r="K182" s="88"/>
      <c r="L182" s="91"/>
      <c r="M182" s="100"/>
    </row>
    <row r="183" spans="2:13" x14ac:dyDescent="0.3">
      <c r="B183" s="20"/>
      <c r="C183" s="20"/>
      <c r="D183" s="99"/>
      <c r="E183" s="22"/>
      <c r="F183" s="89"/>
      <c r="G183" s="92"/>
      <c r="H183" s="90"/>
      <c r="I183" s="90"/>
      <c r="J183" s="90"/>
      <c r="K183" s="88"/>
      <c r="L183" s="91"/>
      <c r="M183" s="100"/>
    </row>
    <row r="184" spans="2:13" x14ac:dyDescent="0.3">
      <c r="B184" s="20"/>
      <c r="C184" s="20"/>
      <c r="D184" s="99"/>
      <c r="E184" s="22"/>
      <c r="F184" s="89"/>
      <c r="G184" s="92"/>
      <c r="H184" s="90"/>
      <c r="I184" s="90"/>
      <c r="J184" s="90"/>
      <c r="K184" s="88"/>
      <c r="L184" s="91"/>
      <c r="M184" s="100"/>
    </row>
    <row r="185" spans="2:13" x14ac:dyDescent="0.3">
      <c r="B185" s="20"/>
      <c r="C185" s="20"/>
      <c r="D185" s="99"/>
      <c r="E185" s="22"/>
      <c r="F185" s="89"/>
      <c r="G185" s="92"/>
      <c r="H185" s="90"/>
      <c r="I185" s="90"/>
      <c r="J185" s="90"/>
      <c r="K185" s="88"/>
      <c r="L185" s="91"/>
      <c r="M185" s="100"/>
    </row>
    <row r="186" spans="2:13" x14ac:dyDescent="0.3">
      <c r="B186" s="20"/>
      <c r="C186" s="20"/>
      <c r="D186" s="99"/>
      <c r="E186" s="22"/>
      <c r="F186" s="89"/>
      <c r="G186" s="92"/>
      <c r="H186" s="90"/>
      <c r="I186" s="90"/>
      <c r="J186" s="90"/>
      <c r="K186" s="88"/>
      <c r="L186" s="91"/>
      <c r="M186" s="100"/>
    </row>
    <row r="187" spans="2:13" x14ac:dyDescent="0.3">
      <c r="B187" s="20"/>
      <c r="C187" s="20"/>
      <c r="D187" s="99"/>
      <c r="E187" s="22"/>
      <c r="F187" s="89"/>
      <c r="G187" s="92"/>
      <c r="H187" s="90"/>
      <c r="I187" s="90"/>
      <c r="J187" s="90"/>
      <c r="K187" s="88"/>
      <c r="L187" s="91"/>
      <c r="M187" s="100"/>
    </row>
    <row r="188" spans="2:13" x14ac:dyDescent="0.3">
      <c r="B188" s="20"/>
      <c r="C188" s="20"/>
      <c r="D188" s="99"/>
      <c r="E188" s="22"/>
      <c r="F188" s="89"/>
      <c r="G188" s="92"/>
      <c r="H188" s="90"/>
      <c r="I188" s="90"/>
      <c r="J188" s="90"/>
      <c r="K188" s="88"/>
      <c r="L188" s="91"/>
      <c r="M188" s="100"/>
    </row>
    <row r="189" spans="2:13" x14ac:dyDescent="0.3">
      <c r="B189" s="20"/>
      <c r="C189" s="20"/>
      <c r="D189" s="99"/>
      <c r="E189" s="22"/>
      <c r="F189" s="89"/>
      <c r="G189" s="92"/>
      <c r="H189" s="90"/>
      <c r="I189" s="90"/>
      <c r="J189" s="90"/>
      <c r="K189" s="88"/>
      <c r="L189" s="91"/>
      <c r="M189" s="100"/>
    </row>
    <row r="190" spans="2:13" x14ac:dyDescent="0.3">
      <c r="B190" s="20"/>
      <c r="C190" s="20"/>
      <c r="D190" s="99"/>
      <c r="E190" s="22"/>
      <c r="F190" s="89"/>
      <c r="G190" s="92"/>
      <c r="H190" s="90"/>
      <c r="I190" s="90"/>
      <c r="J190" s="90"/>
      <c r="K190" s="88"/>
      <c r="L190" s="91"/>
      <c r="M190" s="100"/>
    </row>
    <row r="191" spans="2:13" x14ac:dyDescent="0.3">
      <c r="B191" s="20"/>
      <c r="C191" s="20"/>
      <c r="D191" s="99"/>
      <c r="E191" s="22"/>
      <c r="F191" s="89"/>
      <c r="G191" s="92"/>
      <c r="H191" s="90"/>
      <c r="I191" s="90"/>
      <c r="J191" s="90"/>
      <c r="K191" s="88"/>
      <c r="L191" s="91"/>
      <c r="M191" s="100"/>
    </row>
    <row r="192" spans="2:13" x14ac:dyDescent="0.3">
      <c r="B192" s="20"/>
      <c r="C192" s="20"/>
      <c r="D192" s="99"/>
      <c r="E192" s="22"/>
      <c r="F192" s="89"/>
      <c r="G192" s="92"/>
      <c r="H192" s="90"/>
      <c r="I192" s="90"/>
      <c r="J192" s="90"/>
      <c r="K192" s="88"/>
      <c r="L192" s="91"/>
      <c r="M192" s="100"/>
    </row>
    <row r="193" spans="2:13" x14ac:dyDescent="0.3">
      <c r="B193" s="20"/>
      <c r="C193" s="20"/>
      <c r="D193" s="99"/>
      <c r="E193" s="22"/>
      <c r="F193" s="89"/>
      <c r="G193" s="92"/>
      <c r="H193" s="90"/>
      <c r="I193" s="90"/>
      <c r="J193" s="90"/>
      <c r="K193" s="88"/>
      <c r="L193" s="91"/>
      <c r="M193" s="100"/>
    </row>
    <row r="194" spans="2:13" x14ac:dyDescent="0.3">
      <c r="B194" s="20"/>
      <c r="C194" s="20"/>
      <c r="D194" s="99"/>
      <c r="E194" s="22"/>
      <c r="F194" s="89"/>
      <c r="G194" s="92"/>
      <c r="H194" s="90"/>
      <c r="I194" s="90"/>
      <c r="J194" s="90"/>
      <c r="K194" s="88"/>
      <c r="L194" s="91"/>
      <c r="M194" s="100"/>
    </row>
    <row r="195" spans="2:13" x14ac:dyDescent="0.3">
      <c r="B195" s="20"/>
      <c r="C195" s="20"/>
      <c r="D195" s="99"/>
      <c r="E195" s="22"/>
      <c r="F195" s="89"/>
      <c r="G195" s="92"/>
      <c r="H195" s="90"/>
      <c r="I195" s="90"/>
      <c r="J195" s="90"/>
      <c r="K195" s="88"/>
      <c r="L195" s="91"/>
      <c r="M195" s="100"/>
    </row>
    <row r="196" spans="2:13" x14ac:dyDescent="0.3">
      <c r="B196" s="20"/>
      <c r="C196" s="20"/>
      <c r="D196" s="99"/>
      <c r="E196" s="22"/>
      <c r="F196" s="89"/>
      <c r="G196" s="92"/>
      <c r="H196" s="90"/>
      <c r="I196" s="90"/>
      <c r="J196" s="90"/>
      <c r="K196" s="88"/>
      <c r="L196" s="91"/>
      <c r="M196" s="100"/>
    </row>
    <row r="197" spans="2:13" x14ac:dyDescent="0.3">
      <c r="B197" s="20"/>
      <c r="C197" s="20"/>
      <c r="D197" s="99"/>
      <c r="E197" s="22"/>
      <c r="F197" s="89"/>
      <c r="G197" s="92"/>
      <c r="H197" s="90"/>
      <c r="I197" s="90"/>
      <c r="J197" s="90"/>
      <c r="K197" s="88"/>
      <c r="L197" s="91"/>
      <c r="M197" s="100"/>
    </row>
    <row r="198" spans="2:13" x14ac:dyDescent="0.3">
      <c r="B198" s="20"/>
      <c r="C198" s="20"/>
      <c r="D198" s="99"/>
      <c r="E198" s="22"/>
      <c r="F198" s="89"/>
      <c r="G198" s="92"/>
      <c r="H198" s="90"/>
      <c r="I198" s="90"/>
      <c r="J198" s="90"/>
      <c r="K198" s="88"/>
      <c r="L198" s="91"/>
      <c r="M198" s="100"/>
    </row>
    <row r="199" spans="2:13" x14ac:dyDescent="0.3">
      <c r="B199" s="20"/>
      <c r="C199" s="20"/>
      <c r="D199" s="99"/>
      <c r="E199" s="22"/>
      <c r="F199" s="89"/>
      <c r="G199" s="92"/>
      <c r="H199" s="90"/>
      <c r="I199" s="90"/>
      <c r="J199" s="90"/>
      <c r="K199" s="88"/>
      <c r="L199" s="91"/>
      <c r="M199" s="100"/>
    </row>
    <row r="200" spans="2:13" x14ac:dyDescent="0.3">
      <c r="B200" s="20"/>
      <c r="C200" s="20"/>
      <c r="D200" s="99"/>
      <c r="E200" s="22"/>
      <c r="F200" s="89"/>
      <c r="G200" s="92"/>
      <c r="H200" s="90"/>
      <c r="I200" s="90"/>
      <c r="J200" s="90"/>
      <c r="K200" s="88"/>
      <c r="L200" s="91"/>
      <c r="M200" s="100"/>
    </row>
    <row r="201" spans="2:13" x14ac:dyDescent="0.3">
      <c r="B201" s="20"/>
      <c r="C201" s="20"/>
      <c r="D201" s="99"/>
      <c r="E201" s="22"/>
      <c r="F201" s="89"/>
      <c r="G201" s="92"/>
      <c r="H201" s="90"/>
      <c r="I201" s="90"/>
      <c r="J201" s="90"/>
      <c r="K201" s="88"/>
      <c r="L201" s="91"/>
      <c r="M201" s="100"/>
    </row>
    <row r="202" spans="2:13" x14ac:dyDescent="0.3">
      <c r="B202" s="20"/>
      <c r="C202" s="20"/>
      <c r="D202" s="99"/>
      <c r="E202" s="22"/>
      <c r="F202" s="89"/>
      <c r="G202" s="92"/>
      <c r="H202" s="90"/>
      <c r="I202" s="90"/>
      <c r="J202" s="90"/>
      <c r="K202" s="88"/>
      <c r="L202" s="91"/>
      <c r="M202" s="100"/>
    </row>
    <row r="203" spans="2:13" x14ac:dyDescent="0.3">
      <c r="B203" s="20"/>
      <c r="C203" s="20"/>
      <c r="D203" s="99"/>
      <c r="E203" s="22"/>
      <c r="F203" s="89"/>
      <c r="G203" s="92"/>
      <c r="H203" s="90"/>
      <c r="I203" s="90"/>
      <c r="J203" s="90"/>
      <c r="K203" s="88"/>
      <c r="L203" s="91"/>
      <c r="M203" s="100"/>
    </row>
    <row r="204" spans="2:13" x14ac:dyDescent="0.3">
      <c r="B204" s="20"/>
      <c r="C204" s="20"/>
      <c r="D204" s="99"/>
      <c r="E204" s="22"/>
      <c r="F204" s="89"/>
      <c r="G204" s="92"/>
      <c r="H204" s="90"/>
      <c r="I204" s="90"/>
      <c r="J204" s="90"/>
      <c r="K204" s="88"/>
      <c r="L204" s="91"/>
      <c r="M204" s="100"/>
    </row>
    <row r="205" spans="2:13" x14ac:dyDescent="0.3">
      <c r="B205" s="20"/>
      <c r="C205" s="20"/>
      <c r="D205" s="99"/>
      <c r="E205" s="22"/>
      <c r="F205" s="89"/>
      <c r="G205" s="92"/>
      <c r="H205" s="90"/>
      <c r="I205" s="90"/>
      <c r="J205" s="90"/>
      <c r="K205" s="88"/>
      <c r="L205" s="91"/>
      <c r="M205" s="100"/>
    </row>
    <row r="206" spans="2:13" x14ac:dyDescent="0.3">
      <c r="B206" s="20"/>
      <c r="C206" s="20"/>
      <c r="D206" s="99"/>
      <c r="E206" s="22"/>
      <c r="F206" s="89"/>
      <c r="G206" s="92"/>
      <c r="H206" s="90"/>
      <c r="I206" s="90"/>
      <c r="J206" s="90"/>
      <c r="K206" s="88"/>
      <c r="L206" s="91"/>
      <c r="M206" s="100"/>
    </row>
    <row r="207" spans="2:13" x14ac:dyDescent="0.3">
      <c r="B207" s="20"/>
      <c r="C207" s="20"/>
      <c r="D207" s="99"/>
      <c r="E207" s="22"/>
      <c r="F207" s="89"/>
      <c r="G207" s="92"/>
      <c r="H207" s="90"/>
      <c r="I207" s="90"/>
      <c r="J207" s="90"/>
      <c r="K207" s="88"/>
      <c r="L207" s="91"/>
      <c r="M207" s="100"/>
    </row>
    <row r="208" spans="2:13" x14ac:dyDescent="0.3">
      <c r="B208" s="20"/>
      <c r="C208" s="20"/>
      <c r="D208" s="99"/>
      <c r="E208" s="22"/>
      <c r="F208" s="89"/>
      <c r="G208" s="92"/>
      <c r="H208" s="90"/>
      <c r="I208" s="90"/>
      <c r="J208" s="90"/>
      <c r="K208" s="88"/>
      <c r="L208" s="91"/>
      <c r="M208" s="100"/>
    </row>
    <row r="209" spans="2:13" x14ac:dyDescent="0.3">
      <c r="B209" s="20"/>
      <c r="C209" s="20"/>
      <c r="D209" s="99"/>
      <c r="E209" s="22"/>
      <c r="F209" s="89"/>
      <c r="G209" s="92"/>
      <c r="H209" s="90"/>
      <c r="I209" s="90"/>
      <c r="J209" s="90"/>
      <c r="K209" s="88"/>
      <c r="L209" s="91"/>
      <c r="M209" s="100"/>
    </row>
    <row r="210" spans="2:13" x14ac:dyDescent="0.3">
      <c r="B210" s="20"/>
      <c r="C210" s="20"/>
      <c r="D210" s="99"/>
      <c r="E210" s="22"/>
      <c r="F210" s="89"/>
      <c r="G210" s="92"/>
      <c r="H210" s="90"/>
      <c r="I210" s="90"/>
      <c r="J210" s="90"/>
      <c r="K210" s="88"/>
      <c r="L210" s="91"/>
      <c r="M210" s="100"/>
    </row>
    <row r="211" spans="2:13" x14ac:dyDescent="0.3">
      <c r="B211" s="20"/>
      <c r="C211" s="20"/>
      <c r="D211" s="99"/>
      <c r="E211" s="22"/>
      <c r="F211" s="89"/>
      <c r="G211" s="92"/>
      <c r="H211" s="90"/>
      <c r="I211" s="90"/>
      <c r="J211" s="90"/>
      <c r="K211" s="88"/>
      <c r="L211" s="91"/>
      <c r="M211" s="100"/>
    </row>
    <row r="212" spans="2:13" x14ac:dyDescent="0.3">
      <c r="B212" s="20"/>
      <c r="C212" s="20"/>
      <c r="D212" s="99"/>
      <c r="E212" s="22"/>
      <c r="F212" s="89"/>
      <c r="G212" s="92"/>
      <c r="H212" s="90"/>
      <c r="I212" s="90"/>
      <c r="J212" s="90"/>
      <c r="K212" s="88"/>
      <c r="L212" s="91"/>
      <c r="M212" s="100"/>
    </row>
    <row r="213" spans="2:13" x14ac:dyDescent="0.3">
      <c r="B213" s="20"/>
      <c r="C213" s="20"/>
      <c r="D213" s="99"/>
      <c r="E213" s="22"/>
      <c r="F213" s="89"/>
      <c r="G213" s="92"/>
      <c r="H213" s="90"/>
      <c r="I213" s="90"/>
      <c r="J213" s="90"/>
      <c r="K213" s="88"/>
      <c r="L213" s="91"/>
      <c r="M213" s="100"/>
    </row>
    <row r="214" spans="2:13" x14ac:dyDescent="0.3">
      <c r="B214" s="20"/>
      <c r="C214" s="20"/>
      <c r="D214" s="99"/>
      <c r="E214" s="22"/>
      <c r="F214" s="89"/>
      <c r="G214" s="92"/>
      <c r="H214" s="90"/>
      <c r="I214" s="90"/>
      <c r="J214" s="90"/>
      <c r="K214" s="88"/>
      <c r="L214" s="91"/>
      <c r="M214" s="100"/>
    </row>
    <row r="215" spans="2:13" x14ac:dyDescent="0.3">
      <c r="B215" s="20"/>
      <c r="C215" s="20"/>
      <c r="D215" s="99"/>
      <c r="E215" s="22"/>
      <c r="F215" s="89"/>
      <c r="G215" s="92"/>
      <c r="H215" s="90"/>
      <c r="I215" s="90"/>
      <c r="J215" s="90"/>
      <c r="K215" s="88"/>
      <c r="L215" s="91"/>
      <c r="M215" s="100"/>
    </row>
    <row r="216" spans="2:13" x14ac:dyDescent="0.3">
      <c r="B216" s="20"/>
      <c r="C216" s="20"/>
      <c r="D216" s="99"/>
      <c r="E216" s="22"/>
      <c r="F216" s="89"/>
      <c r="G216" s="92"/>
      <c r="H216" s="90"/>
      <c r="I216" s="90"/>
      <c r="J216" s="90"/>
      <c r="K216" s="88"/>
      <c r="L216" s="91"/>
      <c r="M216" s="100"/>
    </row>
    <row r="217" spans="2:13" x14ac:dyDescent="0.3">
      <c r="B217" s="20"/>
      <c r="C217" s="20"/>
      <c r="D217" s="99"/>
      <c r="E217" s="22"/>
      <c r="F217" s="89"/>
      <c r="G217" s="92"/>
      <c r="H217" s="90"/>
      <c r="I217" s="90"/>
      <c r="J217" s="90"/>
      <c r="K217" s="88"/>
      <c r="L217" s="91"/>
      <c r="M217" s="100"/>
    </row>
    <row r="218" spans="2:13" x14ac:dyDescent="0.3">
      <c r="B218" s="20"/>
      <c r="C218" s="20"/>
      <c r="D218" s="99"/>
      <c r="E218" s="22"/>
      <c r="F218" s="89"/>
      <c r="G218" s="92"/>
      <c r="H218" s="90"/>
      <c r="I218" s="90"/>
      <c r="J218" s="90"/>
      <c r="K218" s="88"/>
      <c r="L218" s="91"/>
      <c r="M218" s="100"/>
    </row>
    <row r="219" spans="2:13" x14ac:dyDescent="0.3">
      <c r="B219" s="20"/>
      <c r="C219" s="20"/>
      <c r="D219" s="99"/>
      <c r="E219" s="22"/>
      <c r="F219" s="89"/>
      <c r="G219" s="92"/>
      <c r="H219" s="90"/>
      <c r="I219" s="90"/>
      <c r="J219" s="90"/>
      <c r="K219" s="88"/>
      <c r="L219" s="91"/>
      <c r="M219" s="100"/>
    </row>
    <row r="220" spans="2:13" x14ac:dyDescent="0.3">
      <c r="B220" s="20"/>
      <c r="C220" s="20"/>
      <c r="D220" s="99"/>
      <c r="E220" s="22"/>
      <c r="F220" s="89"/>
      <c r="G220" s="92"/>
      <c r="H220" s="90"/>
      <c r="I220" s="90"/>
      <c r="J220" s="90"/>
      <c r="K220" s="88"/>
      <c r="L220" s="91"/>
      <c r="M220" s="100"/>
    </row>
    <row r="221" spans="2:13" x14ac:dyDescent="0.3">
      <c r="B221" s="20"/>
      <c r="C221" s="20"/>
      <c r="D221" s="99"/>
      <c r="E221" s="22"/>
      <c r="F221" s="89"/>
      <c r="G221" s="92"/>
      <c r="H221" s="90"/>
      <c r="I221" s="90"/>
      <c r="J221" s="90"/>
      <c r="K221" s="88"/>
      <c r="L221" s="91"/>
      <c r="M221" s="100"/>
    </row>
    <row r="222" spans="2:13" x14ac:dyDescent="0.3">
      <c r="B222" s="20"/>
      <c r="C222" s="20"/>
      <c r="D222" s="99"/>
      <c r="E222" s="22"/>
      <c r="F222" s="89"/>
      <c r="G222" s="92"/>
      <c r="H222" s="90"/>
      <c r="I222" s="90"/>
      <c r="J222" s="90"/>
      <c r="K222" s="88"/>
      <c r="L222" s="91"/>
      <c r="M222" s="100"/>
    </row>
    <row r="223" spans="2:13" x14ac:dyDescent="0.3">
      <c r="B223" s="20"/>
      <c r="C223" s="20"/>
      <c r="D223" s="99"/>
      <c r="E223" s="22"/>
      <c r="F223" s="89"/>
      <c r="G223" s="92"/>
      <c r="H223" s="90"/>
      <c r="I223" s="90"/>
      <c r="J223" s="90"/>
      <c r="K223" s="88"/>
      <c r="L223" s="91"/>
      <c r="M223" s="100"/>
    </row>
    <row r="224" spans="2:13" x14ac:dyDescent="0.3">
      <c r="B224" s="20"/>
      <c r="C224" s="20"/>
      <c r="D224" s="99"/>
      <c r="E224" s="22"/>
      <c r="F224" s="89"/>
      <c r="G224" s="92"/>
      <c r="H224" s="90"/>
      <c r="I224" s="90"/>
      <c r="J224" s="90"/>
      <c r="K224" s="88"/>
      <c r="L224" s="91"/>
      <c r="M224" s="100"/>
    </row>
    <row r="225" spans="2:13" x14ac:dyDescent="0.3">
      <c r="B225" s="20"/>
      <c r="C225" s="20"/>
      <c r="D225" s="99"/>
      <c r="E225" s="22"/>
      <c r="F225" s="89"/>
      <c r="G225" s="92"/>
      <c r="H225" s="90"/>
      <c r="I225" s="90"/>
      <c r="J225" s="90"/>
      <c r="K225" s="88"/>
      <c r="L225" s="91"/>
      <c r="M225" s="100"/>
    </row>
    <row r="226" spans="2:13" x14ac:dyDescent="0.3">
      <c r="B226" s="20"/>
      <c r="C226" s="20"/>
      <c r="D226" s="99"/>
      <c r="E226" s="22"/>
      <c r="F226" s="89"/>
      <c r="G226" s="92"/>
      <c r="H226" s="90"/>
      <c r="I226" s="90"/>
      <c r="J226" s="90"/>
      <c r="K226" s="88"/>
      <c r="L226" s="91"/>
      <c r="M226" s="100"/>
    </row>
    <row r="227" spans="2:13" x14ac:dyDescent="0.3">
      <c r="B227" s="20"/>
      <c r="C227" s="20"/>
      <c r="D227" s="99"/>
      <c r="E227" s="22"/>
      <c r="F227" s="89"/>
      <c r="G227" s="92"/>
      <c r="H227" s="90"/>
      <c r="I227" s="90"/>
      <c r="J227" s="90"/>
      <c r="K227" s="88"/>
      <c r="L227" s="91"/>
      <c r="M227" s="100"/>
    </row>
    <row r="228" spans="2:13" x14ac:dyDescent="0.3">
      <c r="B228" s="20"/>
      <c r="C228" s="20"/>
      <c r="D228" s="99"/>
      <c r="E228" s="22"/>
      <c r="F228" s="89"/>
      <c r="G228" s="92"/>
      <c r="H228" s="90"/>
      <c r="I228" s="90"/>
      <c r="J228" s="90"/>
      <c r="K228" s="88"/>
      <c r="L228" s="91"/>
      <c r="M228" s="100"/>
    </row>
    <row r="229" spans="2:13" x14ac:dyDescent="0.3">
      <c r="B229" s="20"/>
      <c r="C229" s="20"/>
      <c r="D229" s="99"/>
      <c r="E229" s="22"/>
      <c r="F229" s="89"/>
      <c r="G229" s="92"/>
      <c r="H229" s="90"/>
      <c r="I229" s="90"/>
      <c r="J229" s="90"/>
      <c r="K229" s="88"/>
      <c r="L229" s="91"/>
      <c r="M229" s="100"/>
    </row>
    <row r="230" spans="2:13" x14ac:dyDescent="0.3">
      <c r="B230" s="20"/>
      <c r="C230" s="20"/>
      <c r="D230" s="99"/>
      <c r="E230" s="22"/>
      <c r="F230" s="89"/>
      <c r="G230" s="92"/>
      <c r="H230" s="90"/>
      <c r="I230" s="90"/>
      <c r="J230" s="90"/>
      <c r="K230" s="88"/>
      <c r="L230" s="91"/>
      <c r="M230" s="100"/>
    </row>
    <row r="231" spans="2:13" x14ac:dyDescent="0.3">
      <c r="B231" s="20"/>
      <c r="C231" s="20"/>
      <c r="D231" s="99"/>
      <c r="E231" s="22"/>
      <c r="F231" s="89"/>
      <c r="G231" s="92"/>
      <c r="H231" s="90"/>
      <c r="I231" s="90"/>
      <c r="J231" s="90"/>
      <c r="K231" s="88"/>
      <c r="L231" s="91"/>
      <c r="M231" s="100"/>
    </row>
    <row r="232" spans="2:13" x14ac:dyDescent="0.3">
      <c r="B232" s="20"/>
      <c r="C232" s="20"/>
      <c r="D232" s="99"/>
      <c r="E232" s="22"/>
      <c r="F232" s="89"/>
      <c r="G232" s="92"/>
      <c r="H232" s="90"/>
      <c r="I232" s="90"/>
      <c r="J232" s="90"/>
      <c r="K232" s="88"/>
      <c r="L232" s="91"/>
      <c r="M232" s="100"/>
    </row>
    <row r="233" spans="2:13" x14ac:dyDescent="0.3">
      <c r="B233" s="20"/>
      <c r="C233" s="20"/>
      <c r="D233" s="99"/>
      <c r="E233" s="22"/>
      <c r="F233" s="89"/>
      <c r="G233" s="92"/>
      <c r="H233" s="90"/>
      <c r="I233" s="90"/>
      <c r="J233" s="90"/>
      <c r="K233" s="88"/>
      <c r="L233" s="91"/>
      <c r="M233" s="100"/>
    </row>
    <row r="234" spans="2:13" x14ac:dyDescent="0.3">
      <c r="B234" s="20"/>
      <c r="C234" s="20"/>
      <c r="D234" s="99"/>
      <c r="E234" s="22"/>
      <c r="F234" s="89"/>
      <c r="G234" s="92"/>
      <c r="H234" s="90"/>
      <c r="I234" s="90"/>
      <c r="J234" s="90"/>
      <c r="K234" s="88"/>
      <c r="L234" s="91"/>
      <c r="M234" s="100"/>
    </row>
    <row r="235" spans="2:13" x14ac:dyDescent="0.3">
      <c r="B235" s="20"/>
      <c r="C235" s="20"/>
      <c r="D235" s="99"/>
      <c r="E235" s="22"/>
      <c r="F235" s="89"/>
      <c r="G235" s="92"/>
      <c r="H235" s="90"/>
      <c r="I235" s="90"/>
      <c r="J235" s="90"/>
      <c r="K235" s="88"/>
      <c r="L235" s="91"/>
      <c r="M235" s="100"/>
    </row>
    <row r="236" spans="2:13" x14ac:dyDescent="0.3">
      <c r="B236" s="20"/>
      <c r="C236" s="20"/>
      <c r="D236" s="99"/>
      <c r="E236" s="22"/>
      <c r="F236" s="89"/>
      <c r="G236" s="92"/>
      <c r="H236" s="90"/>
      <c r="I236" s="90"/>
      <c r="J236" s="90"/>
      <c r="K236" s="88"/>
      <c r="L236" s="91"/>
      <c r="M236" s="100"/>
    </row>
    <row r="237" spans="2:13" x14ac:dyDescent="0.3">
      <c r="B237" s="20"/>
      <c r="C237" s="20"/>
      <c r="D237" s="99"/>
      <c r="E237" s="22"/>
      <c r="F237" s="89"/>
      <c r="G237" s="92"/>
      <c r="H237" s="90"/>
      <c r="I237" s="90"/>
      <c r="J237" s="90"/>
      <c r="K237" s="88"/>
      <c r="L237" s="91"/>
      <c r="M237" s="100"/>
    </row>
    <row r="238" spans="2:13" x14ac:dyDescent="0.3">
      <c r="B238" s="20"/>
      <c r="C238" s="20"/>
      <c r="D238" s="99"/>
      <c r="E238" s="22"/>
      <c r="F238" s="89"/>
      <c r="G238" s="92"/>
      <c r="H238" s="90"/>
      <c r="I238" s="90"/>
      <c r="J238" s="90"/>
      <c r="K238" s="88"/>
      <c r="L238" s="91"/>
      <c r="M238" s="100"/>
    </row>
    <row r="239" spans="2:13" x14ac:dyDescent="0.3">
      <c r="B239" s="20"/>
      <c r="C239" s="20"/>
      <c r="D239" s="99"/>
      <c r="E239" s="22"/>
      <c r="F239" s="89"/>
      <c r="G239" s="92"/>
      <c r="H239" s="90"/>
      <c r="I239" s="90"/>
      <c r="J239" s="90"/>
      <c r="K239" s="88"/>
      <c r="L239" s="91"/>
      <c r="M239" s="100"/>
    </row>
    <row r="240" spans="2:13" x14ac:dyDescent="0.3">
      <c r="B240" s="20"/>
      <c r="C240" s="20"/>
      <c r="D240" s="99"/>
      <c r="E240" s="22"/>
      <c r="F240" s="89"/>
      <c r="G240" s="92"/>
      <c r="H240" s="90"/>
      <c r="I240" s="90"/>
      <c r="J240" s="90"/>
      <c r="K240" s="88"/>
      <c r="L240" s="91"/>
      <c r="M240" s="100"/>
    </row>
    <row r="241" spans="2:13" x14ac:dyDescent="0.3">
      <c r="B241" s="20"/>
      <c r="C241" s="20"/>
      <c r="D241" s="99"/>
      <c r="E241" s="22"/>
      <c r="F241" s="89"/>
      <c r="G241" s="92"/>
      <c r="H241" s="90"/>
      <c r="I241" s="90"/>
      <c r="J241" s="90"/>
      <c r="K241" s="88"/>
      <c r="L241" s="91"/>
      <c r="M241" s="100"/>
    </row>
    <row r="242" spans="2:13" x14ac:dyDescent="0.3">
      <c r="B242" s="20"/>
      <c r="C242" s="20"/>
      <c r="D242" s="99"/>
      <c r="E242" s="22"/>
      <c r="F242" s="89"/>
      <c r="G242" s="92"/>
      <c r="H242" s="90"/>
      <c r="I242" s="90"/>
      <c r="J242" s="90"/>
      <c r="K242" s="88"/>
      <c r="L242" s="91"/>
      <c r="M242" s="100"/>
    </row>
    <row r="243" spans="2:13" x14ac:dyDescent="0.3">
      <c r="B243" s="20"/>
      <c r="C243" s="20"/>
      <c r="D243" s="99"/>
      <c r="E243" s="22"/>
      <c r="F243" s="89"/>
      <c r="G243" s="92"/>
      <c r="H243" s="90"/>
      <c r="I243" s="90"/>
      <c r="J243" s="90"/>
      <c r="K243" s="88"/>
      <c r="L243" s="91"/>
      <c r="M243" s="100"/>
    </row>
    <row r="244" spans="2:13" x14ac:dyDescent="0.3">
      <c r="B244" s="20"/>
      <c r="C244" s="20"/>
      <c r="D244" s="99"/>
      <c r="E244" s="22"/>
      <c r="F244" s="89"/>
      <c r="G244" s="92"/>
      <c r="H244" s="90"/>
      <c r="I244" s="90"/>
      <c r="J244" s="90"/>
      <c r="K244" s="88"/>
      <c r="L244" s="91"/>
      <c r="M244" s="100"/>
    </row>
    <row r="245" spans="2:13" x14ac:dyDescent="0.3">
      <c r="B245" s="20"/>
      <c r="C245" s="20"/>
      <c r="D245" s="99"/>
      <c r="E245" s="22"/>
      <c r="F245" s="89"/>
      <c r="G245" s="92"/>
      <c r="H245" s="90"/>
      <c r="I245" s="90"/>
      <c r="J245" s="90"/>
      <c r="K245" s="88"/>
      <c r="L245" s="91"/>
      <c r="M245" s="100"/>
    </row>
    <row r="246" spans="2:13" x14ac:dyDescent="0.3">
      <c r="B246" s="20"/>
      <c r="C246" s="20"/>
      <c r="D246" s="99"/>
      <c r="E246" s="22"/>
      <c r="F246" s="89"/>
      <c r="G246" s="92"/>
      <c r="H246" s="90"/>
      <c r="I246" s="90"/>
      <c r="J246" s="90"/>
      <c r="K246" s="88"/>
      <c r="L246" s="91"/>
      <c r="M246" s="100"/>
    </row>
    <row r="247" spans="2:13" x14ac:dyDescent="0.3">
      <c r="B247" s="20"/>
      <c r="C247" s="20"/>
      <c r="D247" s="99"/>
      <c r="E247" s="22"/>
      <c r="F247" s="89"/>
      <c r="G247" s="92"/>
      <c r="H247" s="90"/>
      <c r="I247" s="90"/>
      <c r="J247" s="90"/>
      <c r="K247" s="88"/>
      <c r="L247" s="91"/>
      <c r="M247" s="100"/>
    </row>
    <row r="248" spans="2:13" x14ac:dyDescent="0.3">
      <c r="B248" s="20"/>
      <c r="C248" s="20"/>
      <c r="D248" s="99"/>
      <c r="E248" s="22"/>
      <c r="F248" s="89"/>
      <c r="G248" s="92"/>
      <c r="H248" s="90"/>
      <c r="I248" s="90"/>
      <c r="J248" s="90"/>
      <c r="K248" s="88"/>
      <c r="L248" s="91"/>
      <c r="M248" s="100"/>
    </row>
    <row r="249" spans="2:13" x14ac:dyDescent="0.3">
      <c r="B249" s="20"/>
      <c r="C249" s="20"/>
      <c r="D249" s="99"/>
      <c r="E249" s="22"/>
      <c r="F249" s="89"/>
      <c r="G249" s="92"/>
      <c r="H249" s="90"/>
      <c r="I249" s="90"/>
      <c r="J249" s="90"/>
      <c r="K249" s="88"/>
      <c r="L249" s="91"/>
      <c r="M249" s="100"/>
    </row>
    <row r="250" spans="2:13" x14ac:dyDescent="0.3">
      <c r="B250" s="20"/>
      <c r="C250" s="20"/>
      <c r="D250" s="99"/>
      <c r="E250" s="22"/>
      <c r="F250" s="89"/>
      <c r="G250" s="92"/>
      <c r="H250" s="90"/>
      <c r="I250" s="90"/>
      <c r="J250" s="90"/>
      <c r="K250" s="88"/>
      <c r="L250" s="91"/>
      <c r="M250" s="100"/>
    </row>
    <row r="251" spans="2:13" x14ac:dyDescent="0.3">
      <c r="B251" s="20"/>
      <c r="C251" s="20"/>
      <c r="D251" s="99"/>
      <c r="E251" s="22"/>
      <c r="F251" s="89"/>
      <c r="G251" s="92"/>
      <c r="H251" s="90"/>
      <c r="I251" s="90"/>
      <c r="J251" s="90"/>
      <c r="K251" s="88"/>
      <c r="L251" s="91"/>
      <c r="M251" s="100"/>
    </row>
    <row r="252" spans="2:13" x14ac:dyDescent="0.3">
      <c r="B252" s="20"/>
      <c r="C252" s="20"/>
      <c r="D252" s="99"/>
      <c r="E252" s="22"/>
      <c r="F252" s="89"/>
      <c r="G252" s="92"/>
      <c r="H252" s="90"/>
      <c r="I252" s="90"/>
      <c r="J252" s="90"/>
      <c r="K252" s="88"/>
      <c r="L252" s="91"/>
      <c r="M252" s="100"/>
    </row>
    <row r="253" spans="2:13" x14ac:dyDescent="0.3">
      <c r="B253" s="20"/>
      <c r="C253" s="20"/>
      <c r="D253" s="99"/>
      <c r="E253" s="22"/>
      <c r="F253" s="89"/>
      <c r="G253" s="92"/>
      <c r="H253" s="90"/>
      <c r="I253" s="90"/>
      <c r="J253" s="90"/>
      <c r="K253" s="88"/>
      <c r="L253" s="91"/>
      <c r="M253" s="100"/>
    </row>
    <row r="254" spans="2:13" x14ac:dyDescent="0.3">
      <c r="B254" s="20"/>
      <c r="C254" s="20"/>
      <c r="D254" s="99"/>
      <c r="E254" s="22"/>
      <c r="F254" s="89"/>
      <c r="G254" s="92"/>
      <c r="H254" s="90"/>
      <c r="I254" s="90"/>
      <c r="J254" s="90"/>
      <c r="K254" s="88"/>
      <c r="L254" s="91"/>
      <c r="M254" s="100"/>
    </row>
    <row r="255" spans="2:13" x14ac:dyDescent="0.3">
      <c r="B255" s="20"/>
      <c r="C255" s="20"/>
      <c r="D255" s="99"/>
      <c r="E255" s="22"/>
      <c r="F255" s="89"/>
      <c r="G255" s="92"/>
      <c r="H255" s="90"/>
      <c r="I255" s="90"/>
      <c r="J255" s="90"/>
      <c r="K255" s="88"/>
      <c r="L255" s="91"/>
      <c r="M255" s="100"/>
    </row>
    <row r="256" spans="2:13" x14ac:dyDescent="0.3">
      <c r="B256" s="20"/>
      <c r="C256" s="20"/>
      <c r="D256" s="99"/>
      <c r="E256" s="22"/>
      <c r="F256" s="89"/>
      <c r="G256" s="92"/>
      <c r="H256" s="90"/>
      <c r="I256" s="90"/>
      <c r="J256" s="90"/>
      <c r="K256" s="88"/>
      <c r="L256" s="91"/>
      <c r="M256" s="100"/>
    </row>
    <row r="257" spans="2:13" x14ac:dyDescent="0.3">
      <c r="B257" s="20"/>
      <c r="C257" s="20"/>
      <c r="D257" s="99"/>
      <c r="E257" s="22"/>
      <c r="F257" s="89"/>
      <c r="G257" s="92"/>
      <c r="H257" s="90"/>
      <c r="I257" s="90"/>
      <c r="J257" s="90"/>
      <c r="K257" s="88"/>
      <c r="L257" s="91"/>
      <c r="M257" s="100"/>
    </row>
    <row r="258" spans="2:13" x14ac:dyDescent="0.3">
      <c r="B258" s="20"/>
      <c r="C258" s="20"/>
      <c r="D258" s="99"/>
      <c r="E258" s="22"/>
      <c r="F258" s="89"/>
      <c r="G258" s="92"/>
      <c r="H258" s="90"/>
      <c r="I258" s="90"/>
      <c r="J258" s="90"/>
      <c r="K258" s="88"/>
      <c r="L258" s="91"/>
      <c r="M258" s="100"/>
    </row>
    <row r="259" spans="2:13" x14ac:dyDescent="0.3">
      <c r="B259" s="20"/>
      <c r="C259" s="20"/>
      <c r="D259" s="99"/>
      <c r="E259" s="22"/>
      <c r="F259" s="89"/>
      <c r="G259" s="92"/>
      <c r="H259" s="90"/>
      <c r="I259" s="90"/>
      <c r="J259" s="90"/>
      <c r="K259" s="88"/>
      <c r="L259" s="91"/>
      <c r="M259" s="100"/>
    </row>
    <row r="260" spans="2:13" x14ac:dyDescent="0.3">
      <c r="B260" s="20"/>
      <c r="C260" s="20"/>
      <c r="D260" s="99"/>
      <c r="E260" s="22"/>
      <c r="F260" s="89"/>
      <c r="G260" s="92"/>
      <c r="H260" s="90"/>
      <c r="I260" s="90"/>
      <c r="J260" s="90"/>
      <c r="K260" s="88"/>
      <c r="L260" s="91"/>
      <c r="M260" s="100"/>
    </row>
    <row r="261" spans="2:13" x14ac:dyDescent="0.3">
      <c r="B261" s="20"/>
      <c r="C261" s="20"/>
      <c r="D261" s="99"/>
      <c r="E261" s="22"/>
      <c r="F261" s="89"/>
      <c r="G261" s="92"/>
      <c r="H261" s="90"/>
      <c r="I261" s="90"/>
      <c r="J261" s="90"/>
      <c r="K261" s="88"/>
      <c r="L261" s="91"/>
      <c r="M261" s="100"/>
    </row>
    <row r="262" spans="2:13" x14ac:dyDescent="0.3">
      <c r="B262" s="20"/>
      <c r="C262" s="20"/>
      <c r="D262" s="99"/>
      <c r="E262" s="22"/>
      <c r="F262" s="89"/>
      <c r="G262" s="92"/>
      <c r="H262" s="90"/>
      <c r="I262" s="90"/>
      <c r="J262" s="90"/>
      <c r="K262" s="88"/>
      <c r="L262" s="91"/>
      <c r="M262" s="100"/>
    </row>
    <row r="263" spans="2:13" x14ac:dyDescent="0.3">
      <c r="B263" s="20"/>
      <c r="C263" s="20"/>
      <c r="D263" s="99"/>
      <c r="E263" s="22"/>
      <c r="F263" s="89"/>
      <c r="G263" s="92"/>
      <c r="H263" s="90"/>
      <c r="I263" s="90"/>
      <c r="J263" s="90"/>
      <c r="K263" s="88"/>
      <c r="L263" s="91"/>
      <c r="M263" s="100"/>
    </row>
    <row r="264" spans="2:13" x14ac:dyDescent="0.3">
      <c r="B264" s="20"/>
      <c r="C264" s="20"/>
      <c r="D264" s="99"/>
      <c r="E264" s="22"/>
      <c r="F264" s="89"/>
      <c r="G264" s="92"/>
      <c r="H264" s="90"/>
      <c r="I264" s="90"/>
      <c r="J264" s="90"/>
      <c r="K264" s="88"/>
      <c r="L264" s="91"/>
      <c r="M264" s="100"/>
    </row>
    <row r="265" spans="2:13" x14ac:dyDescent="0.3">
      <c r="B265" s="20"/>
      <c r="C265" s="20"/>
      <c r="D265" s="99"/>
      <c r="E265" s="22"/>
      <c r="F265" s="89"/>
      <c r="G265" s="92"/>
      <c r="H265" s="90"/>
      <c r="I265" s="90"/>
      <c r="J265" s="90"/>
      <c r="K265" s="88"/>
      <c r="L265" s="91"/>
      <c r="M265" s="100"/>
    </row>
    <row r="266" spans="2:13" x14ac:dyDescent="0.3">
      <c r="B266" s="20"/>
      <c r="C266" s="20"/>
      <c r="D266" s="99"/>
      <c r="E266" s="22"/>
      <c r="F266" s="89"/>
      <c r="G266" s="92"/>
      <c r="H266" s="90"/>
      <c r="I266" s="90"/>
      <c r="J266" s="90"/>
      <c r="K266" s="88"/>
      <c r="L266" s="91"/>
      <c r="M266" s="100"/>
    </row>
    <row r="267" spans="2:13" x14ac:dyDescent="0.3">
      <c r="B267" s="20"/>
      <c r="C267" s="20"/>
      <c r="D267" s="99"/>
      <c r="E267" s="22"/>
      <c r="F267" s="89"/>
      <c r="G267" s="92"/>
      <c r="H267" s="90"/>
      <c r="I267" s="90"/>
      <c r="J267" s="90"/>
      <c r="K267" s="88"/>
      <c r="L267" s="91"/>
      <c r="M267" s="100"/>
    </row>
    <row r="268" spans="2:13" x14ac:dyDescent="0.3">
      <c r="B268" s="20"/>
      <c r="C268" s="20"/>
      <c r="D268" s="99"/>
      <c r="E268" s="22"/>
      <c r="F268" s="89"/>
      <c r="G268" s="92"/>
      <c r="H268" s="90"/>
      <c r="I268" s="90"/>
      <c r="J268" s="90"/>
      <c r="K268" s="88"/>
      <c r="L268" s="91"/>
      <c r="M268" s="100"/>
    </row>
    <row r="269" spans="2:13" x14ac:dyDescent="0.3">
      <c r="B269" s="20"/>
      <c r="C269" s="20"/>
      <c r="D269" s="99"/>
      <c r="E269" s="22"/>
      <c r="F269" s="89"/>
      <c r="G269" s="92"/>
      <c r="H269" s="90"/>
      <c r="I269" s="90"/>
      <c r="J269" s="90"/>
      <c r="K269" s="88"/>
      <c r="L269" s="91"/>
      <c r="M269" s="100"/>
    </row>
    <row r="270" spans="2:13" x14ac:dyDescent="0.3">
      <c r="B270" s="20"/>
      <c r="C270" s="20"/>
      <c r="D270" s="99"/>
      <c r="E270" s="22"/>
      <c r="F270" s="89"/>
      <c r="G270" s="92"/>
      <c r="H270" s="90"/>
      <c r="I270" s="90"/>
      <c r="J270" s="90"/>
      <c r="K270" s="88"/>
      <c r="L270" s="91"/>
      <c r="M270" s="100"/>
    </row>
    <row r="271" spans="2:13" x14ac:dyDescent="0.3">
      <c r="B271" s="20"/>
      <c r="C271" s="20"/>
      <c r="D271" s="99"/>
      <c r="E271" s="22"/>
      <c r="F271" s="89"/>
      <c r="G271" s="92"/>
      <c r="H271" s="90"/>
      <c r="I271" s="90"/>
      <c r="J271" s="90"/>
      <c r="K271" s="88"/>
      <c r="L271" s="91"/>
      <c r="M271" s="100"/>
    </row>
    <row r="272" spans="2:13" x14ac:dyDescent="0.3">
      <c r="B272" s="20"/>
      <c r="C272" s="20"/>
      <c r="D272" s="99"/>
      <c r="E272" s="22"/>
      <c r="F272" s="89"/>
      <c r="G272" s="92"/>
      <c r="H272" s="90"/>
      <c r="I272" s="90"/>
      <c r="J272" s="90"/>
      <c r="K272" s="88"/>
      <c r="L272" s="91"/>
      <c r="M272" s="100"/>
    </row>
    <row r="273" spans="2:13" x14ac:dyDescent="0.3">
      <c r="B273" s="20"/>
      <c r="C273" s="20"/>
      <c r="D273" s="99"/>
      <c r="E273" s="22"/>
      <c r="F273" s="89"/>
      <c r="G273" s="92"/>
      <c r="H273" s="90"/>
      <c r="I273" s="90"/>
      <c r="J273" s="90"/>
      <c r="K273" s="88"/>
      <c r="L273" s="91"/>
      <c r="M273" s="100"/>
    </row>
    <row r="274" spans="2:13" x14ac:dyDescent="0.3">
      <c r="B274" s="20"/>
      <c r="C274" s="20"/>
      <c r="D274" s="99"/>
      <c r="E274" s="22"/>
      <c r="F274" s="89"/>
      <c r="G274" s="92"/>
      <c r="H274" s="90"/>
      <c r="I274" s="90"/>
      <c r="J274" s="90"/>
      <c r="K274" s="88"/>
      <c r="L274" s="91"/>
      <c r="M274" s="100"/>
    </row>
    <row r="275" spans="2:13" x14ac:dyDescent="0.3">
      <c r="B275" s="20"/>
      <c r="C275" s="20"/>
      <c r="D275" s="99"/>
      <c r="E275" s="22"/>
      <c r="F275" s="89"/>
      <c r="G275" s="92"/>
      <c r="H275" s="90"/>
      <c r="I275" s="90"/>
      <c r="J275" s="90"/>
      <c r="K275" s="88"/>
      <c r="L275" s="91"/>
      <c r="M275" s="100"/>
    </row>
    <row r="276" spans="2:13" x14ac:dyDescent="0.3">
      <c r="B276" s="20"/>
      <c r="C276" s="20"/>
      <c r="D276" s="99"/>
      <c r="E276" s="22"/>
      <c r="F276" s="89"/>
      <c r="G276" s="92"/>
      <c r="H276" s="90"/>
      <c r="I276" s="90"/>
      <c r="J276" s="90"/>
      <c r="K276" s="88"/>
      <c r="L276" s="91"/>
      <c r="M276" s="100"/>
    </row>
    <row r="277" spans="2:13" x14ac:dyDescent="0.3">
      <c r="B277" s="20"/>
      <c r="C277" s="20"/>
      <c r="D277" s="99"/>
      <c r="E277" s="22"/>
      <c r="F277" s="89"/>
      <c r="G277" s="92"/>
      <c r="H277" s="90"/>
      <c r="I277" s="90"/>
      <c r="J277" s="90"/>
      <c r="K277" s="88"/>
      <c r="L277" s="91"/>
      <c r="M277" s="100"/>
    </row>
    <row r="278" spans="2:13" x14ac:dyDescent="0.3">
      <c r="B278" s="20"/>
      <c r="C278" s="20"/>
      <c r="D278" s="99"/>
      <c r="E278" s="22"/>
      <c r="F278" s="89"/>
      <c r="G278" s="92"/>
      <c r="H278" s="90"/>
      <c r="I278" s="90"/>
      <c r="J278" s="90"/>
      <c r="K278" s="88"/>
      <c r="L278" s="91"/>
      <c r="M278" s="100"/>
    </row>
    <row r="279" spans="2:13" x14ac:dyDescent="0.3">
      <c r="B279" s="20"/>
      <c r="C279" s="20"/>
      <c r="D279" s="99"/>
      <c r="E279" s="22"/>
      <c r="F279" s="89"/>
      <c r="G279" s="92"/>
      <c r="H279" s="90"/>
      <c r="I279" s="90"/>
      <c r="J279" s="90"/>
      <c r="K279" s="88"/>
      <c r="L279" s="91"/>
      <c r="M279" s="100"/>
    </row>
    <row r="280" spans="2:13" x14ac:dyDescent="0.3">
      <c r="B280" s="20"/>
      <c r="C280" s="20"/>
      <c r="D280" s="99"/>
      <c r="E280" s="22"/>
      <c r="F280" s="89"/>
      <c r="G280" s="92"/>
      <c r="H280" s="90"/>
      <c r="I280" s="90"/>
      <c r="J280" s="90"/>
      <c r="K280" s="88"/>
      <c r="L280" s="91"/>
      <c r="M280" s="100"/>
    </row>
    <row r="281" spans="2:13" x14ac:dyDescent="0.3">
      <c r="B281" s="20"/>
      <c r="C281" s="20"/>
      <c r="D281" s="99"/>
      <c r="E281" s="22"/>
      <c r="F281" s="89"/>
      <c r="G281" s="92"/>
      <c r="H281" s="90"/>
      <c r="I281" s="90"/>
      <c r="J281" s="90"/>
      <c r="K281" s="88"/>
      <c r="L281" s="91"/>
      <c r="M281" s="100"/>
    </row>
    <row r="282" spans="2:13" x14ac:dyDescent="0.3">
      <c r="B282" s="20"/>
      <c r="C282" s="20"/>
      <c r="D282" s="99"/>
      <c r="E282" s="22"/>
      <c r="F282" s="89"/>
      <c r="G282" s="92"/>
      <c r="H282" s="90"/>
      <c r="I282" s="90"/>
      <c r="J282" s="90"/>
      <c r="K282" s="88"/>
      <c r="L282" s="91"/>
      <c r="M282" s="100"/>
    </row>
    <row r="283" spans="2:13" x14ac:dyDescent="0.3">
      <c r="B283" s="20"/>
      <c r="C283" s="20"/>
      <c r="D283" s="99"/>
      <c r="E283" s="22"/>
      <c r="F283" s="89"/>
      <c r="G283" s="92"/>
      <c r="H283" s="90"/>
      <c r="I283" s="90"/>
      <c r="J283" s="90"/>
      <c r="K283" s="88"/>
      <c r="L283" s="91"/>
      <c r="M283" s="100"/>
    </row>
    <row r="284" spans="2:13" x14ac:dyDescent="0.3">
      <c r="B284" s="20"/>
      <c r="C284" s="20"/>
      <c r="D284" s="99"/>
      <c r="E284" s="22"/>
      <c r="F284" s="89"/>
      <c r="G284" s="92"/>
      <c r="H284" s="90"/>
      <c r="I284" s="90"/>
      <c r="J284" s="90"/>
      <c r="K284" s="88"/>
      <c r="L284" s="91"/>
      <c r="M284" s="100"/>
    </row>
    <row r="285" spans="2:13" x14ac:dyDescent="0.3">
      <c r="B285" s="20"/>
      <c r="C285" s="20"/>
      <c r="D285" s="99"/>
      <c r="E285" s="22"/>
      <c r="F285" s="89"/>
      <c r="G285" s="92"/>
      <c r="H285" s="90"/>
      <c r="I285" s="90"/>
      <c r="J285" s="90"/>
      <c r="K285" s="88"/>
      <c r="L285" s="91"/>
      <c r="M285" s="100"/>
    </row>
    <row r="286" spans="2:13" x14ac:dyDescent="0.3">
      <c r="B286" s="20"/>
      <c r="C286" s="20"/>
      <c r="D286" s="99"/>
      <c r="E286" s="22"/>
      <c r="F286" s="89"/>
      <c r="G286" s="92"/>
      <c r="H286" s="90"/>
      <c r="I286" s="90"/>
      <c r="J286" s="90"/>
      <c r="K286" s="88"/>
      <c r="L286" s="91"/>
      <c r="M286" s="100"/>
    </row>
    <row r="287" spans="2:13" x14ac:dyDescent="0.3">
      <c r="B287" s="20"/>
      <c r="C287" s="20"/>
      <c r="D287" s="99"/>
      <c r="E287" s="22"/>
      <c r="F287" s="89"/>
      <c r="G287" s="92"/>
      <c r="H287" s="90"/>
      <c r="I287" s="90"/>
      <c r="J287" s="90"/>
      <c r="K287" s="88"/>
      <c r="L287" s="91"/>
      <c r="M287" s="100"/>
    </row>
    <row r="288" spans="2:13" x14ac:dyDescent="0.3">
      <c r="B288" s="20"/>
      <c r="C288" s="20"/>
      <c r="D288" s="99"/>
      <c r="E288" s="22"/>
      <c r="F288" s="89"/>
      <c r="G288" s="92"/>
      <c r="H288" s="90"/>
      <c r="I288" s="90"/>
      <c r="J288" s="90"/>
      <c r="K288" s="88"/>
      <c r="L288" s="91"/>
      <c r="M288" s="100"/>
    </row>
    <row r="289" spans="2:13" x14ac:dyDescent="0.3">
      <c r="B289" s="20"/>
      <c r="C289" s="20"/>
      <c r="D289" s="99"/>
      <c r="E289" s="22"/>
      <c r="F289" s="89"/>
      <c r="G289" s="92"/>
      <c r="H289" s="90"/>
      <c r="I289" s="90"/>
      <c r="J289" s="90"/>
      <c r="K289" s="88"/>
      <c r="L289" s="91"/>
      <c r="M289" s="100"/>
    </row>
    <row r="290" spans="2:13" x14ac:dyDescent="0.3">
      <c r="B290" s="20"/>
      <c r="C290" s="20"/>
      <c r="D290" s="99"/>
      <c r="E290" s="22"/>
      <c r="F290" s="89"/>
      <c r="G290" s="92"/>
      <c r="H290" s="90"/>
      <c r="I290" s="90"/>
      <c r="J290" s="90"/>
      <c r="K290" s="88"/>
      <c r="L290" s="91"/>
      <c r="M290" s="100"/>
    </row>
    <row r="291" spans="2:13" x14ac:dyDescent="0.3">
      <c r="B291" s="20"/>
      <c r="C291" s="20"/>
      <c r="D291" s="99"/>
      <c r="E291" s="22"/>
      <c r="F291" s="89"/>
      <c r="G291" s="92"/>
      <c r="H291" s="90"/>
      <c r="I291" s="90"/>
      <c r="J291" s="90"/>
      <c r="K291" s="88"/>
      <c r="L291" s="91"/>
      <c r="M291" s="100"/>
    </row>
    <row r="292" spans="2:13" x14ac:dyDescent="0.3">
      <c r="B292" s="20"/>
      <c r="C292" s="20"/>
      <c r="D292" s="99"/>
      <c r="E292" s="22"/>
      <c r="F292" s="89"/>
      <c r="G292" s="92"/>
      <c r="H292" s="90"/>
      <c r="I292" s="90"/>
      <c r="J292" s="90"/>
      <c r="K292" s="88"/>
      <c r="L292" s="91"/>
      <c r="M292" s="100"/>
    </row>
    <row r="293" spans="2:13" x14ac:dyDescent="0.3">
      <c r="B293" s="20"/>
      <c r="C293" s="20"/>
      <c r="D293" s="99"/>
      <c r="E293" s="22"/>
      <c r="F293" s="89"/>
      <c r="G293" s="92"/>
      <c r="H293" s="90"/>
      <c r="I293" s="90"/>
      <c r="J293" s="90"/>
      <c r="K293" s="88"/>
      <c r="L293" s="91"/>
      <c r="M293" s="100"/>
    </row>
    <row r="294" spans="2:13" x14ac:dyDescent="0.3">
      <c r="B294" s="20"/>
      <c r="C294" s="20"/>
      <c r="D294" s="99"/>
      <c r="E294" s="22"/>
      <c r="F294" s="89"/>
      <c r="G294" s="92"/>
      <c r="H294" s="90"/>
      <c r="I294" s="90"/>
      <c r="J294" s="90"/>
      <c r="K294" s="88"/>
      <c r="L294" s="91"/>
      <c r="M294" s="100"/>
    </row>
    <row r="295" spans="2:13" x14ac:dyDescent="0.3">
      <c r="B295" s="20"/>
      <c r="C295" s="20"/>
      <c r="D295" s="99"/>
      <c r="E295" s="22"/>
      <c r="F295" s="89"/>
      <c r="G295" s="92"/>
      <c r="H295" s="90"/>
      <c r="I295" s="90"/>
      <c r="J295" s="90"/>
      <c r="K295" s="88"/>
      <c r="L295" s="91"/>
      <c r="M295" s="100"/>
    </row>
    <row r="296" spans="2:13" x14ac:dyDescent="0.3">
      <c r="B296" s="20"/>
      <c r="C296" s="20"/>
      <c r="D296" s="99"/>
      <c r="E296" s="22"/>
      <c r="F296" s="89"/>
      <c r="G296" s="92"/>
      <c r="H296" s="90"/>
      <c r="I296" s="90"/>
      <c r="J296" s="90"/>
      <c r="K296" s="88"/>
      <c r="L296" s="91"/>
      <c r="M296" s="100"/>
    </row>
    <row r="297" spans="2:13" x14ac:dyDescent="0.3">
      <c r="B297" s="20"/>
      <c r="C297" s="20"/>
      <c r="D297" s="99"/>
      <c r="E297" s="22"/>
      <c r="F297" s="89"/>
      <c r="G297" s="92"/>
      <c r="H297" s="90"/>
      <c r="I297" s="90"/>
      <c r="J297" s="90"/>
      <c r="K297" s="88"/>
      <c r="L297" s="91"/>
      <c r="M297" s="100"/>
    </row>
    <row r="298" spans="2:13" x14ac:dyDescent="0.3">
      <c r="B298" s="20"/>
      <c r="C298" s="20"/>
      <c r="D298" s="99"/>
      <c r="E298" s="22"/>
      <c r="F298" s="89"/>
      <c r="G298" s="92"/>
      <c r="H298" s="90"/>
      <c r="I298" s="90"/>
      <c r="J298" s="90"/>
      <c r="K298" s="88"/>
      <c r="L298" s="91"/>
      <c r="M298" s="100"/>
    </row>
    <row r="299" spans="2:13" x14ac:dyDescent="0.3">
      <c r="B299" s="20"/>
      <c r="C299" s="20"/>
      <c r="D299" s="99"/>
      <c r="E299" s="22"/>
      <c r="F299" s="89"/>
      <c r="G299" s="92"/>
      <c r="H299" s="90"/>
      <c r="I299" s="90"/>
      <c r="J299" s="90"/>
      <c r="K299" s="88"/>
      <c r="L299" s="91"/>
      <c r="M299" s="100"/>
    </row>
    <row r="300" spans="2:13" x14ac:dyDescent="0.3">
      <c r="B300" s="20"/>
      <c r="C300" s="20"/>
      <c r="D300" s="99"/>
      <c r="E300" s="22"/>
      <c r="F300" s="89"/>
      <c r="G300" s="92"/>
      <c r="H300" s="90"/>
      <c r="I300" s="90"/>
      <c r="J300" s="90"/>
      <c r="K300" s="88"/>
      <c r="L300" s="91"/>
      <c r="M300" s="100"/>
    </row>
    <row r="301" spans="2:13" x14ac:dyDescent="0.3">
      <c r="B301" s="20"/>
      <c r="C301" s="20"/>
      <c r="D301" s="99"/>
      <c r="E301" s="22"/>
      <c r="F301" s="89"/>
      <c r="G301" s="92"/>
      <c r="H301" s="90"/>
      <c r="I301" s="90"/>
      <c r="J301" s="90"/>
      <c r="K301" s="88"/>
      <c r="L301" s="91"/>
      <c r="M301" s="100"/>
    </row>
    <row r="302" spans="2:13" x14ac:dyDescent="0.3">
      <c r="B302" s="20"/>
      <c r="C302" s="20"/>
      <c r="D302" s="99"/>
      <c r="E302" s="22"/>
      <c r="F302" s="89"/>
      <c r="G302" s="92"/>
      <c r="H302" s="90"/>
      <c r="I302" s="90"/>
      <c r="J302" s="90"/>
      <c r="K302" s="88"/>
      <c r="L302" s="91"/>
      <c r="M302" s="100"/>
    </row>
    <row r="303" spans="2:13" x14ac:dyDescent="0.3">
      <c r="B303" s="20"/>
      <c r="C303" s="20"/>
      <c r="D303" s="99"/>
      <c r="E303" s="22"/>
      <c r="F303" s="89"/>
      <c r="G303" s="92"/>
      <c r="H303" s="90"/>
      <c r="I303" s="90"/>
      <c r="J303" s="90"/>
      <c r="K303" s="88"/>
      <c r="L303" s="91"/>
      <c r="M303" s="100"/>
    </row>
    <row r="304" spans="2:13" x14ac:dyDescent="0.3">
      <c r="B304" s="20"/>
      <c r="C304" s="20"/>
      <c r="D304" s="99"/>
      <c r="E304" s="22"/>
      <c r="F304" s="89"/>
      <c r="G304" s="92"/>
      <c r="H304" s="90"/>
      <c r="I304" s="90"/>
      <c r="J304" s="90"/>
      <c r="K304" s="88"/>
      <c r="L304" s="91"/>
      <c r="M304" s="100"/>
    </row>
    <row r="305" spans="2:13" x14ac:dyDescent="0.3">
      <c r="B305" s="20"/>
      <c r="C305" s="20"/>
      <c r="D305" s="99"/>
      <c r="E305" s="22"/>
      <c r="F305" s="89"/>
      <c r="G305" s="92"/>
      <c r="H305" s="90"/>
      <c r="I305" s="90"/>
      <c r="J305" s="90"/>
      <c r="K305" s="88"/>
      <c r="L305" s="91"/>
      <c r="M305" s="100"/>
    </row>
    <row r="306" spans="2:13" x14ac:dyDescent="0.3">
      <c r="B306" s="20"/>
      <c r="C306" s="20"/>
      <c r="D306" s="99"/>
      <c r="E306" s="22"/>
      <c r="F306" s="89"/>
      <c r="G306" s="92"/>
      <c r="H306" s="90"/>
      <c r="I306" s="90"/>
      <c r="J306" s="90"/>
      <c r="K306" s="88"/>
      <c r="L306" s="91"/>
      <c r="M306" s="100"/>
    </row>
    <row r="307" spans="2:13" x14ac:dyDescent="0.3">
      <c r="B307" s="20"/>
      <c r="C307" s="20"/>
      <c r="D307" s="99"/>
      <c r="E307" s="22"/>
      <c r="F307" s="89"/>
      <c r="G307" s="92"/>
      <c r="H307" s="90"/>
      <c r="I307" s="90"/>
      <c r="J307" s="90"/>
      <c r="K307" s="88"/>
      <c r="L307" s="91"/>
      <c r="M307" s="100"/>
    </row>
    <row r="308" spans="2:13" x14ac:dyDescent="0.3">
      <c r="B308" s="20"/>
      <c r="C308" s="20"/>
      <c r="D308" s="99"/>
      <c r="E308" s="22"/>
      <c r="F308" s="89"/>
      <c r="G308" s="92"/>
      <c r="H308" s="90"/>
      <c r="I308" s="90"/>
      <c r="J308" s="90"/>
      <c r="K308" s="88"/>
      <c r="L308" s="91"/>
      <c r="M308" s="100"/>
    </row>
    <row r="309" spans="2:13" x14ac:dyDescent="0.3">
      <c r="B309" s="20"/>
      <c r="C309" s="20"/>
      <c r="D309" s="99"/>
      <c r="E309" s="22"/>
      <c r="F309" s="89"/>
      <c r="G309" s="92"/>
      <c r="H309" s="90"/>
      <c r="I309" s="90"/>
      <c r="J309" s="90"/>
      <c r="K309" s="88"/>
      <c r="L309" s="91"/>
      <c r="M309" s="100"/>
    </row>
    <row r="310" spans="2:13" x14ac:dyDescent="0.3">
      <c r="B310" s="20"/>
      <c r="C310" s="20"/>
      <c r="D310" s="99"/>
      <c r="E310" s="22"/>
      <c r="F310" s="89"/>
      <c r="G310" s="92"/>
      <c r="H310" s="90"/>
      <c r="I310" s="90"/>
      <c r="J310" s="90"/>
      <c r="K310" s="88"/>
      <c r="L310" s="91"/>
      <c r="M310" s="100"/>
    </row>
    <row r="311" spans="2:13" x14ac:dyDescent="0.3">
      <c r="B311" s="20"/>
      <c r="C311" s="20"/>
      <c r="D311" s="99"/>
      <c r="E311" s="22"/>
      <c r="F311" s="89"/>
      <c r="G311" s="92"/>
      <c r="H311" s="90"/>
      <c r="I311" s="90"/>
      <c r="J311" s="90"/>
      <c r="K311" s="88"/>
      <c r="L311" s="91"/>
      <c r="M311" s="100"/>
    </row>
    <row r="312" spans="2:13" x14ac:dyDescent="0.3">
      <c r="B312" s="20"/>
      <c r="C312" s="20"/>
      <c r="D312" s="99"/>
      <c r="E312" s="22"/>
      <c r="F312" s="89"/>
      <c r="G312" s="92"/>
      <c r="H312" s="90"/>
      <c r="I312" s="90"/>
      <c r="J312" s="90"/>
      <c r="K312" s="88"/>
      <c r="L312" s="91"/>
      <c r="M312" s="100"/>
    </row>
    <row r="313" spans="2:13" x14ac:dyDescent="0.3">
      <c r="B313" s="20"/>
      <c r="C313" s="20"/>
      <c r="D313" s="99"/>
      <c r="E313" s="22"/>
      <c r="F313" s="89"/>
      <c r="G313" s="92"/>
      <c r="H313" s="90"/>
      <c r="I313" s="90"/>
      <c r="J313" s="90"/>
      <c r="K313" s="88"/>
      <c r="L313" s="91"/>
      <c r="M313" s="100"/>
    </row>
    <row r="314" spans="2:13" x14ac:dyDescent="0.3">
      <c r="B314" s="20"/>
      <c r="C314" s="20"/>
      <c r="D314" s="99"/>
      <c r="E314" s="22"/>
      <c r="F314" s="89"/>
      <c r="G314" s="92"/>
      <c r="H314" s="90"/>
      <c r="I314" s="90"/>
      <c r="J314" s="90"/>
      <c r="K314" s="88"/>
      <c r="L314" s="91"/>
      <c r="M314" s="100"/>
    </row>
    <row r="315" spans="2:13" x14ac:dyDescent="0.3">
      <c r="B315" s="20"/>
      <c r="C315" s="20"/>
      <c r="D315" s="99"/>
      <c r="E315" s="22"/>
      <c r="F315" s="89"/>
      <c r="G315" s="92"/>
      <c r="H315" s="90"/>
      <c r="I315" s="90"/>
      <c r="J315" s="90"/>
      <c r="K315" s="88"/>
      <c r="L315" s="91"/>
      <c r="M315" s="100"/>
    </row>
    <row r="316" spans="2:13" x14ac:dyDescent="0.3">
      <c r="B316" s="20"/>
      <c r="C316" s="20"/>
      <c r="D316" s="99"/>
      <c r="E316" s="22"/>
      <c r="F316" s="89"/>
      <c r="G316" s="92"/>
      <c r="H316" s="90"/>
      <c r="I316" s="90"/>
      <c r="J316" s="90"/>
      <c r="K316" s="88"/>
      <c r="L316" s="91"/>
      <c r="M316" s="100"/>
    </row>
    <row r="317" spans="2:13" x14ac:dyDescent="0.3">
      <c r="B317" s="20"/>
      <c r="C317" s="20"/>
      <c r="D317" s="99"/>
      <c r="E317" s="22"/>
      <c r="F317" s="89"/>
      <c r="G317" s="92"/>
      <c r="H317" s="90"/>
      <c r="I317" s="90"/>
      <c r="J317" s="90"/>
      <c r="K317" s="88"/>
      <c r="L317" s="91"/>
      <c r="M317" s="100"/>
    </row>
    <row r="318" spans="2:13" x14ac:dyDescent="0.3">
      <c r="B318" s="20"/>
      <c r="C318" s="20"/>
      <c r="D318" s="99"/>
      <c r="E318" s="22"/>
      <c r="F318" s="89"/>
      <c r="G318" s="92"/>
      <c r="H318" s="90"/>
      <c r="I318" s="90"/>
      <c r="J318" s="90"/>
      <c r="K318" s="88"/>
      <c r="L318" s="91"/>
      <c r="M318" s="100"/>
    </row>
    <row r="319" spans="2:13" x14ac:dyDescent="0.3">
      <c r="B319" s="20"/>
      <c r="C319" s="20"/>
      <c r="D319" s="99"/>
      <c r="E319" s="22"/>
      <c r="F319" s="89"/>
      <c r="G319" s="92"/>
      <c r="H319" s="90"/>
      <c r="I319" s="90"/>
      <c r="J319" s="90"/>
      <c r="K319" s="88"/>
      <c r="L319" s="91"/>
      <c r="M319" s="100"/>
    </row>
    <row r="320" spans="2:13" x14ac:dyDescent="0.3">
      <c r="B320" s="20"/>
      <c r="C320" s="20"/>
      <c r="D320" s="99"/>
      <c r="E320" s="22"/>
      <c r="F320" s="89"/>
      <c r="G320" s="92"/>
      <c r="H320" s="90"/>
      <c r="I320" s="90"/>
      <c r="J320" s="90"/>
      <c r="K320" s="88"/>
      <c r="L320" s="91"/>
      <c r="M320" s="100"/>
    </row>
    <row r="321" spans="2:13" x14ac:dyDescent="0.3">
      <c r="B321" s="20"/>
      <c r="C321" s="20"/>
      <c r="D321" s="99"/>
      <c r="E321" s="22"/>
      <c r="F321" s="89"/>
      <c r="G321" s="92"/>
      <c r="H321" s="90"/>
      <c r="I321" s="90"/>
      <c r="J321" s="90"/>
      <c r="K321" s="88"/>
      <c r="L321" s="91"/>
      <c r="M321" s="100"/>
    </row>
    <row r="322" spans="2:13" x14ac:dyDescent="0.3">
      <c r="B322" s="20"/>
      <c r="C322" s="20"/>
      <c r="D322" s="99"/>
      <c r="E322" s="22"/>
      <c r="F322" s="89"/>
      <c r="G322" s="92"/>
      <c r="H322" s="90"/>
      <c r="I322" s="90"/>
      <c r="J322" s="90"/>
      <c r="K322" s="88"/>
      <c r="L322" s="91"/>
      <c r="M322" s="100"/>
    </row>
    <row r="323" spans="2:13" x14ac:dyDescent="0.3">
      <c r="B323" s="20"/>
      <c r="C323" s="20"/>
      <c r="D323" s="99"/>
      <c r="E323" s="22"/>
      <c r="F323" s="89"/>
      <c r="G323" s="92"/>
      <c r="H323" s="90"/>
      <c r="I323" s="90"/>
      <c r="J323" s="90"/>
      <c r="K323" s="88"/>
      <c r="L323" s="91"/>
      <c r="M323" s="100"/>
    </row>
    <row r="324" spans="2:13" x14ac:dyDescent="0.3">
      <c r="B324" s="20"/>
      <c r="C324" s="20"/>
      <c r="D324" s="99"/>
      <c r="E324" s="22"/>
      <c r="F324" s="89"/>
      <c r="G324" s="92"/>
      <c r="H324" s="90"/>
      <c r="I324" s="90"/>
      <c r="J324" s="90"/>
      <c r="K324" s="88"/>
      <c r="L324" s="91"/>
      <c r="M324" s="100"/>
    </row>
    <row r="325" spans="2:13" x14ac:dyDescent="0.3">
      <c r="B325" s="20"/>
      <c r="C325" s="20"/>
      <c r="D325" s="99"/>
      <c r="E325" s="22"/>
      <c r="F325" s="89"/>
      <c r="G325" s="92"/>
      <c r="H325" s="90"/>
      <c r="I325" s="90"/>
      <c r="J325" s="90"/>
      <c r="K325" s="88"/>
      <c r="L325" s="91"/>
      <c r="M325" s="100"/>
    </row>
    <row r="326" spans="2:13" x14ac:dyDescent="0.3">
      <c r="B326" s="20"/>
      <c r="C326" s="20"/>
      <c r="D326" s="99"/>
      <c r="E326" s="22"/>
      <c r="F326" s="89"/>
      <c r="G326" s="92"/>
      <c r="H326" s="90"/>
      <c r="I326" s="90"/>
      <c r="J326" s="90"/>
      <c r="K326" s="88"/>
      <c r="L326" s="91"/>
      <c r="M326" s="100"/>
    </row>
    <row r="327" spans="2:13" x14ac:dyDescent="0.3">
      <c r="B327" s="20"/>
      <c r="C327" s="20"/>
      <c r="D327" s="99"/>
      <c r="E327" s="22"/>
      <c r="F327" s="89"/>
      <c r="G327" s="92"/>
      <c r="H327" s="90"/>
      <c r="I327" s="90"/>
      <c r="J327" s="90"/>
      <c r="K327" s="88"/>
      <c r="L327" s="91"/>
      <c r="M327" s="100"/>
    </row>
    <row r="328" spans="2:13" x14ac:dyDescent="0.3">
      <c r="B328" s="20"/>
      <c r="C328" s="20"/>
      <c r="D328" s="99"/>
      <c r="E328" s="22"/>
      <c r="F328" s="89"/>
      <c r="G328" s="92"/>
      <c r="H328" s="90"/>
      <c r="I328" s="90"/>
      <c r="J328" s="90"/>
      <c r="K328" s="88"/>
      <c r="L328" s="91"/>
      <c r="M328" s="100"/>
    </row>
    <row r="329" spans="2:13" x14ac:dyDescent="0.3">
      <c r="B329" s="20"/>
      <c r="C329" s="20"/>
      <c r="D329" s="99"/>
      <c r="E329" s="22"/>
      <c r="F329" s="89"/>
      <c r="G329" s="92"/>
      <c r="H329" s="90"/>
      <c r="I329" s="90"/>
      <c r="J329" s="90"/>
      <c r="K329" s="88"/>
      <c r="L329" s="91"/>
      <c r="M329" s="100"/>
    </row>
    <row r="330" spans="2:13" x14ac:dyDescent="0.3">
      <c r="B330" s="20"/>
      <c r="C330" s="20"/>
      <c r="D330" s="99"/>
      <c r="E330" s="22"/>
      <c r="F330" s="89"/>
      <c r="G330" s="92"/>
      <c r="H330" s="90"/>
      <c r="I330" s="90"/>
      <c r="J330" s="90"/>
      <c r="K330" s="88"/>
      <c r="L330" s="91"/>
      <c r="M330" s="100"/>
    </row>
    <row r="331" spans="2:13" x14ac:dyDescent="0.3">
      <c r="B331" s="20"/>
      <c r="C331" s="20"/>
      <c r="D331" s="99"/>
      <c r="E331" s="22"/>
      <c r="F331" s="89"/>
      <c r="G331" s="92"/>
      <c r="H331" s="90"/>
      <c r="I331" s="90"/>
      <c r="J331" s="90"/>
      <c r="K331" s="88"/>
      <c r="L331" s="91"/>
      <c r="M331" s="100"/>
    </row>
    <row r="332" spans="2:13" x14ac:dyDescent="0.3">
      <c r="B332" s="20"/>
      <c r="C332" s="20"/>
      <c r="D332" s="99"/>
      <c r="E332" s="22"/>
      <c r="F332" s="89"/>
      <c r="G332" s="92"/>
      <c r="H332" s="90"/>
      <c r="I332" s="90"/>
      <c r="J332" s="90"/>
      <c r="K332" s="88"/>
      <c r="L332" s="91"/>
      <c r="M332" s="100"/>
    </row>
    <row r="333" spans="2:13" x14ac:dyDescent="0.3">
      <c r="B333" s="20"/>
      <c r="C333" s="20"/>
      <c r="D333" s="99"/>
      <c r="E333" s="22"/>
      <c r="F333" s="89"/>
      <c r="G333" s="92"/>
      <c r="H333" s="90"/>
      <c r="I333" s="90"/>
      <c r="J333" s="90"/>
      <c r="K333" s="88"/>
      <c r="L333" s="91"/>
      <c r="M333" s="100"/>
    </row>
    <row r="334" spans="2:13" x14ac:dyDescent="0.3">
      <c r="B334" s="20"/>
      <c r="C334" s="20"/>
      <c r="D334" s="99"/>
      <c r="E334" s="22"/>
      <c r="F334" s="89"/>
      <c r="G334" s="92"/>
      <c r="H334" s="90"/>
      <c r="I334" s="90"/>
      <c r="J334" s="90"/>
      <c r="K334" s="88"/>
      <c r="L334" s="91"/>
      <c r="M334" s="100"/>
    </row>
    <row r="335" spans="2:13" x14ac:dyDescent="0.3">
      <c r="B335" s="20"/>
      <c r="C335" s="20"/>
      <c r="D335" s="99"/>
      <c r="E335" s="22"/>
      <c r="F335" s="89"/>
      <c r="G335" s="92"/>
      <c r="H335" s="90"/>
      <c r="I335" s="90"/>
      <c r="J335" s="90"/>
      <c r="K335" s="88"/>
      <c r="L335" s="91"/>
      <c r="M335" s="100"/>
    </row>
    <row r="336" spans="2:13" x14ac:dyDescent="0.3">
      <c r="B336" s="20"/>
      <c r="C336" s="20"/>
      <c r="D336" s="99"/>
      <c r="E336" s="22"/>
      <c r="F336" s="89"/>
      <c r="G336" s="92"/>
      <c r="H336" s="90"/>
      <c r="I336" s="90"/>
      <c r="J336" s="90"/>
      <c r="K336" s="88"/>
      <c r="L336" s="91"/>
      <c r="M336" s="100"/>
    </row>
    <row r="337" spans="2:13" x14ac:dyDescent="0.3">
      <c r="B337" s="20"/>
      <c r="C337" s="20"/>
      <c r="D337" s="99"/>
      <c r="E337" s="22"/>
      <c r="F337" s="89"/>
      <c r="G337" s="92"/>
      <c r="H337" s="90"/>
      <c r="I337" s="90"/>
      <c r="J337" s="90"/>
      <c r="K337" s="88"/>
      <c r="L337" s="91"/>
      <c r="M337" s="100"/>
    </row>
    <row r="338" spans="2:13" x14ac:dyDescent="0.3">
      <c r="B338" s="20"/>
      <c r="C338" s="20"/>
      <c r="D338" s="99"/>
      <c r="E338" s="22"/>
      <c r="F338" s="89"/>
      <c r="G338" s="92"/>
      <c r="H338" s="90"/>
      <c r="I338" s="90"/>
      <c r="J338" s="90"/>
      <c r="K338" s="88"/>
      <c r="L338" s="91"/>
      <c r="M338" s="100"/>
    </row>
    <row r="339" spans="2:13" x14ac:dyDescent="0.3">
      <c r="B339" s="20"/>
      <c r="C339" s="20"/>
      <c r="D339" s="99"/>
      <c r="E339" s="22"/>
      <c r="F339" s="89"/>
      <c r="G339" s="92"/>
      <c r="H339" s="90"/>
      <c r="I339" s="90"/>
      <c r="J339" s="90"/>
      <c r="K339" s="88"/>
      <c r="L339" s="91"/>
      <c r="M339" s="100"/>
    </row>
    <row r="340" spans="2:13" x14ac:dyDescent="0.3">
      <c r="B340" s="20"/>
      <c r="C340" s="20"/>
      <c r="D340" s="99"/>
      <c r="E340" s="22"/>
      <c r="F340" s="89"/>
      <c r="G340" s="92"/>
      <c r="H340" s="90"/>
      <c r="I340" s="90"/>
      <c r="J340" s="90"/>
      <c r="K340" s="88"/>
      <c r="L340" s="91"/>
      <c r="M340" s="100"/>
    </row>
    <row r="341" spans="2:13" x14ac:dyDescent="0.3">
      <c r="B341" s="20"/>
      <c r="C341" s="20"/>
      <c r="D341" s="99"/>
      <c r="E341" s="22"/>
      <c r="F341" s="89"/>
      <c r="G341" s="92"/>
      <c r="H341" s="90"/>
      <c r="I341" s="90"/>
      <c r="J341" s="90"/>
      <c r="K341" s="88"/>
      <c r="L341" s="91"/>
      <c r="M341" s="100"/>
    </row>
    <row r="342" spans="2:13" x14ac:dyDescent="0.3">
      <c r="B342" s="20"/>
      <c r="C342" s="20"/>
      <c r="D342" s="99"/>
      <c r="E342" s="22"/>
      <c r="F342" s="89"/>
      <c r="G342" s="92"/>
      <c r="H342" s="90"/>
      <c r="I342" s="90"/>
      <c r="J342" s="90"/>
      <c r="K342" s="88"/>
      <c r="L342" s="91"/>
      <c r="M342" s="100"/>
    </row>
    <row r="343" spans="2:13" x14ac:dyDescent="0.3">
      <c r="B343" s="20"/>
      <c r="C343" s="20"/>
      <c r="D343" s="99"/>
      <c r="E343" s="22"/>
      <c r="F343" s="89"/>
      <c r="G343" s="92"/>
      <c r="H343" s="90"/>
      <c r="I343" s="90"/>
      <c r="J343" s="90"/>
      <c r="K343" s="88"/>
      <c r="L343" s="91"/>
      <c r="M343" s="100"/>
    </row>
    <row r="344" spans="2:13" x14ac:dyDescent="0.3">
      <c r="B344" s="20"/>
      <c r="C344" s="20"/>
      <c r="D344" s="99"/>
      <c r="E344" s="22"/>
      <c r="F344" s="89"/>
      <c r="G344" s="92"/>
      <c r="H344" s="90"/>
      <c r="I344" s="90"/>
      <c r="J344" s="90"/>
      <c r="K344" s="88"/>
      <c r="L344" s="91"/>
      <c r="M344" s="100"/>
    </row>
    <row r="345" spans="2:13" x14ac:dyDescent="0.3">
      <c r="B345" s="20"/>
      <c r="C345" s="20"/>
      <c r="D345" s="99"/>
      <c r="E345" s="22"/>
      <c r="F345" s="89"/>
      <c r="G345" s="92"/>
      <c r="H345" s="90"/>
      <c r="I345" s="90"/>
      <c r="J345" s="90"/>
      <c r="K345" s="88"/>
      <c r="L345" s="91"/>
      <c r="M345" s="100"/>
    </row>
    <row r="346" spans="2:13" x14ac:dyDescent="0.3">
      <c r="B346" s="20"/>
      <c r="C346" s="20"/>
      <c r="D346" s="99"/>
      <c r="E346" s="22"/>
      <c r="F346" s="89"/>
      <c r="G346" s="92"/>
      <c r="H346" s="90"/>
      <c r="I346" s="90"/>
      <c r="J346" s="90"/>
      <c r="K346" s="88"/>
      <c r="L346" s="91"/>
      <c r="M346" s="100"/>
    </row>
    <row r="347" spans="2:13" x14ac:dyDescent="0.3">
      <c r="B347" s="20"/>
      <c r="C347" s="20"/>
      <c r="D347" s="99"/>
      <c r="E347" s="22"/>
      <c r="F347" s="89"/>
      <c r="G347" s="92"/>
      <c r="H347" s="90"/>
      <c r="I347" s="90"/>
      <c r="J347" s="90"/>
      <c r="K347" s="88"/>
      <c r="L347" s="91"/>
      <c r="M347" s="100"/>
    </row>
    <row r="348" spans="2:13" x14ac:dyDescent="0.3">
      <c r="B348" s="20"/>
      <c r="C348" s="20"/>
      <c r="D348" s="99"/>
      <c r="E348" s="22"/>
      <c r="F348" s="89"/>
      <c r="G348" s="92"/>
      <c r="H348" s="90"/>
      <c r="I348" s="90"/>
      <c r="J348" s="90"/>
      <c r="K348" s="88"/>
      <c r="L348" s="91"/>
      <c r="M348" s="100"/>
    </row>
    <row r="349" spans="2:13" x14ac:dyDescent="0.3">
      <c r="B349" s="20"/>
      <c r="C349" s="20"/>
      <c r="D349" s="99"/>
      <c r="E349" s="22"/>
      <c r="F349" s="89"/>
      <c r="G349" s="92"/>
      <c r="H349" s="90"/>
      <c r="I349" s="90"/>
      <c r="J349" s="90"/>
      <c r="K349" s="88"/>
      <c r="L349" s="91"/>
      <c r="M349" s="100"/>
    </row>
    <row r="350" spans="2:13" x14ac:dyDescent="0.3">
      <c r="B350" s="20"/>
      <c r="C350" s="20"/>
      <c r="D350" s="99"/>
      <c r="E350" s="22"/>
      <c r="F350" s="89"/>
      <c r="G350" s="92"/>
      <c r="H350" s="90"/>
      <c r="I350" s="90"/>
      <c r="J350" s="90"/>
      <c r="K350" s="88"/>
      <c r="L350" s="91"/>
      <c r="M350" s="100"/>
    </row>
    <row r="351" spans="2:13" x14ac:dyDescent="0.3">
      <c r="B351" s="20"/>
      <c r="C351" s="20"/>
      <c r="D351" s="99"/>
      <c r="E351" s="22"/>
      <c r="F351" s="89"/>
      <c r="G351" s="92"/>
      <c r="H351" s="90"/>
      <c r="I351" s="90"/>
      <c r="J351" s="90"/>
      <c r="K351" s="88"/>
      <c r="L351" s="91"/>
      <c r="M351" s="100"/>
    </row>
    <row r="352" spans="2:13" x14ac:dyDescent="0.3">
      <c r="B352" s="20"/>
      <c r="C352" s="20"/>
      <c r="D352" s="99"/>
      <c r="E352" s="22"/>
      <c r="F352" s="89"/>
      <c r="G352" s="92"/>
      <c r="H352" s="90"/>
      <c r="I352" s="90"/>
      <c r="J352" s="90"/>
      <c r="K352" s="88"/>
      <c r="L352" s="91"/>
      <c r="M352" s="100"/>
    </row>
    <row r="353" spans="2:13" x14ac:dyDescent="0.3">
      <c r="B353" s="20"/>
      <c r="C353" s="20"/>
      <c r="D353" s="99"/>
      <c r="E353" s="22"/>
      <c r="F353" s="89"/>
      <c r="G353" s="92"/>
      <c r="H353" s="90"/>
      <c r="I353" s="90"/>
      <c r="J353" s="90"/>
      <c r="K353" s="88"/>
      <c r="L353" s="91"/>
      <c r="M353" s="100"/>
    </row>
    <row r="354" spans="2:13" x14ac:dyDescent="0.3">
      <c r="B354" s="20"/>
      <c r="C354" s="20"/>
      <c r="D354" s="99"/>
      <c r="E354" s="22"/>
      <c r="F354" s="89"/>
      <c r="G354" s="92"/>
      <c r="H354" s="90"/>
      <c r="I354" s="90"/>
      <c r="J354" s="90"/>
      <c r="K354" s="88"/>
      <c r="L354" s="91"/>
      <c r="M354" s="100"/>
    </row>
    <row r="355" spans="2:13" x14ac:dyDescent="0.3">
      <c r="B355" s="20"/>
      <c r="C355" s="20"/>
      <c r="D355" s="99"/>
      <c r="E355" s="22"/>
      <c r="F355" s="89"/>
      <c r="G355" s="92"/>
      <c r="H355" s="90"/>
      <c r="I355" s="90"/>
      <c r="J355" s="90"/>
      <c r="K355" s="88"/>
      <c r="L355" s="91"/>
      <c r="M355" s="100"/>
    </row>
    <row r="356" spans="2:13" x14ac:dyDescent="0.3">
      <c r="B356" s="20"/>
      <c r="C356" s="20"/>
      <c r="D356" s="99"/>
      <c r="E356" s="22"/>
      <c r="F356" s="89"/>
      <c r="G356" s="92"/>
      <c r="H356" s="90"/>
      <c r="I356" s="90"/>
      <c r="J356" s="90"/>
      <c r="K356" s="88"/>
      <c r="L356" s="91"/>
      <c r="M356" s="100"/>
    </row>
    <row r="357" spans="2:13" x14ac:dyDescent="0.3">
      <c r="B357" s="20"/>
      <c r="C357" s="20"/>
      <c r="D357" s="99"/>
      <c r="E357" s="22"/>
      <c r="F357" s="89"/>
      <c r="G357" s="92"/>
      <c r="H357" s="90"/>
      <c r="I357" s="90"/>
      <c r="J357" s="90"/>
      <c r="K357" s="88"/>
      <c r="L357" s="91"/>
      <c r="M357" s="100"/>
    </row>
    <row r="358" spans="2:13" x14ac:dyDescent="0.3">
      <c r="B358" s="20"/>
      <c r="C358" s="20"/>
      <c r="D358" s="99"/>
      <c r="E358" s="22"/>
      <c r="F358" s="89"/>
      <c r="G358" s="92"/>
      <c r="H358" s="90"/>
      <c r="I358" s="90"/>
      <c r="J358" s="90"/>
      <c r="K358" s="88"/>
      <c r="L358" s="91"/>
      <c r="M358" s="100"/>
    </row>
    <row r="359" spans="2:13" x14ac:dyDescent="0.3">
      <c r="B359" s="20"/>
      <c r="C359" s="20"/>
      <c r="D359" s="99"/>
      <c r="E359" s="22"/>
      <c r="F359" s="89"/>
      <c r="G359" s="92"/>
      <c r="H359" s="90"/>
      <c r="I359" s="90"/>
      <c r="J359" s="90"/>
      <c r="K359" s="88"/>
      <c r="L359" s="91"/>
      <c r="M359" s="100"/>
    </row>
    <row r="360" spans="2:13" x14ac:dyDescent="0.3">
      <c r="B360" s="20"/>
      <c r="C360" s="20"/>
      <c r="D360" s="99"/>
      <c r="E360" s="22"/>
      <c r="F360" s="89"/>
      <c r="G360" s="92"/>
      <c r="H360" s="90"/>
      <c r="I360" s="90"/>
      <c r="J360" s="90"/>
      <c r="K360" s="88"/>
      <c r="L360" s="91"/>
      <c r="M360" s="100"/>
    </row>
    <row r="361" spans="2:13" x14ac:dyDescent="0.3">
      <c r="B361" s="20"/>
      <c r="C361" s="20"/>
      <c r="D361" s="99"/>
      <c r="E361" s="22"/>
      <c r="F361" s="89"/>
      <c r="G361" s="92"/>
      <c r="H361" s="90"/>
      <c r="I361" s="90"/>
      <c r="J361" s="90"/>
      <c r="K361" s="88"/>
      <c r="L361" s="91"/>
      <c r="M361" s="100"/>
    </row>
    <row r="362" spans="2:13" x14ac:dyDescent="0.3">
      <c r="B362" s="20"/>
      <c r="C362" s="20"/>
      <c r="D362" s="99"/>
      <c r="E362" s="22"/>
      <c r="F362" s="89"/>
      <c r="G362" s="92"/>
      <c r="H362" s="90"/>
      <c r="I362" s="90"/>
      <c r="J362" s="90"/>
      <c r="K362" s="88"/>
      <c r="L362" s="91"/>
      <c r="M362" s="100"/>
    </row>
    <row r="363" spans="2:13" x14ac:dyDescent="0.3">
      <c r="B363" s="20"/>
      <c r="C363" s="20"/>
      <c r="D363" s="99"/>
      <c r="E363" s="22"/>
      <c r="F363" s="89"/>
      <c r="G363" s="92"/>
      <c r="H363" s="90"/>
      <c r="I363" s="90"/>
      <c r="J363" s="90"/>
      <c r="K363" s="88"/>
      <c r="L363" s="91"/>
      <c r="M363" s="100"/>
    </row>
    <row r="364" spans="2:13" x14ac:dyDescent="0.3">
      <c r="B364" s="20"/>
      <c r="C364" s="20"/>
      <c r="D364" s="99"/>
      <c r="E364" s="22"/>
      <c r="F364" s="89"/>
      <c r="G364" s="92"/>
      <c r="H364" s="90"/>
      <c r="I364" s="90"/>
      <c r="J364" s="90"/>
      <c r="K364" s="88"/>
      <c r="L364" s="91"/>
      <c r="M364" s="100"/>
    </row>
    <row r="365" spans="2:13" x14ac:dyDescent="0.3">
      <c r="B365" s="20"/>
      <c r="C365" s="20"/>
      <c r="D365" s="99"/>
      <c r="E365" s="22"/>
      <c r="F365" s="89"/>
      <c r="G365" s="92"/>
      <c r="H365" s="90"/>
      <c r="I365" s="90"/>
      <c r="J365" s="90"/>
      <c r="K365" s="88"/>
      <c r="L365" s="91"/>
      <c r="M365" s="100"/>
    </row>
    <row r="366" spans="2:13" x14ac:dyDescent="0.3">
      <c r="B366" s="20"/>
      <c r="C366" s="20"/>
      <c r="D366" s="99"/>
      <c r="E366" s="22"/>
      <c r="F366" s="89"/>
      <c r="G366" s="92"/>
      <c r="H366" s="90"/>
      <c r="I366" s="90"/>
      <c r="J366" s="90"/>
      <c r="K366" s="88"/>
      <c r="L366" s="91"/>
      <c r="M366" s="100"/>
    </row>
    <row r="367" spans="2:13" x14ac:dyDescent="0.3">
      <c r="B367" s="20"/>
      <c r="C367" s="20"/>
      <c r="D367" s="99"/>
      <c r="E367" s="22"/>
      <c r="F367" s="89"/>
      <c r="G367" s="92"/>
      <c r="H367" s="90"/>
      <c r="I367" s="90"/>
      <c r="J367" s="90"/>
      <c r="K367" s="88"/>
      <c r="L367" s="91"/>
      <c r="M367" s="100"/>
    </row>
    <row r="368" spans="2:13" x14ac:dyDescent="0.3">
      <c r="B368" s="20"/>
      <c r="C368" s="20"/>
      <c r="D368" s="99"/>
      <c r="E368" s="22"/>
      <c r="F368" s="89"/>
      <c r="G368" s="92"/>
      <c r="H368" s="90"/>
      <c r="I368" s="90"/>
      <c r="J368" s="90"/>
      <c r="K368" s="88"/>
      <c r="L368" s="91"/>
      <c r="M368" s="100"/>
    </row>
    <row r="369" spans="2:13" x14ac:dyDescent="0.3">
      <c r="B369" s="20"/>
      <c r="C369" s="20"/>
      <c r="D369" s="99"/>
      <c r="E369" s="22"/>
      <c r="F369" s="89"/>
      <c r="G369" s="92"/>
      <c r="H369" s="90"/>
      <c r="I369" s="90"/>
      <c r="J369" s="90"/>
      <c r="K369" s="88"/>
      <c r="L369" s="91"/>
      <c r="M369" s="100"/>
    </row>
    <row r="370" spans="2:13" x14ac:dyDescent="0.3">
      <c r="B370" s="20"/>
      <c r="C370" s="20"/>
      <c r="D370" s="99"/>
      <c r="E370" s="22"/>
      <c r="F370" s="89"/>
      <c r="G370" s="92"/>
      <c r="H370" s="90"/>
      <c r="I370" s="90"/>
      <c r="J370" s="90"/>
      <c r="K370" s="88"/>
      <c r="L370" s="91"/>
      <c r="M370" s="100"/>
    </row>
    <row r="371" spans="2:13" x14ac:dyDescent="0.3">
      <c r="B371" s="20"/>
      <c r="C371" s="20"/>
      <c r="D371" s="99"/>
      <c r="E371" s="22"/>
      <c r="F371" s="89"/>
      <c r="G371" s="92"/>
      <c r="H371" s="90"/>
      <c r="I371" s="90"/>
      <c r="J371" s="90"/>
      <c r="K371" s="88"/>
      <c r="L371" s="91"/>
      <c r="M371" s="100"/>
    </row>
    <row r="372" spans="2:13" x14ac:dyDescent="0.3">
      <c r="B372" s="20"/>
      <c r="C372" s="20"/>
      <c r="D372" s="99"/>
      <c r="E372" s="22"/>
      <c r="F372" s="89"/>
      <c r="G372" s="92"/>
      <c r="H372" s="90"/>
      <c r="I372" s="90"/>
      <c r="J372" s="90"/>
      <c r="K372" s="88"/>
      <c r="L372" s="91"/>
      <c r="M372" s="100"/>
    </row>
    <row r="373" spans="2:13" x14ac:dyDescent="0.3">
      <c r="B373" s="20"/>
      <c r="C373" s="20"/>
      <c r="D373" s="99"/>
      <c r="E373" s="22"/>
      <c r="F373" s="89"/>
      <c r="G373" s="92"/>
      <c r="H373" s="90"/>
      <c r="I373" s="90"/>
      <c r="J373" s="90"/>
      <c r="K373" s="88"/>
      <c r="L373" s="91"/>
      <c r="M373" s="100"/>
    </row>
    <row r="374" spans="2:13" x14ac:dyDescent="0.3">
      <c r="B374" s="20"/>
      <c r="C374" s="20"/>
      <c r="D374" s="99"/>
      <c r="E374" s="22"/>
      <c r="F374" s="89"/>
      <c r="G374" s="92"/>
      <c r="H374" s="90"/>
      <c r="I374" s="90"/>
      <c r="J374" s="90"/>
      <c r="K374" s="88"/>
      <c r="L374" s="91"/>
      <c r="M374" s="100"/>
    </row>
    <row r="375" spans="2:13" x14ac:dyDescent="0.3">
      <c r="B375" s="20"/>
      <c r="C375" s="20"/>
      <c r="D375" s="99"/>
      <c r="E375" s="22"/>
      <c r="F375" s="89"/>
      <c r="G375" s="92"/>
      <c r="H375" s="90"/>
      <c r="I375" s="90"/>
      <c r="J375" s="90"/>
      <c r="K375" s="88"/>
      <c r="L375" s="91"/>
      <c r="M375" s="100"/>
    </row>
    <row r="376" spans="2:13" x14ac:dyDescent="0.3">
      <c r="B376" s="20"/>
      <c r="C376" s="20"/>
      <c r="D376" s="99"/>
      <c r="E376" s="22"/>
      <c r="F376" s="89"/>
      <c r="G376" s="92"/>
      <c r="H376" s="90"/>
      <c r="I376" s="90"/>
      <c r="J376" s="90"/>
      <c r="K376" s="88"/>
      <c r="L376" s="91"/>
      <c r="M376" s="100"/>
    </row>
    <row r="377" spans="2:13" x14ac:dyDescent="0.3">
      <c r="B377" s="20"/>
      <c r="C377" s="20"/>
      <c r="D377" s="99"/>
      <c r="E377" s="22"/>
      <c r="F377" s="89"/>
      <c r="G377" s="92"/>
      <c r="H377" s="90"/>
      <c r="I377" s="90"/>
      <c r="J377" s="90"/>
      <c r="K377" s="88"/>
      <c r="L377" s="91"/>
      <c r="M377" s="100"/>
    </row>
    <row r="378" spans="2:13" x14ac:dyDescent="0.3">
      <c r="B378" s="20"/>
      <c r="C378" s="20"/>
      <c r="D378" s="99"/>
      <c r="E378" s="22"/>
      <c r="F378" s="89"/>
      <c r="G378" s="92"/>
      <c r="H378" s="90"/>
      <c r="I378" s="90"/>
      <c r="J378" s="90"/>
      <c r="K378" s="88"/>
      <c r="L378" s="91"/>
      <c r="M378" s="100"/>
    </row>
    <row r="379" spans="2:13" x14ac:dyDescent="0.3">
      <c r="B379" s="20"/>
      <c r="C379" s="20"/>
      <c r="D379" s="99"/>
      <c r="E379" s="22"/>
      <c r="F379" s="89"/>
      <c r="G379" s="92"/>
      <c r="H379" s="90"/>
      <c r="I379" s="90"/>
      <c r="J379" s="90"/>
      <c r="K379" s="88"/>
      <c r="L379" s="91"/>
      <c r="M379" s="100"/>
    </row>
    <row r="380" spans="2:13" x14ac:dyDescent="0.3">
      <c r="B380" s="20"/>
      <c r="C380" s="20"/>
      <c r="D380" s="99"/>
      <c r="E380" s="22"/>
      <c r="F380" s="89"/>
      <c r="G380" s="92"/>
      <c r="H380" s="90"/>
      <c r="I380" s="90"/>
      <c r="J380" s="90"/>
      <c r="K380" s="88"/>
      <c r="L380" s="91"/>
      <c r="M380" s="100"/>
    </row>
    <row r="381" spans="2:13" x14ac:dyDescent="0.3">
      <c r="B381" s="20"/>
      <c r="C381" s="20"/>
      <c r="D381" s="99"/>
      <c r="E381" s="22"/>
      <c r="F381" s="89"/>
      <c r="G381" s="92"/>
      <c r="H381" s="90"/>
      <c r="I381" s="90"/>
      <c r="J381" s="90"/>
      <c r="K381" s="88"/>
      <c r="L381" s="91"/>
      <c r="M381" s="100"/>
    </row>
    <row r="382" spans="2:13" x14ac:dyDescent="0.3">
      <c r="B382" s="20"/>
      <c r="C382" s="20"/>
      <c r="D382" s="99"/>
      <c r="E382" s="22"/>
      <c r="F382" s="89"/>
      <c r="G382" s="92"/>
      <c r="H382" s="90"/>
      <c r="I382" s="90"/>
      <c r="J382" s="90"/>
      <c r="K382" s="88"/>
      <c r="L382" s="91"/>
      <c r="M382" s="100"/>
    </row>
    <row r="383" spans="2:13" x14ac:dyDescent="0.3">
      <c r="B383" s="20"/>
      <c r="C383" s="20"/>
      <c r="D383" s="99"/>
      <c r="E383" s="22"/>
      <c r="F383" s="89"/>
      <c r="G383" s="92"/>
      <c r="H383" s="90"/>
      <c r="I383" s="90"/>
      <c r="J383" s="90"/>
      <c r="K383" s="88"/>
      <c r="L383" s="91"/>
      <c r="M383" s="100"/>
    </row>
    <row r="384" spans="2:13" x14ac:dyDescent="0.3">
      <c r="B384" s="20"/>
      <c r="C384" s="20"/>
      <c r="D384" s="99"/>
      <c r="E384" s="22"/>
      <c r="F384" s="89"/>
      <c r="G384" s="92"/>
      <c r="H384" s="90"/>
      <c r="I384" s="90"/>
      <c r="J384" s="90"/>
      <c r="K384" s="88"/>
      <c r="L384" s="91"/>
      <c r="M384" s="100"/>
    </row>
    <row r="385" spans="2:13" x14ac:dyDescent="0.3">
      <c r="B385" s="20"/>
      <c r="C385" s="20"/>
      <c r="D385" s="99"/>
      <c r="E385" s="22"/>
      <c r="F385" s="89"/>
      <c r="G385" s="92"/>
      <c r="H385" s="90"/>
      <c r="I385" s="90"/>
      <c r="J385" s="90"/>
      <c r="K385" s="88"/>
      <c r="L385" s="91"/>
      <c r="M385" s="100"/>
    </row>
    <row r="386" spans="2:13" x14ac:dyDescent="0.3">
      <c r="B386" s="20"/>
      <c r="C386" s="20"/>
      <c r="D386" s="99"/>
      <c r="E386" s="22"/>
      <c r="F386" s="89"/>
      <c r="G386" s="92"/>
      <c r="H386" s="90"/>
      <c r="I386" s="90"/>
      <c r="J386" s="90"/>
      <c r="K386" s="88"/>
      <c r="L386" s="91"/>
      <c r="M386" s="100"/>
    </row>
    <row r="387" spans="2:13" x14ac:dyDescent="0.3">
      <c r="B387" s="20"/>
      <c r="C387" s="20"/>
      <c r="D387" s="99"/>
      <c r="E387" s="22"/>
      <c r="F387" s="89"/>
      <c r="G387" s="92"/>
      <c r="H387" s="90"/>
      <c r="I387" s="90"/>
      <c r="J387" s="90"/>
      <c r="K387" s="88"/>
      <c r="L387" s="91"/>
      <c r="M387" s="100"/>
    </row>
    <row r="388" spans="2:13" x14ac:dyDescent="0.3">
      <c r="B388" s="20"/>
      <c r="C388" s="20"/>
      <c r="D388" s="99"/>
      <c r="E388" s="22"/>
      <c r="F388" s="89"/>
      <c r="G388" s="92"/>
      <c r="H388" s="90"/>
      <c r="I388" s="90"/>
      <c r="J388" s="90"/>
      <c r="K388" s="88"/>
      <c r="L388" s="91"/>
      <c r="M388" s="100"/>
    </row>
    <row r="389" spans="2:13" x14ac:dyDescent="0.3">
      <c r="B389" s="20"/>
      <c r="C389" s="20"/>
      <c r="D389" s="99"/>
      <c r="E389" s="22"/>
      <c r="F389" s="89"/>
      <c r="G389" s="92"/>
      <c r="H389" s="90"/>
      <c r="I389" s="90"/>
      <c r="J389" s="90"/>
      <c r="K389" s="88"/>
      <c r="L389" s="91"/>
      <c r="M389" s="100"/>
    </row>
    <row r="390" spans="2:13" x14ac:dyDescent="0.3">
      <c r="B390" s="20"/>
      <c r="C390" s="20"/>
      <c r="D390" s="99"/>
      <c r="E390" s="22"/>
      <c r="F390" s="89"/>
      <c r="G390" s="92"/>
      <c r="H390" s="90"/>
      <c r="I390" s="90"/>
      <c r="J390" s="90"/>
      <c r="K390" s="88"/>
      <c r="L390" s="91"/>
      <c r="M390" s="100"/>
    </row>
    <row r="391" spans="2:13" x14ac:dyDescent="0.3">
      <c r="B391" s="20"/>
      <c r="C391" s="20"/>
      <c r="D391" s="99"/>
      <c r="E391" s="22"/>
      <c r="F391" s="89"/>
      <c r="G391" s="92"/>
      <c r="H391" s="90"/>
      <c r="I391" s="90"/>
      <c r="J391" s="90"/>
      <c r="K391" s="88"/>
      <c r="L391" s="91"/>
      <c r="M391" s="100"/>
    </row>
    <row r="392" spans="2:13" x14ac:dyDescent="0.3">
      <c r="B392" s="20"/>
      <c r="C392" s="20"/>
      <c r="D392" s="99"/>
      <c r="E392" s="22"/>
      <c r="F392" s="89"/>
      <c r="G392" s="92"/>
      <c r="H392" s="90"/>
      <c r="I392" s="90"/>
      <c r="J392" s="90"/>
      <c r="K392" s="88"/>
      <c r="L392" s="91"/>
      <c r="M392" s="100"/>
    </row>
    <row r="393" spans="2:13" x14ac:dyDescent="0.3">
      <c r="B393" s="20"/>
      <c r="C393" s="20"/>
      <c r="D393" s="99"/>
      <c r="E393" s="22"/>
      <c r="F393" s="89"/>
      <c r="G393" s="92"/>
      <c r="H393" s="90"/>
      <c r="I393" s="90"/>
      <c r="J393" s="90"/>
      <c r="K393" s="88"/>
      <c r="L393" s="91"/>
      <c r="M393" s="100"/>
    </row>
    <row r="394" spans="2:13" x14ac:dyDescent="0.3">
      <c r="B394" s="20"/>
      <c r="C394" s="20"/>
      <c r="D394" s="99"/>
      <c r="E394" s="22"/>
      <c r="F394" s="89"/>
      <c r="G394" s="92"/>
      <c r="H394" s="90"/>
      <c r="I394" s="90"/>
      <c r="J394" s="90"/>
      <c r="K394" s="88"/>
      <c r="L394" s="91"/>
      <c r="M394" s="100"/>
    </row>
    <row r="395" spans="2:13" x14ac:dyDescent="0.3">
      <c r="B395" s="20"/>
      <c r="C395" s="20"/>
      <c r="D395" s="99"/>
      <c r="E395" s="22"/>
      <c r="F395" s="89"/>
      <c r="G395" s="92"/>
      <c r="H395" s="90"/>
      <c r="I395" s="90"/>
      <c r="J395" s="90"/>
      <c r="K395" s="88"/>
      <c r="L395" s="91"/>
      <c r="M395" s="100"/>
    </row>
    <row r="396" spans="2:13" x14ac:dyDescent="0.3">
      <c r="B396" s="20"/>
      <c r="C396" s="20"/>
      <c r="D396" s="99"/>
      <c r="E396" s="22"/>
      <c r="F396" s="89"/>
      <c r="G396" s="92"/>
      <c r="H396" s="90"/>
      <c r="I396" s="90"/>
      <c r="J396" s="90"/>
      <c r="K396" s="88"/>
      <c r="L396" s="91"/>
      <c r="M396" s="100"/>
    </row>
    <row r="397" spans="2:13" x14ac:dyDescent="0.3">
      <c r="B397" s="20"/>
      <c r="C397" s="20"/>
      <c r="D397" s="99"/>
      <c r="E397" s="22"/>
      <c r="F397" s="89"/>
      <c r="G397" s="92"/>
      <c r="H397" s="90"/>
      <c r="I397" s="90"/>
      <c r="J397" s="90"/>
      <c r="K397" s="88"/>
      <c r="L397" s="91"/>
      <c r="M397" s="100"/>
    </row>
    <row r="398" spans="2:13" x14ac:dyDescent="0.3">
      <c r="B398" s="20"/>
      <c r="C398" s="20"/>
      <c r="D398" s="99"/>
      <c r="E398" s="22"/>
      <c r="F398" s="89"/>
      <c r="G398" s="92"/>
      <c r="H398" s="90"/>
      <c r="I398" s="90"/>
      <c r="J398" s="90"/>
      <c r="K398" s="88"/>
      <c r="L398" s="91"/>
      <c r="M398" s="100"/>
    </row>
    <row r="399" spans="2:13" x14ac:dyDescent="0.3">
      <c r="B399" s="20"/>
      <c r="C399" s="20"/>
      <c r="D399" s="99"/>
      <c r="E399" s="22"/>
      <c r="F399" s="89"/>
      <c r="G399" s="92"/>
      <c r="H399" s="90"/>
      <c r="I399" s="90"/>
      <c r="J399" s="90"/>
      <c r="K399" s="88"/>
      <c r="L399" s="91"/>
      <c r="M399" s="100"/>
    </row>
    <row r="400" spans="2:13" x14ac:dyDescent="0.3">
      <c r="B400" s="20"/>
      <c r="C400" s="20"/>
      <c r="D400" s="99"/>
      <c r="E400" s="22"/>
      <c r="F400" s="89"/>
      <c r="G400" s="92"/>
      <c r="H400" s="90"/>
      <c r="I400" s="90"/>
      <c r="J400" s="90"/>
      <c r="K400" s="88"/>
      <c r="L400" s="91"/>
      <c r="M400" s="100"/>
    </row>
    <row r="401" spans="2:13" x14ac:dyDescent="0.3">
      <c r="B401" s="20"/>
      <c r="C401" s="20"/>
      <c r="D401" s="99"/>
      <c r="E401" s="22"/>
      <c r="F401" s="89"/>
      <c r="G401" s="92"/>
      <c r="H401" s="90"/>
      <c r="I401" s="90"/>
      <c r="J401" s="90"/>
      <c r="K401" s="88"/>
      <c r="L401" s="91"/>
      <c r="M401" s="100"/>
    </row>
    <row r="402" spans="2:13" x14ac:dyDescent="0.3">
      <c r="B402" s="20"/>
      <c r="C402" s="20"/>
      <c r="D402" s="99"/>
      <c r="E402" s="22"/>
      <c r="F402" s="89"/>
      <c r="G402" s="92"/>
      <c r="H402" s="90"/>
      <c r="I402" s="90"/>
      <c r="J402" s="90"/>
      <c r="K402" s="88"/>
      <c r="L402" s="91"/>
      <c r="M402" s="100"/>
    </row>
    <row r="403" spans="2:13" x14ac:dyDescent="0.3">
      <c r="B403" s="20"/>
      <c r="C403" s="20"/>
      <c r="D403" s="99"/>
      <c r="E403" s="22"/>
      <c r="F403" s="89"/>
      <c r="G403" s="92"/>
      <c r="H403" s="90"/>
      <c r="I403" s="90"/>
      <c r="J403" s="90"/>
      <c r="K403" s="88"/>
      <c r="L403" s="91"/>
      <c r="M403" s="100"/>
    </row>
    <row r="404" spans="2:13" x14ac:dyDescent="0.3">
      <c r="B404" s="20"/>
      <c r="C404" s="20"/>
      <c r="D404" s="99"/>
      <c r="E404" s="22"/>
      <c r="F404" s="89"/>
      <c r="G404" s="92"/>
      <c r="H404" s="90"/>
      <c r="I404" s="90"/>
      <c r="J404" s="90"/>
      <c r="K404" s="88"/>
      <c r="L404" s="91"/>
      <c r="M404" s="100"/>
    </row>
    <row r="405" spans="2:13" x14ac:dyDescent="0.3">
      <c r="B405" s="20"/>
      <c r="C405" s="20"/>
      <c r="D405" s="99"/>
      <c r="E405" s="22"/>
      <c r="F405" s="89"/>
      <c r="G405" s="92"/>
      <c r="H405" s="90"/>
      <c r="I405" s="90"/>
      <c r="J405" s="90"/>
      <c r="K405" s="88"/>
      <c r="L405" s="91"/>
      <c r="M405" s="100"/>
    </row>
    <row r="406" spans="2:13" x14ac:dyDescent="0.3">
      <c r="B406" s="20"/>
      <c r="C406" s="20"/>
      <c r="D406" s="99"/>
      <c r="E406" s="22"/>
      <c r="F406" s="89"/>
      <c r="G406" s="92"/>
      <c r="H406" s="90"/>
      <c r="I406" s="90"/>
      <c r="J406" s="90"/>
      <c r="K406" s="88"/>
      <c r="L406" s="91"/>
      <c r="M406" s="100"/>
    </row>
    <row r="407" spans="2:13" x14ac:dyDescent="0.3">
      <c r="B407" s="20"/>
      <c r="C407" s="20"/>
      <c r="D407" s="99"/>
      <c r="E407" s="22"/>
      <c r="F407" s="89"/>
      <c r="G407" s="92"/>
      <c r="H407" s="90"/>
      <c r="I407" s="90"/>
      <c r="J407" s="90"/>
      <c r="K407" s="88"/>
      <c r="L407" s="91"/>
      <c r="M407" s="100"/>
    </row>
    <row r="408" spans="2:13" x14ac:dyDescent="0.3">
      <c r="B408" s="20"/>
      <c r="C408" s="20"/>
      <c r="D408" s="99"/>
      <c r="E408" s="22"/>
      <c r="F408" s="89"/>
      <c r="G408" s="92"/>
      <c r="H408" s="90"/>
      <c r="I408" s="90"/>
      <c r="J408" s="90"/>
      <c r="K408" s="88"/>
      <c r="L408" s="91"/>
      <c r="M408" s="100"/>
    </row>
    <row r="409" spans="2:13" x14ac:dyDescent="0.3">
      <c r="B409" s="20"/>
      <c r="C409" s="20"/>
      <c r="D409" s="99"/>
      <c r="E409" s="22"/>
      <c r="F409" s="89"/>
      <c r="G409" s="92"/>
      <c r="H409" s="90"/>
      <c r="I409" s="90"/>
      <c r="J409" s="90"/>
      <c r="K409" s="88"/>
      <c r="L409" s="91"/>
      <c r="M409" s="100"/>
    </row>
    <row r="410" spans="2:13" x14ac:dyDescent="0.3">
      <c r="B410" s="20"/>
      <c r="C410" s="20"/>
      <c r="D410" s="99"/>
      <c r="E410" s="22"/>
      <c r="F410" s="89"/>
      <c r="G410" s="92"/>
      <c r="H410" s="90"/>
      <c r="I410" s="90"/>
      <c r="J410" s="90"/>
      <c r="K410" s="88"/>
      <c r="L410" s="91"/>
      <c r="M410" s="100"/>
    </row>
    <row r="411" spans="2:13" x14ac:dyDescent="0.3">
      <c r="B411" s="20"/>
      <c r="C411" s="20"/>
      <c r="D411" s="99"/>
      <c r="E411" s="22"/>
      <c r="F411" s="89"/>
      <c r="G411" s="92"/>
      <c r="H411" s="90"/>
      <c r="I411" s="90"/>
      <c r="J411" s="90"/>
      <c r="K411" s="88"/>
      <c r="L411" s="91"/>
      <c r="M411" s="100"/>
    </row>
    <row r="412" spans="2:13" x14ac:dyDescent="0.3">
      <c r="B412" s="20"/>
      <c r="C412" s="20"/>
      <c r="D412" s="99"/>
      <c r="E412" s="22"/>
      <c r="F412" s="89"/>
      <c r="G412" s="92"/>
      <c r="H412" s="90"/>
      <c r="I412" s="90"/>
      <c r="J412" s="90"/>
      <c r="K412" s="88"/>
      <c r="L412" s="91"/>
      <c r="M412" s="100"/>
    </row>
    <row r="413" spans="2:13" x14ac:dyDescent="0.3">
      <c r="B413" s="20"/>
      <c r="C413" s="20"/>
      <c r="D413" s="99"/>
      <c r="E413" s="22"/>
      <c r="F413" s="89"/>
      <c r="G413" s="92"/>
      <c r="H413" s="90"/>
      <c r="I413" s="90"/>
      <c r="J413" s="90"/>
      <c r="K413" s="88"/>
      <c r="L413" s="91"/>
      <c r="M413" s="100"/>
    </row>
    <row r="414" spans="2:13" x14ac:dyDescent="0.3">
      <c r="B414" s="20"/>
      <c r="C414" s="20"/>
      <c r="D414" s="99"/>
      <c r="E414" s="22"/>
      <c r="F414" s="89"/>
      <c r="G414" s="92"/>
      <c r="H414" s="90"/>
      <c r="I414" s="90"/>
      <c r="J414" s="90"/>
      <c r="K414" s="88"/>
      <c r="L414" s="91"/>
      <c r="M414" s="100"/>
    </row>
    <row r="415" spans="2:13" x14ac:dyDescent="0.3">
      <c r="B415" s="20"/>
      <c r="C415" s="20"/>
      <c r="D415" s="99"/>
      <c r="E415" s="22"/>
      <c r="F415" s="89"/>
      <c r="G415" s="92"/>
      <c r="H415" s="90"/>
      <c r="I415" s="90"/>
      <c r="J415" s="90"/>
      <c r="K415" s="88"/>
      <c r="L415" s="91"/>
      <c r="M415" s="100"/>
    </row>
    <row r="416" spans="2:13" x14ac:dyDescent="0.3">
      <c r="B416" s="20"/>
      <c r="C416" s="20"/>
      <c r="D416" s="99"/>
      <c r="E416" s="22"/>
      <c r="F416" s="89"/>
      <c r="G416" s="92"/>
      <c r="H416" s="90"/>
      <c r="I416" s="90"/>
      <c r="J416" s="90"/>
      <c r="K416" s="88"/>
      <c r="L416" s="91"/>
      <c r="M416" s="100"/>
    </row>
    <row r="417" spans="2:13" x14ac:dyDescent="0.3">
      <c r="B417" s="20"/>
      <c r="C417" s="20"/>
      <c r="D417" s="99"/>
      <c r="E417" s="22"/>
      <c r="F417" s="89"/>
      <c r="G417" s="92"/>
      <c r="H417" s="90"/>
      <c r="I417" s="90"/>
      <c r="J417" s="90"/>
      <c r="K417" s="88"/>
      <c r="L417" s="91"/>
      <c r="M417" s="100"/>
    </row>
    <row r="418" spans="2:13" x14ac:dyDescent="0.3">
      <c r="B418" s="20"/>
      <c r="C418" s="20"/>
      <c r="D418" s="99"/>
      <c r="E418" s="22"/>
      <c r="F418" s="89"/>
      <c r="G418" s="92"/>
      <c r="H418" s="90"/>
      <c r="I418" s="90"/>
      <c r="J418" s="90"/>
      <c r="K418" s="88"/>
      <c r="L418" s="91"/>
      <c r="M418" s="100"/>
    </row>
    <row r="419" spans="2:13" x14ac:dyDescent="0.3">
      <c r="B419" s="20"/>
      <c r="C419" s="20"/>
      <c r="D419" s="99"/>
      <c r="E419" s="22"/>
      <c r="F419" s="89"/>
      <c r="G419" s="92"/>
      <c r="H419" s="90"/>
      <c r="I419" s="90"/>
      <c r="J419" s="90"/>
      <c r="K419" s="88"/>
      <c r="L419" s="91"/>
      <c r="M419" s="100"/>
    </row>
    <row r="420" spans="2:13" x14ac:dyDescent="0.3">
      <c r="B420" s="20"/>
      <c r="C420" s="20"/>
      <c r="D420" s="99"/>
      <c r="E420" s="22"/>
      <c r="F420" s="89"/>
      <c r="G420" s="92"/>
      <c r="H420" s="90"/>
      <c r="I420" s="90"/>
      <c r="J420" s="90"/>
      <c r="K420" s="88"/>
      <c r="L420" s="91"/>
      <c r="M420" s="100"/>
    </row>
    <row r="421" spans="2:13" x14ac:dyDescent="0.3">
      <c r="B421" s="20"/>
      <c r="C421" s="20"/>
      <c r="D421" s="99"/>
      <c r="E421" s="22"/>
      <c r="F421" s="89"/>
      <c r="G421" s="92"/>
      <c r="H421" s="90"/>
      <c r="I421" s="90"/>
      <c r="J421" s="90"/>
      <c r="K421" s="88"/>
      <c r="L421" s="91"/>
      <c r="M421" s="100"/>
    </row>
    <row r="422" spans="2:13" x14ac:dyDescent="0.3">
      <c r="B422" s="20"/>
      <c r="C422" s="20"/>
      <c r="D422" s="99"/>
      <c r="E422" s="22"/>
      <c r="F422" s="89"/>
      <c r="G422" s="92"/>
      <c r="H422" s="90"/>
      <c r="I422" s="90"/>
      <c r="J422" s="90"/>
      <c r="K422" s="88"/>
      <c r="L422" s="91"/>
      <c r="M422" s="100"/>
    </row>
    <row r="423" spans="2:13" x14ac:dyDescent="0.3">
      <c r="B423" s="20"/>
      <c r="C423" s="20"/>
      <c r="D423" s="99"/>
      <c r="E423" s="22"/>
      <c r="F423" s="89"/>
      <c r="G423" s="92"/>
      <c r="H423" s="90"/>
      <c r="I423" s="90"/>
      <c r="J423" s="90"/>
      <c r="K423" s="88"/>
      <c r="L423" s="91"/>
      <c r="M423" s="100"/>
    </row>
    <row r="424" spans="2:13" x14ac:dyDescent="0.3">
      <c r="B424" s="20"/>
      <c r="C424" s="20"/>
      <c r="D424" s="99"/>
      <c r="E424" s="22"/>
      <c r="F424" s="89"/>
      <c r="G424" s="92"/>
      <c r="H424" s="90"/>
      <c r="I424" s="90"/>
      <c r="J424" s="90"/>
      <c r="K424" s="88"/>
      <c r="L424" s="91"/>
      <c r="M424" s="100"/>
    </row>
    <row r="425" spans="2:13" x14ac:dyDescent="0.3">
      <c r="B425" s="20"/>
      <c r="C425" s="20"/>
      <c r="D425" s="99"/>
      <c r="E425" s="22"/>
      <c r="F425" s="89"/>
      <c r="G425" s="92"/>
      <c r="H425" s="90"/>
      <c r="I425" s="90"/>
      <c r="J425" s="90"/>
      <c r="K425" s="88"/>
      <c r="L425" s="91"/>
      <c r="M425" s="100"/>
    </row>
    <row r="426" spans="2:13" x14ac:dyDescent="0.3">
      <c r="B426" s="20"/>
      <c r="C426" s="20"/>
      <c r="D426" s="99"/>
      <c r="E426" s="22"/>
      <c r="F426" s="89"/>
      <c r="G426" s="92"/>
      <c r="H426" s="90"/>
      <c r="I426" s="90"/>
      <c r="J426" s="90"/>
      <c r="K426" s="88"/>
      <c r="L426" s="91"/>
      <c r="M426" s="100"/>
    </row>
    <row r="427" spans="2:13" x14ac:dyDescent="0.3">
      <c r="B427" s="20"/>
      <c r="C427" s="20"/>
      <c r="D427" s="99"/>
      <c r="E427" s="22"/>
      <c r="F427" s="89"/>
      <c r="G427" s="92"/>
      <c r="H427" s="90"/>
      <c r="I427" s="90"/>
      <c r="J427" s="90"/>
      <c r="K427" s="88"/>
      <c r="L427" s="91"/>
      <c r="M427" s="100"/>
    </row>
    <row r="428" spans="2:13" x14ac:dyDescent="0.3">
      <c r="B428" s="20"/>
      <c r="C428" s="20"/>
      <c r="D428" s="99"/>
      <c r="E428" s="22"/>
      <c r="F428" s="89"/>
      <c r="G428" s="92"/>
      <c r="H428" s="90"/>
      <c r="I428" s="90"/>
      <c r="J428" s="90"/>
      <c r="K428" s="88"/>
      <c r="L428" s="91"/>
      <c r="M428" s="100"/>
    </row>
    <row r="429" spans="2:13" x14ac:dyDescent="0.3">
      <c r="B429" s="20"/>
      <c r="C429" s="20"/>
      <c r="D429" s="99"/>
      <c r="E429" s="22"/>
      <c r="F429" s="89"/>
      <c r="G429" s="92"/>
      <c r="H429" s="90"/>
      <c r="I429" s="90"/>
      <c r="J429" s="90"/>
      <c r="K429" s="88"/>
      <c r="L429" s="91"/>
      <c r="M429" s="100"/>
    </row>
    <row r="430" spans="2:13" x14ac:dyDescent="0.3">
      <c r="B430" s="20"/>
      <c r="C430" s="20"/>
      <c r="D430" s="99"/>
      <c r="E430" s="22"/>
      <c r="F430" s="89"/>
      <c r="G430" s="92"/>
      <c r="H430" s="90"/>
      <c r="I430" s="90"/>
      <c r="J430" s="90"/>
      <c r="K430" s="88"/>
      <c r="L430" s="91"/>
      <c r="M430" s="100"/>
    </row>
    <row r="431" spans="2:13" x14ac:dyDescent="0.3">
      <c r="B431" s="20"/>
      <c r="C431" s="20"/>
      <c r="D431" s="99"/>
      <c r="E431" s="22"/>
      <c r="F431" s="89"/>
      <c r="G431" s="92"/>
      <c r="H431" s="90"/>
      <c r="I431" s="90"/>
      <c r="J431" s="90"/>
      <c r="K431" s="88"/>
      <c r="L431" s="91"/>
      <c r="M431" s="100"/>
    </row>
    <row r="432" spans="2:13" x14ac:dyDescent="0.3">
      <c r="B432" s="20"/>
      <c r="C432" s="20"/>
      <c r="D432" s="99"/>
      <c r="E432" s="22"/>
      <c r="F432" s="89"/>
      <c r="G432" s="92"/>
      <c r="H432" s="90"/>
      <c r="I432" s="90"/>
      <c r="J432" s="90"/>
      <c r="K432" s="88"/>
      <c r="L432" s="91"/>
      <c r="M432" s="100"/>
    </row>
    <row r="433" spans="2:13" x14ac:dyDescent="0.3">
      <c r="B433" s="20"/>
      <c r="C433" s="20"/>
      <c r="D433" s="99"/>
      <c r="E433" s="22"/>
      <c r="F433" s="89"/>
      <c r="G433" s="92"/>
      <c r="H433" s="90"/>
      <c r="I433" s="90"/>
      <c r="J433" s="90"/>
      <c r="K433" s="88"/>
      <c r="L433" s="91"/>
      <c r="M433" s="100"/>
    </row>
    <row r="434" spans="2:13" x14ac:dyDescent="0.3">
      <c r="B434" s="20"/>
      <c r="C434" s="20"/>
      <c r="D434" s="99"/>
      <c r="E434" s="22"/>
      <c r="F434" s="89"/>
      <c r="G434" s="92"/>
      <c r="H434" s="90"/>
      <c r="I434" s="90"/>
      <c r="J434" s="90"/>
      <c r="K434" s="88"/>
      <c r="L434" s="91"/>
      <c r="M434" s="100"/>
    </row>
    <row r="435" spans="2:13" x14ac:dyDescent="0.3">
      <c r="B435" s="20"/>
      <c r="C435" s="20"/>
      <c r="D435" s="99"/>
      <c r="E435" s="22"/>
      <c r="F435" s="89"/>
      <c r="G435" s="92"/>
      <c r="H435" s="90"/>
      <c r="I435" s="90"/>
      <c r="J435" s="90"/>
      <c r="K435" s="88"/>
      <c r="L435" s="91"/>
      <c r="M435" s="100"/>
    </row>
    <row r="436" spans="2:13" x14ac:dyDescent="0.3">
      <c r="B436" s="20"/>
      <c r="C436" s="20"/>
      <c r="D436" s="99"/>
      <c r="E436" s="22"/>
      <c r="F436" s="89"/>
      <c r="G436" s="92"/>
      <c r="H436" s="90"/>
      <c r="I436" s="90"/>
      <c r="J436" s="90"/>
      <c r="K436" s="88"/>
      <c r="L436" s="91"/>
      <c r="M436" s="100"/>
    </row>
    <row r="437" spans="2:13" x14ac:dyDescent="0.3">
      <c r="B437" s="20"/>
      <c r="C437" s="20"/>
      <c r="D437" s="99"/>
      <c r="E437" s="22"/>
      <c r="F437" s="89"/>
      <c r="G437" s="92"/>
      <c r="H437" s="90"/>
      <c r="I437" s="90"/>
      <c r="J437" s="90"/>
      <c r="K437" s="88"/>
      <c r="L437" s="91"/>
      <c r="M437" s="100"/>
    </row>
    <row r="438" spans="2:13" x14ac:dyDescent="0.3">
      <c r="B438" s="20"/>
      <c r="C438" s="20"/>
      <c r="D438" s="99"/>
      <c r="E438" s="22"/>
      <c r="F438" s="89"/>
      <c r="G438" s="92"/>
      <c r="H438" s="90"/>
      <c r="I438" s="90"/>
      <c r="J438" s="90"/>
      <c r="K438" s="88"/>
      <c r="L438" s="91"/>
      <c r="M438" s="100"/>
    </row>
    <row r="439" spans="2:13" x14ac:dyDescent="0.3">
      <c r="B439" s="20"/>
      <c r="C439" s="20"/>
      <c r="D439" s="99"/>
      <c r="E439" s="22"/>
      <c r="F439" s="89"/>
      <c r="G439" s="92"/>
      <c r="H439" s="90"/>
      <c r="I439" s="90"/>
      <c r="J439" s="90"/>
      <c r="K439" s="88"/>
      <c r="L439" s="91"/>
      <c r="M439" s="100"/>
    </row>
    <row r="440" spans="2:13" x14ac:dyDescent="0.3">
      <c r="B440" s="20"/>
      <c r="C440" s="20"/>
      <c r="D440" s="99"/>
      <c r="E440" s="22"/>
      <c r="F440" s="89"/>
      <c r="G440" s="92"/>
      <c r="H440" s="90"/>
      <c r="I440" s="90"/>
      <c r="J440" s="90"/>
      <c r="K440" s="88"/>
      <c r="L440" s="91"/>
      <c r="M440" s="100"/>
    </row>
    <row r="441" spans="2:13" x14ac:dyDescent="0.3">
      <c r="B441" s="20"/>
      <c r="C441" s="20"/>
      <c r="D441" s="99"/>
      <c r="E441" s="22"/>
      <c r="F441" s="89"/>
      <c r="G441" s="92"/>
      <c r="H441" s="90"/>
      <c r="I441" s="90"/>
      <c r="J441" s="90"/>
      <c r="K441" s="88"/>
      <c r="L441" s="91"/>
      <c r="M441" s="100"/>
    </row>
    <row r="442" spans="2:13" x14ac:dyDescent="0.3">
      <c r="B442" s="20"/>
      <c r="C442" s="20"/>
      <c r="D442" s="99"/>
      <c r="E442" s="22"/>
      <c r="F442" s="89"/>
      <c r="G442" s="92"/>
      <c r="H442" s="90"/>
      <c r="I442" s="90"/>
      <c r="J442" s="90"/>
      <c r="K442" s="88"/>
      <c r="L442" s="91"/>
      <c r="M442" s="100"/>
    </row>
    <row r="443" spans="2:13" x14ac:dyDescent="0.3">
      <c r="B443" s="20"/>
      <c r="C443" s="20"/>
      <c r="D443" s="99"/>
      <c r="E443" s="22"/>
      <c r="F443" s="89"/>
      <c r="G443" s="92"/>
      <c r="H443" s="90"/>
      <c r="I443" s="90"/>
      <c r="J443" s="90"/>
      <c r="K443" s="88"/>
      <c r="L443" s="91"/>
      <c r="M443" s="100"/>
    </row>
    <row r="444" spans="2:13" x14ac:dyDescent="0.3">
      <c r="B444" s="20"/>
      <c r="C444" s="20"/>
      <c r="D444" s="99"/>
      <c r="E444" s="22"/>
      <c r="F444" s="89"/>
      <c r="G444" s="92"/>
      <c r="H444" s="90"/>
      <c r="I444" s="90"/>
      <c r="J444" s="90"/>
      <c r="K444" s="88"/>
      <c r="L444" s="91"/>
      <c r="M444" s="100"/>
    </row>
    <row r="445" spans="2:13" x14ac:dyDescent="0.3">
      <c r="B445" s="20"/>
      <c r="C445" s="20"/>
      <c r="D445" s="99"/>
      <c r="E445" s="22"/>
      <c r="F445" s="89"/>
      <c r="G445" s="92"/>
      <c r="H445" s="90"/>
      <c r="I445" s="90"/>
      <c r="J445" s="90"/>
      <c r="K445" s="88"/>
      <c r="L445" s="91"/>
      <c r="M445" s="100"/>
    </row>
    <row r="446" spans="2:13" x14ac:dyDescent="0.3">
      <c r="B446" s="20"/>
      <c r="C446" s="20"/>
      <c r="D446" s="99"/>
      <c r="E446" s="22"/>
      <c r="F446" s="89"/>
      <c r="G446" s="92"/>
      <c r="H446" s="90"/>
      <c r="I446" s="90"/>
      <c r="J446" s="90"/>
      <c r="K446" s="88"/>
      <c r="L446" s="91"/>
      <c r="M446" s="100"/>
    </row>
    <row r="447" spans="2:13" x14ac:dyDescent="0.3">
      <c r="B447" s="20"/>
      <c r="C447" s="20"/>
      <c r="D447" s="99"/>
      <c r="E447" s="22"/>
      <c r="F447" s="89"/>
      <c r="G447" s="92"/>
      <c r="H447" s="90"/>
      <c r="I447" s="90"/>
      <c r="J447" s="90"/>
      <c r="K447" s="88"/>
      <c r="L447" s="91"/>
      <c r="M447" s="100"/>
    </row>
    <row r="448" spans="2:13" x14ac:dyDescent="0.3">
      <c r="B448" s="20"/>
      <c r="C448" s="20"/>
      <c r="D448" s="99"/>
      <c r="E448" s="22"/>
      <c r="F448" s="89"/>
      <c r="G448" s="92"/>
      <c r="H448" s="90"/>
      <c r="I448" s="90"/>
      <c r="J448" s="90"/>
      <c r="K448" s="88"/>
      <c r="L448" s="91"/>
      <c r="M448" s="100"/>
    </row>
    <row r="449" spans="2:13" x14ac:dyDescent="0.3">
      <c r="B449" s="20"/>
      <c r="C449" s="20"/>
      <c r="D449" s="99"/>
      <c r="E449" s="22"/>
      <c r="F449" s="89"/>
      <c r="G449" s="92"/>
      <c r="H449" s="90"/>
      <c r="I449" s="90"/>
      <c r="J449" s="90"/>
      <c r="K449" s="88"/>
      <c r="L449" s="91"/>
      <c r="M449" s="100"/>
    </row>
    <row r="450" spans="2:13" x14ac:dyDescent="0.3">
      <c r="B450" s="20"/>
      <c r="C450" s="20"/>
      <c r="D450" s="99"/>
      <c r="E450" s="22"/>
      <c r="F450" s="89"/>
      <c r="G450" s="92"/>
      <c r="H450" s="90"/>
      <c r="I450" s="90"/>
      <c r="J450" s="90"/>
      <c r="K450" s="88"/>
      <c r="L450" s="91"/>
      <c r="M450" s="100"/>
    </row>
    <row r="451" spans="2:13" x14ac:dyDescent="0.3">
      <c r="B451" s="20"/>
      <c r="C451" s="20"/>
      <c r="D451" s="99"/>
      <c r="E451" s="22"/>
      <c r="F451" s="89"/>
      <c r="G451" s="92"/>
      <c r="H451" s="90"/>
      <c r="I451" s="90"/>
      <c r="J451" s="90"/>
      <c r="K451" s="88"/>
      <c r="L451" s="91"/>
      <c r="M451" s="100"/>
    </row>
    <row r="452" spans="2:13" x14ac:dyDescent="0.3">
      <c r="B452" s="20"/>
      <c r="C452" s="20"/>
      <c r="D452" s="99"/>
      <c r="E452" s="22"/>
      <c r="F452" s="89"/>
      <c r="G452" s="92"/>
      <c r="H452" s="90"/>
      <c r="I452" s="90"/>
      <c r="J452" s="90"/>
      <c r="K452" s="88"/>
      <c r="L452" s="91"/>
      <c r="M452" s="100"/>
    </row>
    <row r="453" spans="2:13" x14ac:dyDescent="0.3">
      <c r="B453" s="20"/>
      <c r="C453" s="20"/>
      <c r="D453" s="99"/>
      <c r="E453" s="22"/>
      <c r="F453" s="89"/>
      <c r="G453" s="92"/>
      <c r="H453" s="90"/>
      <c r="I453" s="90"/>
      <c r="J453" s="90"/>
      <c r="K453" s="88"/>
      <c r="L453" s="91"/>
      <c r="M453" s="100"/>
    </row>
    <row r="454" spans="2:13" x14ac:dyDescent="0.3">
      <c r="B454" s="20"/>
      <c r="C454" s="20"/>
      <c r="D454" s="99"/>
      <c r="E454" s="22"/>
      <c r="F454" s="89"/>
      <c r="G454" s="92"/>
      <c r="H454" s="90"/>
      <c r="I454" s="90"/>
      <c r="J454" s="90"/>
      <c r="K454" s="88"/>
      <c r="L454" s="91"/>
      <c r="M454" s="100"/>
    </row>
    <row r="455" spans="2:13" x14ac:dyDescent="0.3">
      <c r="B455" s="20"/>
      <c r="C455" s="20"/>
      <c r="D455" s="99"/>
      <c r="E455" s="22"/>
      <c r="F455" s="89"/>
      <c r="G455" s="92"/>
      <c r="H455" s="90"/>
      <c r="I455" s="90"/>
      <c r="J455" s="90"/>
      <c r="K455" s="88"/>
      <c r="L455" s="91"/>
      <c r="M455" s="100"/>
    </row>
    <row r="456" spans="2:13" x14ac:dyDescent="0.3">
      <c r="B456" s="20"/>
      <c r="C456" s="20"/>
      <c r="D456" s="99"/>
      <c r="E456" s="22"/>
      <c r="F456" s="89"/>
      <c r="G456" s="92"/>
      <c r="H456" s="90"/>
      <c r="I456" s="90"/>
      <c r="J456" s="90"/>
      <c r="K456" s="88"/>
      <c r="L456" s="91"/>
      <c r="M456" s="100"/>
    </row>
    <row r="457" spans="2:13" x14ac:dyDescent="0.3">
      <c r="B457" s="20"/>
      <c r="C457" s="20"/>
      <c r="D457" s="99"/>
      <c r="E457" s="22"/>
      <c r="F457" s="89"/>
      <c r="G457" s="92"/>
      <c r="H457" s="90"/>
      <c r="I457" s="90"/>
      <c r="J457" s="90"/>
      <c r="K457" s="88"/>
      <c r="L457" s="91"/>
      <c r="M457" s="100"/>
    </row>
    <row r="458" spans="2:13" x14ac:dyDescent="0.3">
      <c r="B458" s="20"/>
      <c r="C458" s="20"/>
      <c r="D458" s="99"/>
      <c r="E458" s="22"/>
      <c r="F458" s="89"/>
      <c r="G458" s="92"/>
      <c r="H458" s="90"/>
      <c r="I458" s="90"/>
      <c r="J458" s="90"/>
      <c r="K458" s="88"/>
      <c r="L458" s="91"/>
      <c r="M458" s="100"/>
    </row>
    <row r="459" spans="2:13" x14ac:dyDescent="0.3">
      <c r="B459" s="20"/>
      <c r="C459" s="20"/>
      <c r="D459" s="99"/>
      <c r="E459" s="22"/>
      <c r="F459" s="89"/>
      <c r="G459" s="92"/>
      <c r="H459" s="90"/>
      <c r="I459" s="90"/>
      <c r="J459" s="90"/>
      <c r="K459" s="88"/>
      <c r="L459" s="91"/>
      <c r="M459" s="100"/>
    </row>
    <row r="460" spans="2:13" x14ac:dyDescent="0.3">
      <c r="B460" s="20"/>
      <c r="C460" s="20"/>
      <c r="D460" s="99"/>
      <c r="E460" s="22"/>
      <c r="F460" s="89"/>
      <c r="G460" s="92"/>
      <c r="H460" s="90"/>
      <c r="I460" s="90"/>
      <c r="J460" s="90"/>
      <c r="K460" s="88"/>
      <c r="L460" s="91"/>
      <c r="M460" s="100"/>
    </row>
    <row r="461" spans="2:13" x14ac:dyDescent="0.3">
      <c r="B461" s="20"/>
      <c r="C461" s="20"/>
      <c r="D461" s="99"/>
      <c r="E461" s="22"/>
      <c r="F461" s="89"/>
      <c r="G461" s="92"/>
      <c r="H461" s="90"/>
      <c r="I461" s="90"/>
      <c r="J461" s="90"/>
      <c r="K461" s="88"/>
      <c r="L461" s="91"/>
      <c r="M461" s="100"/>
    </row>
    <row r="462" spans="2:13" x14ac:dyDescent="0.3">
      <c r="B462" s="20"/>
      <c r="C462" s="20"/>
      <c r="D462" s="99"/>
      <c r="E462" s="22"/>
      <c r="F462" s="89"/>
      <c r="G462" s="92"/>
      <c r="H462" s="90"/>
      <c r="I462" s="90"/>
      <c r="J462" s="90"/>
      <c r="K462" s="88"/>
      <c r="L462" s="91"/>
      <c r="M462" s="100"/>
    </row>
    <row r="463" spans="2:13" x14ac:dyDescent="0.3">
      <c r="B463" s="20"/>
      <c r="C463" s="20"/>
      <c r="D463" s="99"/>
      <c r="E463" s="22"/>
      <c r="F463" s="89"/>
      <c r="G463" s="92"/>
      <c r="H463" s="90"/>
      <c r="I463" s="90"/>
      <c r="J463" s="90"/>
      <c r="K463" s="88"/>
      <c r="L463" s="91"/>
      <c r="M463" s="100"/>
    </row>
    <row r="464" spans="2:13" x14ac:dyDescent="0.3">
      <c r="B464" s="20"/>
      <c r="C464" s="20"/>
      <c r="D464" s="99"/>
      <c r="E464" s="22"/>
      <c r="F464" s="89"/>
      <c r="G464" s="92"/>
      <c r="H464" s="90"/>
      <c r="I464" s="90"/>
      <c r="J464" s="90"/>
      <c r="K464" s="88"/>
      <c r="L464" s="91"/>
      <c r="M464" s="100"/>
    </row>
    <row r="465" spans="2:13" x14ac:dyDescent="0.3">
      <c r="B465" s="20"/>
      <c r="C465" s="20"/>
      <c r="D465" s="99"/>
      <c r="E465" s="22"/>
      <c r="F465" s="89"/>
      <c r="G465" s="92"/>
      <c r="H465" s="90"/>
      <c r="I465" s="90"/>
      <c r="J465" s="90"/>
      <c r="K465" s="88"/>
      <c r="L465" s="91"/>
      <c r="M465" s="100"/>
    </row>
    <row r="466" spans="2:13" x14ac:dyDescent="0.3">
      <c r="B466" s="20"/>
      <c r="C466" s="20"/>
      <c r="D466" s="99"/>
      <c r="E466" s="22"/>
      <c r="F466" s="89"/>
      <c r="G466" s="92"/>
      <c r="H466" s="90"/>
      <c r="I466" s="90"/>
      <c r="J466" s="90"/>
      <c r="K466" s="88"/>
      <c r="L466" s="91"/>
      <c r="M466" s="100"/>
    </row>
    <row r="467" spans="2:13" x14ac:dyDescent="0.3">
      <c r="B467" s="20"/>
      <c r="C467" s="20"/>
      <c r="D467" s="99"/>
      <c r="E467" s="22"/>
      <c r="F467" s="89"/>
      <c r="G467" s="92"/>
      <c r="H467" s="90"/>
      <c r="I467" s="90"/>
      <c r="J467" s="90"/>
      <c r="K467" s="88"/>
      <c r="L467" s="91"/>
      <c r="M467" s="100"/>
    </row>
    <row r="468" spans="2:13" x14ac:dyDescent="0.3">
      <c r="B468" s="20"/>
      <c r="C468" s="20"/>
      <c r="D468" s="99"/>
      <c r="E468" s="22"/>
      <c r="F468" s="89"/>
      <c r="G468" s="92"/>
      <c r="H468" s="90"/>
      <c r="I468" s="90"/>
      <c r="J468" s="90"/>
      <c r="K468" s="88"/>
      <c r="L468" s="91"/>
      <c r="M468" s="100"/>
    </row>
    <row r="469" spans="2:13" x14ac:dyDescent="0.3">
      <c r="B469" s="20"/>
      <c r="C469" s="20"/>
      <c r="D469" s="99"/>
      <c r="E469" s="22"/>
      <c r="F469" s="89"/>
      <c r="G469" s="92"/>
      <c r="H469" s="90"/>
      <c r="I469" s="90"/>
      <c r="J469" s="90"/>
      <c r="K469" s="88"/>
      <c r="L469" s="91"/>
      <c r="M469" s="100"/>
    </row>
    <row r="470" spans="2:13" x14ac:dyDescent="0.3">
      <c r="B470" s="20"/>
      <c r="C470" s="20"/>
      <c r="D470" s="99"/>
      <c r="E470" s="22"/>
      <c r="F470" s="89"/>
      <c r="G470" s="92"/>
      <c r="H470" s="90"/>
      <c r="I470" s="90"/>
      <c r="J470" s="90"/>
      <c r="K470" s="88"/>
      <c r="L470" s="91"/>
      <c r="M470" s="100"/>
    </row>
    <row r="471" spans="2:13" x14ac:dyDescent="0.3">
      <c r="B471" s="20"/>
      <c r="C471" s="20"/>
      <c r="D471" s="99"/>
      <c r="E471" s="22"/>
      <c r="F471" s="89"/>
      <c r="G471" s="92"/>
      <c r="H471" s="90"/>
      <c r="I471" s="90"/>
      <c r="J471" s="90"/>
      <c r="K471" s="88"/>
      <c r="L471" s="91"/>
      <c r="M471" s="100"/>
    </row>
    <row r="472" spans="2:13" x14ac:dyDescent="0.3">
      <c r="B472" s="20"/>
      <c r="C472" s="20"/>
      <c r="D472" s="99"/>
      <c r="E472" s="22"/>
      <c r="F472" s="89"/>
      <c r="G472" s="92"/>
      <c r="H472" s="90"/>
      <c r="I472" s="90"/>
      <c r="J472" s="90"/>
      <c r="K472" s="88"/>
      <c r="L472" s="91"/>
      <c r="M472" s="100"/>
    </row>
    <row r="473" spans="2:13" x14ac:dyDescent="0.3">
      <c r="B473" s="20"/>
      <c r="C473" s="20"/>
      <c r="D473" s="99"/>
      <c r="E473" s="22"/>
      <c r="F473" s="89"/>
      <c r="G473" s="92"/>
      <c r="H473" s="90"/>
      <c r="I473" s="90"/>
      <c r="J473" s="90"/>
      <c r="K473" s="88"/>
      <c r="L473" s="91"/>
      <c r="M473" s="100"/>
    </row>
    <row r="474" spans="2:13" x14ac:dyDescent="0.3">
      <c r="B474" s="20"/>
      <c r="C474" s="20"/>
      <c r="D474" s="99"/>
      <c r="E474" s="22"/>
      <c r="F474" s="89"/>
      <c r="G474" s="92"/>
      <c r="H474" s="90"/>
      <c r="I474" s="90"/>
      <c r="J474" s="90"/>
      <c r="K474" s="88"/>
      <c r="L474" s="91"/>
      <c r="M474" s="100"/>
    </row>
    <row r="475" spans="2:13" x14ac:dyDescent="0.3">
      <c r="B475" s="20"/>
      <c r="C475" s="20"/>
      <c r="D475" s="99"/>
      <c r="E475" s="22"/>
      <c r="F475" s="89"/>
      <c r="G475" s="92"/>
      <c r="H475" s="90"/>
      <c r="I475" s="90"/>
      <c r="J475" s="90"/>
      <c r="K475" s="88"/>
      <c r="L475" s="91"/>
      <c r="M475" s="100"/>
    </row>
    <row r="476" spans="2:13" x14ac:dyDescent="0.3">
      <c r="B476" s="20"/>
      <c r="C476" s="20"/>
      <c r="D476" s="99"/>
      <c r="E476" s="22"/>
      <c r="F476" s="89"/>
      <c r="G476" s="92"/>
      <c r="H476" s="90"/>
      <c r="I476" s="90"/>
      <c r="J476" s="90"/>
      <c r="K476" s="88"/>
      <c r="L476" s="91"/>
      <c r="M476" s="100"/>
    </row>
    <row r="477" spans="2:13" x14ac:dyDescent="0.3">
      <c r="B477" s="20"/>
      <c r="C477" s="20"/>
      <c r="D477" s="99"/>
      <c r="E477" s="22"/>
      <c r="F477" s="89"/>
      <c r="G477" s="92"/>
      <c r="H477" s="90"/>
      <c r="I477" s="90"/>
      <c r="J477" s="90"/>
      <c r="K477" s="88"/>
      <c r="L477" s="91"/>
      <c r="M477" s="100"/>
    </row>
    <row r="478" spans="2:13" x14ac:dyDescent="0.3">
      <c r="B478" s="20"/>
      <c r="C478" s="20"/>
      <c r="D478" s="99"/>
      <c r="E478" s="22"/>
      <c r="F478" s="89"/>
      <c r="G478" s="92"/>
      <c r="H478" s="90"/>
      <c r="I478" s="90"/>
      <c r="J478" s="90"/>
      <c r="K478" s="88"/>
      <c r="L478" s="91"/>
      <c r="M478" s="100"/>
    </row>
    <row r="479" spans="2:13" x14ac:dyDescent="0.3">
      <c r="B479" s="20"/>
      <c r="C479" s="20"/>
      <c r="D479" s="99"/>
      <c r="E479" s="22"/>
      <c r="F479" s="89"/>
      <c r="G479" s="92"/>
      <c r="H479" s="90"/>
      <c r="I479" s="90"/>
      <c r="J479" s="90"/>
      <c r="K479" s="88"/>
      <c r="L479" s="91"/>
      <c r="M479" s="100"/>
    </row>
    <row r="480" spans="2:13" x14ac:dyDescent="0.3">
      <c r="B480" s="20"/>
      <c r="C480" s="20"/>
      <c r="D480" s="99"/>
      <c r="E480" s="22"/>
      <c r="F480" s="89"/>
      <c r="G480" s="92"/>
      <c r="H480" s="90"/>
      <c r="I480" s="90"/>
      <c r="J480" s="90"/>
      <c r="K480" s="88"/>
      <c r="L480" s="91"/>
      <c r="M480" s="100"/>
    </row>
    <row r="481" spans="2:13" x14ac:dyDescent="0.3">
      <c r="B481" s="20"/>
      <c r="C481" s="20"/>
      <c r="D481" s="99"/>
      <c r="E481" s="22"/>
      <c r="F481" s="89"/>
      <c r="G481" s="92"/>
      <c r="H481" s="90"/>
      <c r="I481" s="90"/>
      <c r="J481" s="90"/>
      <c r="K481" s="88"/>
      <c r="L481" s="91"/>
      <c r="M481" s="100"/>
    </row>
    <row r="482" spans="2:13" x14ac:dyDescent="0.3">
      <c r="B482" s="20"/>
      <c r="C482" s="20"/>
      <c r="D482" s="99"/>
      <c r="E482" s="22"/>
      <c r="F482" s="89"/>
      <c r="G482" s="92"/>
      <c r="H482" s="90"/>
      <c r="I482" s="90"/>
      <c r="J482" s="90"/>
      <c r="K482" s="88"/>
      <c r="L482" s="91"/>
      <c r="M482" s="100"/>
    </row>
    <row r="483" spans="2:13" x14ac:dyDescent="0.3">
      <c r="B483" s="20"/>
      <c r="C483" s="20"/>
      <c r="D483" s="99"/>
      <c r="E483" s="22"/>
      <c r="F483" s="89"/>
      <c r="G483" s="92"/>
      <c r="H483" s="90"/>
      <c r="I483" s="90"/>
      <c r="J483" s="90"/>
      <c r="K483" s="88"/>
      <c r="L483" s="91"/>
      <c r="M483" s="100"/>
    </row>
    <row r="484" spans="2:13" x14ac:dyDescent="0.3">
      <c r="B484" s="20"/>
      <c r="C484" s="20"/>
      <c r="D484" s="99"/>
      <c r="E484" s="22"/>
      <c r="F484" s="89"/>
      <c r="G484" s="92"/>
      <c r="H484" s="90"/>
      <c r="I484" s="90"/>
      <c r="J484" s="90"/>
      <c r="K484" s="88"/>
      <c r="L484" s="91"/>
      <c r="M484" s="100"/>
    </row>
    <row r="485" spans="2:13" x14ac:dyDescent="0.3">
      <c r="B485" s="20"/>
      <c r="C485" s="20"/>
      <c r="D485" s="99"/>
      <c r="E485" s="22"/>
      <c r="F485" s="89"/>
      <c r="G485" s="92"/>
      <c r="H485" s="90"/>
      <c r="I485" s="90"/>
      <c r="J485" s="90"/>
      <c r="K485" s="88"/>
      <c r="L485" s="91"/>
      <c r="M485" s="100"/>
    </row>
    <row r="486" spans="2:13" x14ac:dyDescent="0.3">
      <c r="B486" s="20"/>
      <c r="C486" s="20"/>
      <c r="D486" s="99"/>
      <c r="E486" s="22"/>
      <c r="F486" s="89"/>
      <c r="G486" s="92"/>
      <c r="H486" s="90"/>
      <c r="I486" s="90"/>
      <c r="J486" s="90"/>
      <c r="K486" s="88"/>
      <c r="L486" s="91"/>
      <c r="M486" s="100"/>
    </row>
    <row r="487" spans="2:13" x14ac:dyDescent="0.3">
      <c r="B487" s="20"/>
      <c r="C487" s="20"/>
      <c r="D487" s="99"/>
      <c r="E487" s="22"/>
      <c r="F487" s="89"/>
      <c r="G487" s="92"/>
      <c r="H487" s="90"/>
      <c r="I487" s="90"/>
      <c r="J487" s="90"/>
      <c r="K487" s="88"/>
      <c r="L487" s="91"/>
      <c r="M487" s="100"/>
    </row>
    <row r="488" spans="2:13" x14ac:dyDescent="0.3">
      <c r="B488" s="20"/>
      <c r="C488" s="20"/>
      <c r="D488" s="99"/>
      <c r="E488" s="22"/>
      <c r="F488" s="89"/>
      <c r="G488" s="92"/>
      <c r="H488" s="90"/>
      <c r="I488" s="90"/>
      <c r="J488" s="90"/>
      <c r="K488" s="88"/>
      <c r="L488" s="91"/>
      <c r="M488" s="100"/>
    </row>
    <row r="489" spans="2:13" x14ac:dyDescent="0.3">
      <c r="B489" s="20"/>
      <c r="C489" s="20"/>
      <c r="D489" s="99"/>
      <c r="E489" s="22"/>
      <c r="F489" s="89"/>
      <c r="G489" s="92"/>
      <c r="H489" s="90"/>
      <c r="I489" s="90"/>
      <c r="J489" s="90"/>
      <c r="K489" s="88"/>
      <c r="L489" s="91"/>
      <c r="M489" s="100"/>
    </row>
    <row r="490" spans="2:13" x14ac:dyDescent="0.3">
      <c r="B490" s="20"/>
      <c r="C490" s="20"/>
      <c r="D490" s="99"/>
      <c r="E490" s="22"/>
      <c r="F490" s="89"/>
      <c r="G490" s="92"/>
      <c r="H490" s="90"/>
      <c r="I490" s="90"/>
      <c r="J490" s="90"/>
      <c r="K490" s="88"/>
      <c r="L490" s="91"/>
      <c r="M490" s="100"/>
    </row>
    <row r="491" spans="2:13" x14ac:dyDescent="0.3">
      <c r="B491" s="20"/>
      <c r="C491" s="20"/>
      <c r="D491" s="99"/>
      <c r="E491" s="22"/>
      <c r="F491" s="89"/>
      <c r="G491" s="92"/>
      <c r="H491" s="90"/>
      <c r="I491" s="90"/>
      <c r="J491" s="90"/>
      <c r="K491" s="88"/>
      <c r="L491" s="91"/>
      <c r="M491" s="100"/>
    </row>
    <row r="492" spans="2:13" x14ac:dyDescent="0.3">
      <c r="B492" s="20"/>
      <c r="C492" s="20"/>
      <c r="D492" s="99"/>
      <c r="E492" s="22"/>
      <c r="F492" s="89"/>
      <c r="G492" s="92"/>
      <c r="H492" s="90"/>
      <c r="I492" s="90"/>
      <c r="J492" s="90"/>
      <c r="K492" s="88"/>
      <c r="L492" s="91"/>
      <c r="M492" s="100"/>
    </row>
    <row r="493" spans="2:13" x14ac:dyDescent="0.3">
      <c r="B493" s="20"/>
      <c r="C493" s="20"/>
      <c r="D493" s="99"/>
      <c r="E493" s="22"/>
      <c r="F493" s="89"/>
      <c r="G493" s="92"/>
      <c r="H493" s="90"/>
      <c r="I493" s="90"/>
      <c r="J493" s="90"/>
      <c r="K493" s="88"/>
      <c r="L493" s="91"/>
      <c r="M493" s="100"/>
    </row>
    <row r="494" spans="2:13" x14ac:dyDescent="0.3">
      <c r="B494" s="20"/>
      <c r="C494" s="20"/>
      <c r="D494" s="99"/>
      <c r="E494" s="22"/>
      <c r="F494" s="89"/>
      <c r="G494" s="92"/>
      <c r="H494" s="90"/>
      <c r="I494" s="90"/>
      <c r="J494" s="90"/>
      <c r="K494" s="88"/>
      <c r="L494" s="91"/>
      <c r="M494" s="100"/>
    </row>
    <row r="495" spans="2:13" x14ac:dyDescent="0.3">
      <c r="B495" s="20"/>
      <c r="C495" s="20"/>
      <c r="D495" s="99"/>
      <c r="E495" s="22"/>
      <c r="F495" s="89"/>
      <c r="G495" s="92"/>
      <c r="H495" s="90"/>
      <c r="I495" s="90"/>
      <c r="J495" s="90"/>
      <c r="K495" s="88"/>
      <c r="L495" s="91"/>
      <c r="M495" s="100"/>
    </row>
  </sheetData>
  <mergeCells count="4">
    <mergeCell ref="I5:J5"/>
    <mergeCell ref="I1:J1"/>
    <mergeCell ref="I2:J2"/>
    <mergeCell ref="I4:J4"/>
  </mergeCells>
  <conditionalFormatting sqref="K9:L495">
    <cfRule type="expression" dxfId="6" priority="7">
      <formula>$F9="Fidélisation"</formula>
    </cfRule>
  </conditionalFormatting>
  <conditionalFormatting sqref="G9:L495">
    <cfRule type="expression" dxfId="5" priority="6">
      <formula>$F9="Permanence"</formula>
    </cfRule>
  </conditionalFormatting>
  <conditionalFormatting sqref="G9:J495">
    <cfRule type="expression" dxfId="4" priority="5">
      <formula>$F9="Prospection"</formula>
    </cfRule>
  </conditionalFormatting>
  <conditionalFormatting sqref="F9:L495 F8">
    <cfRule type="expression" dxfId="3" priority="3">
      <formula>$C8="Salon"</formula>
    </cfRule>
    <cfRule type="expression" dxfId="2" priority="4">
      <formula>$C8="Réseau"</formula>
    </cfRule>
  </conditionalFormatting>
  <conditionalFormatting sqref="H8:M8">
    <cfRule type="expression" dxfId="1" priority="1">
      <formula>$C8="Salon"</formula>
    </cfRule>
    <cfRule type="expression" dxfId="0" priority="2">
      <formula>$C8="Réseau"</formula>
    </cfRule>
  </conditionalFormatting>
  <dataValidations xWindow="578" yWindow="728" count="9">
    <dataValidation type="custom" allowBlank="1" showInputMessage="1" showErrorMessage="1" sqref="C2 F2 I5:J5 F5 I2:J2 D4:D5 D1:D2" xr:uid="{EB8B6C43-5DA8-462A-B982-9C2F2C90569D}">
      <formula1>""</formula1>
    </dataValidation>
    <dataValidation type="list" allowBlank="1" showInputMessage="1" showErrorMessage="1" prompt="Le titre de la feuille de calcul figure dans cette cellule." sqref="G9:G19" xr:uid="{29451A11-30CE-4799-B160-44BBD74368BA}">
      <formula1>Type</formula1>
    </dataValidation>
    <dataValidation type="list" allowBlank="1" showInputMessage="1" showErrorMessage="1" prompt="Le titre de la feuille de calcul figure dans cette cellule." sqref="L8:L19" xr:uid="{EC599B13-78D7-40AF-A20E-6565D970B6D2}">
      <formula1>Origine</formula1>
    </dataValidation>
    <dataValidation type="list" allowBlank="1" showInputMessage="1" showErrorMessage="1" prompt="Le titre de la feuille de calcul figure dans cette cellule." sqref="K8:K19" xr:uid="{0C14744C-B172-400B-9760-CAA130B22FAC}">
      <formula1>RDV_prospect</formula1>
    </dataValidation>
    <dataValidation type="list" allowBlank="1" showInputMessage="1" showErrorMessage="1" sqref="G8:G19" xr:uid="{0717C960-6A9F-4CB7-AE8C-8F5FB8DACD39}">
      <formula1>Type</formula1>
    </dataValidation>
    <dataValidation type="list" allowBlank="1" showInputMessage="1" showErrorMessage="1" sqref="K8:K19" xr:uid="{9596335F-0530-4CBA-8F89-E02009045342}">
      <formula1>RDV_prospect</formula1>
    </dataValidation>
    <dataValidation type="list" allowBlank="1" showInputMessage="1" showErrorMessage="1" sqref="L8:L19" xr:uid="{9AC4FBA9-1AEA-4732-9310-9EA3AAB1ADB8}">
      <formula1>Origine</formula1>
    </dataValidation>
    <dataValidation allowBlank="1" showInputMessage="1" showErrorMessage="1" prompt="Le titre de la feuille de calcul figure dans cette cellule." sqref="B22:B32" xr:uid="{C2CCCE47-2CDA-4051-AC21-39887889356F}"/>
    <dataValidation type="list" allowBlank="1" showInputMessage="1" showErrorMessage="1" sqref="C8:C495" xr:uid="{FC6052FC-BAA6-4254-88B9-8918560CBFF2}">
      <formula1>Organisme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1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578" yWindow="728" count="6">
        <x14:dataValidation type="list" allowBlank="1" showInputMessage="1" showErrorMessage="1" xr:uid="{65AE611E-EA12-4E82-8CB0-3FAA1E9423B5}">
          <x14:formula1>
            <xm:f>Paramètres!$A$2:$A$366</xm:f>
          </x14:formula1>
          <xm:sqref>B8:B20</xm:sqref>
        </x14:dataValidation>
        <x14:dataValidation type="list" allowBlank="1" showInputMessage="1" showErrorMessage="1" xr:uid="{8B097AE8-5EF3-4F02-A4A0-8C250336FFD7}">
          <x14:formula1>
            <xm:f>Paramètres!$B$2:$B$96</xm:f>
          </x14:formula1>
          <xm:sqref>E8:E495</xm:sqref>
        </x14:dataValidation>
        <x14:dataValidation type="list" allowBlank="1" showInputMessage="1" showErrorMessage="1" prompt="Le titre de la feuille de calcul figure dans cette cellule." xr:uid="{9F999B1E-29D1-4422-9921-250723EF547E}">
          <x14:formula1>
            <xm:f>Paramètres!$C$2:$C$11</xm:f>
          </x14:formula1>
          <xm:sqref>F8:F495</xm:sqref>
        </x14:dataValidation>
        <x14:dataValidation type="list" allowBlank="1" showInputMessage="1" showErrorMessage="1" xr:uid="{72C100B5-6144-4482-8CD5-16B1DC2949ED}">
          <x14:formula1>
            <xm:f>Paramètres!$C$2:$C$10</xm:f>
          </x14:formula1>
          <xm:sqref>F8:F495</xm:sqref>
        </x14:dataValidation>
        <x14:dataValidation type="list" allowBlank="1" showInputMessage="1" showErrorMessage="1" xr:uid="{11C9575B-D45F-445B-8642-2829C5EFEE59}">
          <x14:formula1>
            <xm:f>Paramètres!$D$2:$D$4</xm:f>
          </x14:formula1>
          <xm:sqref>G8</xm:sqref>
        </x14:dataValidation>
        <x14:dataValidation type="list" allowBlank="1" showInputMessage="1" showErrorMessage="1" xr:uid="{0EDC5FD6-4AB2-4641-B046-E59A26E0CB24}">
          <x14:formula1>
            <xm:f>Paramètres!$E$2:$E$3</xm:f>
          </x14:formula1>
          <xm:sqref>H8:J495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33</vt:i4>
      </vt:variant>
    </vt:vector>
  </HeadingPairs>
  <TitlesOfParts>
    <vt:vector size="37" baseType="lpstr">
      <vt:lpstr>Données</vt:lpstr>
      <vt:lpstr>PORTEFEUIILLE</vt:lpstr>
      <vt:lpstr>Paramètres</vt:lpstr>
      <vt:lpstr>SEMAINE 1</vt:lpstr>
      <vt:lpstr>'SEMAINE 1'!Association</vt:lpstr>
      <vt:lpstr>Association</vt:lpstr>
      <vt:lpstr>'SEMAINE 1'!Collège</vt:lpstr>
      <vt:lpstr>Collège</vt:lpstr>
      <vt:lpstr>ColumnTitleRegion..AC22.1</vt:lpstr>
      <vt:lpstr>'SEMAINE 1'!Développeurs</vt:lpstr>
      <vt:lpstr>Développeurs</vt:lpstr>
      <vt:lpstr>'SEMAINE 1'!Entreprise</vt:lpstr>
      <vt:lpstr>Entreprise</vt:lpstr>
      <vt:lpstr>'SEMAINE 1'!Forme</vt:lpstr>
      <vt:lpstr>Forme</vt:lpstr>
      <vt:lpstr>'SEMAINE 1'!Hospitalier</vt:lpstr>
      <vt:lpstr>Hospitalier</vt:lpstr>
      <vt:lpstr>'SEMAINE 1'!lstEmployés</vt:lpstr>
      <vt:lpstr>lstEmployés</vt:lpstr>
      <vt:lpstr>'SEMAINE 1'!Mutuelle</vt:lpstr>
      <vt:lpstr>Mutuelle</vt:lpstr>
      <vt:lpstr>'SEMAINE 1'!Mutuelle_de_village</vt:lpstr>
      <vt:lpstr>Mutuelle_de_village</vt:lpstr>
      <vt:lpstr>'SEMAINE 1'!Mutuelle_village</vt:lpstr>
      <vt:lpstr>Mutuelle_village</vt:lpstr>
      <vt:lpstr>'SEMAINE 1'!Organisme</vt:lpstr>
      <vt:lpstr>Organisme</vt:lpstr>
      <vt:lpstr>'SEMAINE 1'!Origine</vt:lpstr>
      <vt:lpstr>Origine</vt:lpstr>
      <vt:lpstr>'SEMAINE 1'!RDV_prospect</vt:lpstr>
      <vt:lpstr>RDV_prospect</vt:lpstr>
      <vt:lpstr>'SEMAINE 1'!Territorial</vt:lpstr>
      <vt:lpstr>Territorial</vt:lpstr>
      <vt:lpstr>'SEMAINE 1'!TitreColonne3</vt:lpstr>
      <vt:lpstr>TitreColonne3</vt:lpstr>
      <vt:lpstr>'SEMAINE 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lucie REAL</dc:creator>
  <cp:lastModifiedBy>Raoul POUANSI</cp:lastModifiedBy>
  <cp:lastPrinted>2018-06-05T08:34:31Z</cp:lastPrinted>
  <dcterms:created xsi:type="dcterms:W3CDTF">2016-12-03T09:43:22Z</dcterms:created>
  <dcterms:modified xsi:type="dcterms:W3CDTF">2020-02-14T09:09:30Z</dcterms:modified>
</cp:coreProperties>
</file>