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240" yWindow="435" windowWidth="10140" windowHeight="7005"/>
  </bookViews>
  <sheets>
    <sheet name="Exemple complément" sheetId="6" r:id="rId1"/>
  </sheets>
  <calcPr calcId="145621"/>
</workbook>
</file>

<file path=xl/calcChain.xml><?xml version="1.0" encoding="utf-8"?>
<calcChain xmlns="http://schemas.openxmlformats.org/spreadsheetml/2006/main">
  <c r="B29" i="6" l="1"/>
  <c r="B30" i="6"/>
  <c r="B31" i="6"/>
  <c r="B32" i="6"/>
  <c r="B33" i="6"/>
  <c r="B34" i="6"/>
  <c r="B35" i="6"/>
  <c r="B36" i="6"/>
  <c r="B37" i="6"/>
  <c r="D29" i="6"/>
  <c r="D30" i="6"/>
  <c r="D31" i="6"/>
  <c r="D32" i="6"/>
  <c r="D33" i="6"/>
  <c r="D34" i="6"/>
  <c r="D35" i="6"/>
  <c r="D36" i="6"/>
  <c r="D37" i="6"/>
  <c r="F30" i="6" l="1"/>
  <c r="F31" i="6"/>
  <c r="F32" i="6"/>
  <c r="F33" i="6"/>
  <c r="F34" i="6"/>
  <c r="F35" i="6"/>
  <c r="F36" i="6"/>
  <c r="F37" i="6"/>
  <c r="F29" i="6"/>
  <c r="F55" i="6" l="1"/>
  <c r="G55" i="6"/>
  <c r="G53" i="6"/>
  <c r="F53" i="6"/>
  <c r="G51" i="6"/>
  <c r="F51" i="6"/>
  <c r="G49" i="6"/>
  <c r="F49" i="6"/>
  <c r="C53" i="6"/>
  <c r="B53" i="6"/>
  <c r="C47" i="6"/>
  <c r="B47" i="6"/>
  <c r="G47" i="6"/>
  <c r="F47" i="6"/>
  <c r="G54" i="6"/>
  <c r="F54" i="6"/>
  <c r="G52" i="6"/>
  <c r="F52" i="6"/>
  <c r="G50" i="6"/>
  <c r="F50" i="6"/>
  <c r="G48" i="6"/>
  <c r="F48" i="6"/>
  <c r="B50" i="6"/>
  <c r="C50" i="6"/>
  <c r="C48" i="6" l="1"/>
  <c r="C51" i="6"/>
  <c r="C54" i="6"/>
  <c r="C49" i="6"/>
  <c r="C52" i="6"/>
  <c r="C55" i="6"/>
  <c r="F25" i="6"/>
  <c r="E48" i="6"/>
  <c r="E54" i="6"/>
  <c r="F12" i="6"/>
  <c r="B12" i="6"/>
  <c r="C3" i="6" s="1"/>
  <c r="D48" i="6" l="1"/>
  <c r="B51" i="6"/>
  <c r="B52" i="6"/>
  <c r="D54" i="6"/>
  <c r="E55" i="6"/>
  <c r="D55" i="6"/>
  <c r="B54" i="6"/>
  <c r="B48" i="6"/>
  <c r="B55" i="6"/>
  <c r="B49" i="6"/>
  <c r="E49" i="6"/>
  <c r="E51" i="6"/>
  <c r="E53" i="6"/>
  <c r="E47" i="6"/>
  <c r="E50" i="6"/>
  <c r="E52" i="6"/>
  <c r="F38" i="6"/>
  <c r="F56" i="6" s="1"/>
  <c r="C7" i="6"/>
  <c r="C9" i="6"/>
  <c r="C8" i="6"/>
  <c r="C10" i="6"/>
  <c r="B38" i="6"/>
  <c r="B56" i="6" s="1"/>
  <c r="C11" i="6"/>
  <c r="D25" i="6"/>
  <c r="D12" i="6"/>
  <c r="B25" i="6"/>
  <c r="C4" i="6"/>
  <c r="C5" i="6"/>
  <c r="C6" i="6"/>
  <c r="G56" i="6" l="1"/>
  <c r="D53" i="6"/>
  <c r="D49" i="6"/>
  <c r="B43" i="6"/>
  <c r="C56" i="6"/>
  <c r="D52" i="6"/>
  <c r="D47" i="6"/>
  <c r="D51" i="6"/>
  <c r="D50" i="6"/>
  <c r="D42" i="6"/>
  <c r="D43" i="6"/>
  <c r="B42" i="6"/>
  <c r="D38" i="6"/>
  <c r="D56" i="6" s="1"/>
  <c r="E6" i="6"/>
  <c r="G29" i="6"/>
  <c r="G34" i="6"/>
  <c r="G32" i="6"/>
  <c r="G36" i="6"/>
  <c r="G31" i="6"/>
  <c r="C29" i="6"/>
  <c r="C38" i="6"/>
  <c r="C32" i="6"/>
  <c r="C34" i="6"/>
  <c r="C36" i="6"/>
  <c r="C31" i="6"/>
  <c r="C12" i="6"/>
  <c r="G38" i="6"/>
  <c r="G30" i="6"/>
  <c r="C30" i="6"/>
  <c r="G33" i="6"/>
  <c r="G35" i="6"/>
  <c r="G37" i="6"/>
  <c r="C33" i="6"/>
  <c r="C35" i="6"/>
  <c r="C37" i="6"/>
  <c r="C18" i="6"/>
  <c r="C24" i="6"/>
  <c r="C20" i="6"/>
  <c r="C16" i="6"/>
  <c r="C22" i="6"/>
  <c r="E25" i="6"/>
  <c r="E23" i="6"/>
  <c r="E21" i="6"/>
  <c r="E19" i="6"/>
  <c r="E17" i="6"/>
  <c r="C25" i="6"/>
  <c r="G19" i="6"/>
  <c r="E11" i="6"/>
  <c r="E10" i="6"/>
  <c r="E9" i="6"/>
  <c r="E8" i="6"/>
  <c r="E7" i="6"/>
  <c r="E5" i="6"/>
  <c r="E4" i="6"/>
  <c r="E3" i="6"/>
  <c r="G24" i="6"/>
  <c r="E24" i="6"/>
  <c r="E22" i="6"/>
  <c r="E20" i="6"/>
  <c r="E18" i="6"/>
  <c r="E16" i="6"/>
  <c r="C23" i="6"/>
  <c r="C21" i="6"/>
  <c r="C19" i="6"/>
  <c r="C17" i="6"/>
  <c r="E56" i="6" l="1"/>
  <c r="C43" i="6"/>
  <c r="C42" i="6"/>
  <c r="E35" i="6"/>
  <c r="E38" i="6"/>
  <c r="E32" i="6"/>
  <c r="E30" i="6"/>
  <c r="E37" i="6"/>
  <c r="E31" i="6"/>
  <c r="E29" i="6"/>
  <c r="E34" i="6"/>
  <c r="E33" i="6"/>
  <c r="E36" i="6"/>
  <c r="E12" i="6"/>
  <c r="G25" i="6"/>
  <c r="G17" i="6"/>
  <c r="G23" i="6"/>
  <c r="G16" i="6"/>
  <c r="G22" i="6"/>
  <c r="G12" i="6"/>
  <c r="G4" i="6"/>
  <c r="G3" i="6"/>
  <c r="G5" i="6"/>
  <c r="G7" i="6"/>
  <c r="G9" i="6"/>
  <c r="G11" i="6"/>
  <c r="G8" i="6"/>
  <c r="G10" i="6"/>
  <c r="G21" i="6"/>
  <c r="G18" i="6"/>
  <c r="G20" i="6"/>
  <c r="G6" i="6"/>
</calcChain>
</file>

<file path=xl/comments1.xml><?xml version="1.0" encoding="utf-8"?>
<comments xmlns="http://schemas.openxmlformats.org/spreadsheetml/2006/main">
  <authors>
    <author>Mathieu EON</author>
  </authors>
  <commentList>
    <comment ref="B5" authorId="0">
      <text>
        <r>
          <rPr>
            <b/>
            <sz val="9"/>
            <color indexed="81"/>
            <rFont val="Tahoma"/>
            <charset val="1"/>
          </rPr>
          <t>Mathieu EON:</t>
        </r>
        <r>
          <rPr>
            <sz val="9"/>
            <color indexed="81"/>
            <rFont val="Tahoma"/>
            <charset val="1"/>
          </rPr>
          <t xml:space="preserve">
Dont 12 pour charge de travail</t>
        </r>
      </text>
    </comment>
    <comment ref="D5" authorId="0">
      <text>
        <r>
          <rPr>
            <b/>
            <sz val="9"/>
            <color indexed="81"/>
            <rFont val="Tahoma"/>
            <charset val="1"/>
          </rPr>
          <t>Mathieu EON:</t>
        </r>
        <r>
          <rPr>
            <sz val="9"/>
            <color indexed="81"/>
            <rFont val="Tahoma"/>
            <charset val="1"/>
          </rPr>
          <t xml:space="preserve">
Dont 42 pour charge de travail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Mathieu EON:</t>
        </r>
        <r>
          <rPr>
            <sz val="9"/>
            <color indexed="81"/>
            <rFont val="Tahoma"/>
            <charset val="1"/>
          </rPr>
          <t xml:space="preserve">
Dont 32 pour charge de travail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Mathieu EON:</t>
        </r>
        <r>
          <rPr>
            <sz val="9"/>
            <color indexed="81"/>
            <rFont val="Tahoma"/>
            <charset val="1"/>
          </rPr>
          <t xml:space="preserve">
Dont 8 fugues</t>
        </r>
      </text>
    </comment>
    <comment ref="F7" authorId="0">
      <text>
        <r>
          <rPr>
            <b/>
            <sz val="9"/>
            <color indexed="81"/>
            <rFont val="Tahoma"/>
            <charset val="1"/>
          </rPr>
          <t>Mathieu EON:</t>
        </r>
        <r>
          <rPr>
            <sz val="9"/>
            <color indexed="81"/>
            <rFont val="Tahoma"/>
            <charset val="1"/>
          </rPr>
          <t xml:space="preserve">
Dont 10 pour fugue</t>
        </r>
      </text>
    </comment>
    <comment ref="B11" authorId="0">
      <text>
        <r>
          <rPr>
            <b/>
            <sz val="9"/>
            <color indexed="81"/>
            <rFont val="Tahoma"/>
            <charset val="1"/>
          </rPr>
          <t>Mathieu EON:</t>
        </r>
        <r>
          <rPr>
            <sz val="9"/>
            <color indexed="81"/>
            <rFont val="Tahoma"/>
            <charset val="1"/>
          </rPr>
          <t xml:space="preserve">
Dont 92 identito (80% des déclarations de vigilance et 45% des EIAS)
</t>
        </r>
      </text>
    </comment>
    <comment ref="D11" authorId="0">
      <text>
        <r>
          <rPr>
            <b/>
            <sz val="9"/>
            <color indexed="81"/>
            <rFont val="Tahoma"/>
            <charset val="1"/>
          </rPr>
          <t>Mathieu EON:</t>
        </r>
        <r>
          <rPr>
            <sz val="9"/>
            <color indexed="81"/>
            <rFont val="Tahoma"/>
            <charset val="1"/>
          </rPr>
          <t xml:space="preserve">
Dont 67 identito (73% des déclarations de vigilance et 16% des EIAS)</t>
        </r>
      </text>
    </comment>
    <comment ref="F11" authorId="0">
      <text>
        <r>
          <rPr>
            <b/>
            <sz val="9"/>
            <color indexed="81"/>
            <rFont val="Tahoma"/>
            <charset val="1"/>
          </rPr>
          <t>Mathieu EON:</t>
        </r>
        <r>
          <rPr>
            <sz val="9"/>
            <color indexed="81"/>
            <rFont val="Tahoma"/>
            <charset val="1"/>
          </rPr>
          <t xml:space="preserve">
Dont 44 identito (54% des déclarations de vigilance et 11% des EIAS)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40 pour charge de travail (58% des déclarations administration/RH et 9% des EI)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99 pour charge de travail (82% des déclarations administration/RH et 22% des EI)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38 pour charge de travail (61% des déclarations administration/RH et 9% des EI)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2 fugues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6 fugues</t>
        </r>
      </text>
    </comment>
    <comment ref="B31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52 pour charge de travail (63% des déclarations administration/RH et 8% de la totalité des fiches d'EI)</t>
        </r>
      </text>
    </comment>
    <comment ref="D31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141 pour charge de travail (84% des déclarations administration/RH et 16% de la totalité des fiches d'EI)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70 pour charge de travail (74% des déclarations administration/RH et 8% de la totalité des fiches d'EI)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10 fugues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6 fugues</t>
        </r>
      </text>
    </comment>
    <comment ref="B37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92 identito (72% des déclarations de vigilance et 14% de la totalité des fiches d'EI)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67 identito (70% des déclarations de vigilance et 8% de la totalité des fiches d'EI)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Mathieu EON:</t>
        </r>
        <r>
          <rPr>
            <sz val="9"/>
            <color indexed="81"/>
            <rFont val="Tahoma"/>
            <family val="2"/>
          </rPr>
          <t xml:space="preserve">
Dont 44 identito (51% des déclarations de vigilance et 5% de la totalité des fiches d'EI)</t>
        </r>
      </text>
    </comment>
  </commentList>
</comments>
</file>

<file path=xl/sharedStrings.xml><?xml version="1.0" encoding="utf-8"?>
<sst xmlns="http://schemas.openxmlformats.org/spreadsheetml/2006/main" count="79" uniqueCount="46">
  <si>
    <t>Total</t>
  </si>
  <si>
    <t>Catégories</t>
  </si>
  <si>
    <t xml:space="preserve">EIAS 2015 (Nb) </t>
  </si>
  <si>
    <t xml:space="preserve">EIAS 2015 (%) </t>
  </si>
  <si>
    <t xml:space="preserve">EIAS 2016 (Nb) </t>
  </si>
  <si>
    <t xml:space="preserve">EIAS 2016 (%) </t>
  </si>
  <si>
    <t xml:space="preserve">EIAS 2017 (Nb) </t>
  </si>
  <si>
    <t xml:space="preserve">EIAS 2017 (%) </t>
  </si>
  <si>
    <t xml:space="preserve">EI 2015 (Nb) </t>
  </si>
  <si>
    <t xml:space="preserve">EI 2015 (%) </t>
  </si>
  <si>
    <t xml:space="preserve">EI 2016 (Nb) </t>
  </si>
  <si>
    <t xml:space="preserve">EI 2016 (%) </t>
  </si>
  <si>
    <t xml:space="preserve">EI 2017 (Nb) </t>
  </si>
  <si>
    <t xml:space="preserve">EI 2017 (%) </t>
  </si>
  <si>
    <t>EIAS et EI 2015 (Nb)</t>
  </si>
  <si>
    <t>EIAS et EI 2015 (%)</t>
  </si>
  <si>
    <t>EIAS et EI 2016 (Nb)</t>
  </si>
  <si>
    <t>EIAS et EI 2016 (%)</t>
  </si>
  <si>
    <t>EIAS et EI 2017 (Nb)</t>
  </si>
  <si>
    <t>EIAS et EI 2017 (%)</t>
  </si>
  <si>
    <t>Années</t>
  </si>
  <si>
    <t>Proportion EIAS 2015</t>
  </si>
  <si>
    <t>Proportion EI 2015</t>
  </si>
  <si>
    <t>Proportion EIAS 2016</t>
  </si>
  <si>
    <t>Proportion EI 2016</t>
  </si>
  <si>
    <t>Proportion EIAS 2017</t>
  </si>
  <si>
    <t>Proportion EI 2017</t>
  </si>
  <si>
    <t>Proportion 2015</t>
  </si>
  <si>
    <t>Proportion 2016</t>
  </si>
  <si>
    <t>Proportion 2017</t>
  </si>
  <si>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</si>
  <si>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</si>
  <si>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</si>
  <si>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</si>
  <si>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</si>
  <si>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</si>
  <si>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</si>
  <si>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</si>
  <si>
    <t>Catégorie 9</t>
  </si>
  <si>
    <t>Répartition des Type 1 par catégorie et par année</t>
  </si>
  <si>
    <t>Répartition des Types 2 par catégories et par année</t>
  </si>
  <si>
    <t>Répartition des Type 1 et des Type 2 par catégories et par année</t>
  </si>
  <si>
    <t>Proportion Type 1 / Type par année</t>
  </si>
  <si>
    <t>Type 1</t>
  </si>
  <si>
    <t>Type 2</t>
  </si>
  <si>
    <t>Proportion Type 1 / Type 2 par catégories et par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</si>
</sst>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1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64" fontId="4" fillId="0" borderId="1" xfId="2" applyNumberFormat="1" applyFont="1" applyFill="1" applyBorder="1" applyAlignment="1">
      <alignment horizontal="center" vertical="center" wrapText="1"/>
    </xf>
    <xf numFmtId="164" fontId="3" fillId="4" borderId="1" xfId="2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center" wrapText="1"/>
    </xf>
    <xf numFmtId="164" fontId="4" fillId="0" borderId="12" xfId="2" applyNumberFormat="1" applyFont="1" applyFill="1" applyBorder="1" applyAlignment="1">
      <alignment horizontal="center" vertical="center" wrapText="1"/>
    </xf>
    <xf numFmtId="164" fontId="4" fillId="0" borderId="11" xfId="2" applyNumberFormat="1" applyFont="1" applyFill="1" applyBorder="1" applyAlignment="1">
      <alignment horizontal="center" vertical="center" wrapText="1"/>
    </xf>
    <xf numFmtId="164" fontId="4" fillId="0" borderId="13" xfId="2" applyNumberFormat="1" applyFont="1" applyFill="1" applyBorder="1" applyAlignment="1">
      <alignment horizontal="center" vertical="center" wrapText="1"/>
    </xf>
    <xf numFmtId="164" fontId="4" fillId="0" borderId="14" xfId="2" applyNumberFormat="1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164" fontId="4" fillId="0" borderId="15" xfId="2" applyNumberFormat="1" applyFont="1" applyFill="1" applyBorder="1" applyAlignment="1">
      <alignment horizontal="center" vertical="center" wrapText="1"/>
    </xf>
    <xf numFmtId="164" fontId="4" fillId="0" borderId="16" xfId="2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right" vertical="center" wrapText="1"/>
    </xf>
    <xf numFmtId="164" fontId="2" fillId="4" borderId="3" xfId="2" applyNumberFormat="1" applyFont="1" applyFill="1" applyBorder="1" applyAlignment="1">
      <alignment horizontal="center" vertical="center" wrapText="1"/>
    </xf>
    <xf numFmtId="164" fontId="2" fillId="4" borderId="4" xfId="2" applyNumberFormat="1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164" fontId="4" fillId="0" borderId="21" xfId="2" applyNumberFormat="1" applyFont="1" applyFill="1" applyBorder="1" applyAlignment="1">
      <alignment horizontal="center" vertical="center" wrapText="1"/>
    </xf>
    <xf numFmtId="164" fontId="4" fillId="0" borderId="22" xfId="2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Pourcentage" xfId="2" builtinId="5"/>
  </cellStyles>
  <dxfs count="0"/>
  <tableStyles count="0" defaultTableStyle="TableStyleMedium2" defaultPivotStyle="PivotStyleLight16"/>
  <colors>
    <mruColors>
      <color rgb="FFEF720B"/>
      <color rgb="FFF69240"/>
      <color rgb="FF4081D0"/>
      <color rgb="FF3379CD"/>
      <color rgb="FFFFFF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Proportion Type 1 / Type 2 par année</a:t>
            </a:r>
          </a:p>
        </c:rich>
      </c:tx>
      <c:layout/>
      <c:overlay val="0"/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'Exemple complément'!$A$42</c:f>
              <c:strCache>
                <c:ptCount val="1"/>
                <c:pt idx="0">
                  <c:v>Type 1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'Exemple complément'!$B$41:$D$41</c:f>
              <c:strCache>
                <c:ptCount val="3"/>
                <c:pt idx="0">
                  <c:v>Proportion 2015</c:v>
                </c:pt>
                <c:pt idx="1">
                  <c:v>Proportion 2016</c:v>
                </c:pt>
                <c:pt idx="2">
                  <c:v>Proportion 2017</c:v>
                </c:pt>
              </c:strCache>
            </c:strRef>
          </c:cat>
          <c:val>
            <c:numRef>
              <c:f>'Exemple complément'!$B$42:$D$42</c:f>
              <c:numCache>
                <c:formatCode>0,0%</c:formatCode>
                <c:ptCount val="3"/>
                <c:pt idx="0">
                  <c:v>0.36527777777777776</c:v>
                </c:pt>
                <c:pt idx="1">
                  <c:v>0.64664031620553364</c:v>
                </c:pt>
                <c:pt idx="2">
                  <c:v>0.52413019079685741</c:v>
                </c:pt>
              </c:numCache>
            </c:numRef>
          </c:val>
        </c:ser>
        <c:ser>
          <c:idx val="1"/>
          <c:order val="1"/>
          <c:tx>
            <c:strRef>
              <c:f>'Exemple complément'!$A$43</c:f>
              <c:strCache>
                <c:ptCount val="1"/>
                <c:pt idx="0">
                  <c:v>Type 2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'Exemple complément'!$B$41:$D$41</c:f>
              <c:strCache>
                <c:ptCount val="3"/>
                <c:pt idx="0">
                  <c:v>Proportion 2015</c:v>
                </c:pt>
                <c:pt idx="1">
                  <c:v>Proportion 2016</c:v>
                </c:pt>
                <c:pt idx="2">
                  <c:v>Proportion 2017</c:v>
                </c:pt>
              </c:strCache>
            </c:strRef>
          </c:cat>
          <c:val>
            <c:numRef>
              <c:f>'Exemple complément'!$B$43:$D$43</c:f>
              <c:numCache>
                <c:formatCode>0,0%</c:formatCode>
                <c:ptCount val="3"/>
                <c:pt idx="0">
                  <c:v>0.63472222222222219</c:v>
                </c:pt>
                <c:pt idx="1">
                  <c:v>0.35335968379446642</c:v>
                </c:pt>
                <c:pt idx="2">
                  <c:v>0.47586980920314254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88924160"/>
        <c:axId val="90518656"/>
      </c:barChart>
      <c:catAx>
        <c:axId val="88924160"/>
        <c:scaling>
          <c:orientation val="minMax"/>
        </c:scaling>
        <c:delete val="0"/>
        <c:axPos val="b"/>
        <c:majorTickMark val="none"/>
        <c:minorTickMark val="none"/>
        <c:tickLblPos val="nextTo"/>
        <c:crossAx val="90518656"/>
        <c:crosses val="autoZero"/>
        <c:auto val="1"/>
        <c:lblAlgn val="ctr"/>
        <c:lblOffset val="100"/>
        <c:noMultiLvlLbl val="0"/>
      </c:catAx>
      <c:valAx>
        <c:axId val="90518656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889241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539751</xdr:colOff>
      <xdr:row>28</xdr:row>
      <xdr:rowOff>127001</xdr:rowOff>
    </xdr:from>
    <xdr:to>
      <xdr:col>11</xdr:col>
      <xdr:colOff>793751</xdr:colOff>
      <xdr:row>42</xdr:row>
      <xdr:rowOff>1058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6"/>
  <sheetViews>
    <sheetView tabSelected="1" topLeftCell="A19" zoomScale="90" zoomScaleNormal="90" workbookViewId="0">
      <selection activeCell="J11" sqref="J11"/>
    </sheetView>
  </sheetViews>
  <sheetFormatPr baseColWidth="10" defaultRowHeight="12.75" x14ac:dyDescent="0.2"/>
  <cols>
    <col min="1" max="1" width="38.42578125" customWidth="1"/>
    <col min="2" max="13" width="13.42578125" customWidth="1"/>
  </cols>
  <sheetData>
    <row r="1" spans="1:8" ht="22.5" customHeight="1" x14ac:dyDescent="0.2">
      <c r="A1" s="32" t="s">
        <v>39</v>
      </c>
      <c r="B1" s="33"/>
      <c r="C1" s="33"/>
      <c r="D1" s="33"/>
      <c r="E1" s="33"/>
      <c r="F1" s="33"/>
      <c r="G1" s="34"/>
      <c r="H1" s="2"/>
    </row>
    <row r="2" spans="1:8" ht="33" customHeight="1" x14ac:dyDescent="0.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2"/>
    </row>
    <row r="3" spans="1:8" x14ac:dyDescent="0.2">
      <c r="A3" s="10" t="s">
        <v>30</v>
      </c>
      <c r="B3" s="1">
        <v>43</v>
      </c>
      <c r="C3" s="8">
        <f t="shared" ref="C3:C11" si="0">B3/$B$12</f>
        <v>0.1634980988593156</v>
      </c>
      <c r="D3" s="1">
        <v>100</v>
      </c>
      <c r="E3" s="8">
        <f t="shared" ref="E3:E11" si="1">D3/$D$12</f>
        <v>0.12224938875305623</v>
      </c>
      <c r="F3" s="1">
        <v>25</v>
      </c>
      <c r="G3" s="8">
        <f t="shared" ref="G3:G12" si="2">F3/$F$12</f>
        <v>5.353319057815846E-2</v>
      </c>
      <c r="H3" s="2"/>
    </row>
    <row r="4" spans="1:8" x14ac:dyDescent="0.2">
      <c r="A4" s="10" t="s">
        <v>31</v>
      </c>
      <c r="B4" s="1">
        <v>45</v>
      </c>
      <c r="C4" s="8">
        <f t="shared" si="0"/>
        <v>0.17110266159695817</v>
      </c>
      <c r="D4" s="1">
        <v>50</v>
      </c>
      <c r="E4" s="8">
        <f t="shared" si="1"/>
        <v>6.1124694376528114E-2</v>
      </c>
      <c r="F4" s="1">
        <v>46</v>
      </c>
      <c r="G4" s="8">
        <f t="shared" si="2"/>
        <v>9.8501070663811557E-2</v>
      </c>
      <c r="H4" s="2"/>
    </row>
    <row r="5" spans="1:8" x14ac:dyDescent="0.2">
      <c r="A5" s="10" t="s">
        <v>32</v>
      </c>
      <c r="B5" s="1">
        <v>12</v>
      </c>
      <c r="C5" s="8">
        <f t="shared" si="0"/>
        <v>4.5627376425855515E-2</v>
      </c>
      <c r="D5" s="1">
        <v>40</v>
      </c>
      <c r="E5" s="8">
        <f t="shared" si="1"/>
        <v>4.8899755501222497E-2</v>
      </c>
      <c r="F5" s="1">
        <v>75</v>
      </c>
      <c r="G5" s="8">
        <f t="shared" si="2"/>
        <v>0.16059957173447537</v>
      </c>
      <c r="H5" s="2"/>
    </row>
    <row r="6" spans="1:8" x14ac:dyDescent="0.2">
      <c r="A6" s="10" t="s">
        <v>33</v>
      </c>
      <c r="B6" s="1">
        <v>1</v>
      </c>
      <c r="C6" s="8">
        <f t="shared" si="0"/>
        <v>3.8022813688212928E-3</v>
      </c>
      <c r="D6" s="1">
        <v>1</v>
      </c>
      <c r="E6" s="8">
        <f t="shared" si="1"/>
        <v>1.2224938875305623E-3</v>
      </c>
      <c r="F6" s="1">
        <v>52</v>
      </c>
      <c r="G6" s="8">
        <f t="shared" si="2"/>
        <v>0.11134903640256959</v>
      </c>
      <c r="H6" s="2"/>
    </row>
    <row r="7" spans="1:8" x14ac:dyDescent="0.2">
      <c r="A7" s="10" t="s">
        <v>34</v>
      </c>
      <c r="B7" s="1">
        <v>24</v>
      </c>
      <c r="C7" s="8">
        <f t="shared" si="0"/>
        <v>9.125475285171103E-2</v>
      </c>
      <c r="D7" s="1">
        <v>10</v>
      </c>
      <c r="E7" s="8">
        <f t="shared" si="1"/>
        <v>1.2224938875305624E-2</v>
      </c>
      <c r="F7" s="1">
        <v>41</v>
      </c>
      <c r="G7" s="8">
        <f t="shared" si="2"/>
        <v>8.7794432548179868E-2</v>
      </c>
      <c r="H7" s="2"/>
    </row>
    <row r="8" spans="1:8" x14ac:dyDescent="0.2">
      <c r="A8" s="10" t="s">
        <v>35</v>
      </c>
      <c r="B8" s="1">
        <v>7</v>
      </c>
      <c r="C8" s="8">
        <f t="shared" si="0"/>
        <v>2.6615969581749048E-2</v>
      </c>
      <c r="D8" s="1">
        <v>455</v>
      </c>
      <c r="E8" s="8">
        <f t="shared" si="1"/>
        <v>0.55623471882640585</v>
      </c>
      <c r="F8" s="1">
        <v>52</v>
      </c>
      <c r="G8" s="8">
        <f t="shared" si="2"/>
        <v>0.11134903640256959</v>
      </c>
      <c r="H8" s="2"/>
    </row>
    <row r="9" spans="1:8" x14ac:dyDescent="0.2">
      <c r="A9" s="10" t="s">
        <v>36</v>
      </c>
      <c r="B9" s="1">
        <v>1</v>
      </c>
      <c r="C9" s="8">
        <f t="shared" si="0"/>
        <v>3.8022813688212928E-3</v>
      </c>
      <c r="D9" s="1">
        <v>2</v>
      </c>
      <c r="E9" s="8">
        <f t="shared" si="1"/>
        <v>2.4449877750611247E-3</v>
      </c>
      <c r="F9" s="1">
        <v>41</v>
      </c>
      <c r="G9" s="8">
        <f t="shared" si="2"/>
        <v>8.7794432548179868E-2</v>
      </c>
      <c r="H9" s="2"/>
    </row>
    <row r="10" spans="1:8" x14ac:dyDescent="0.2">
      <c r="A10" s="10" t="s">
        <v>37</v>
      </c>
      <c r="B10" s="1">
        <v>20</v>
      </c>
      <c r="C10" s="8">
        <f t="shared" si="0"/>
        <v>7.6045627376425853E-2</v>
      </c>
      <c r="D10" s="1">
        <v>70</v>
      </c>
      <c r="E10" s="8">
        <f t="shared" si="1"/>
        <v>8.557457212713937E-2</v>
      </c>
      <c r="F10" s="1">
        <v>53</v>
      </c>
      <c r="G10" s="8">
        <f t="shared" si="2"/>
        <v>0.11349036402569593</v>
      </c>
      <c r="H10" s="2"/>
    </row>
    <row r="11" spans="1:8" x14ac:dyDescent="0.2">
      <c r="A11" s="10" t="s">
        <v>38</v>
      </c>
      <c r="B11" s="1">
        <v>110</v>
      </c>
      <c r="C11" s="8">
        <f t="shared" si="0"/>
        <v>0.41825095057034223</v>
      </c>
      <c r="D11" s="1">
        <v>90</v>
      </c>
      <c r="E11" s="8">
        <f t="shared" si="1"/>
        <v>0.1100244498777506</v>
      </c>
      <c r="F11" s="1">
        <v>82</v>
      </c>
      <c r="G11" s="8">
        <f t="shared" si="2"/>
        <v>0.17558886509635974</v>
      </c>
      <c r="H11" s="2"/>
    </row>
    <row r="12" spans="1:8" x14ac:dyDescent="0.2">
      <c r="A12" s="13" t="s">
        <v>0</v>
      </c>
      <c r="B12" s="6">
        <f>SUM(B3:B11)</f>
        <v>263</v>
      </c>
      <c r="C12" s="9">
        <f>SUM(C3:C11)</f>
        <v>1</v>
      </c>
      <c r="D12" s="6">
        <f>SUM(D3:D11)</f>
        <v>818</v>
      </c>
      <c r="E12" s="9">
        <f>SUM(E3:E11)</f>
        <v>0.99999999999999989</v>
      </c>
      <c r="F12" s="6">
        <f>SUM(F3:F11)</f>
        <v>467</v>
      </c>
      <c r="G12" s="9">
        <f t="shared" si="2"/>
        <v>1</v>
      </c>
      <c r="H12" s="2"/>
    </row>
    <row r="13" spans="1:8" x14ac:dyDescent="0.2">
      <c r="H13" s="2"/>
    </row>
    <row r="14" spans="1:8" ht="22.5" customHeight="1" x14ac:dyDescent="0.2">
      <c r="A14" s="32" t="s">
        <v>40</v>
      </c>
      <c r="B14" s="33"/>
      <c r="C14" s="33"/>
      <c r="D14" s="33"/>
      <c r="E14" s="33"/>
      <c r="F14" s="33"/>
      <c r="G14" s="34"/>
      <c r="H14" s="2"/>
    </row>
    <row r="15" spans="1:8" ht="33" customHeight="1" x14ac:dyDescent="0.2">
      <c r="A15" s="7" t="s">
        <v>1</v>
      </c>
      <c r="B15" s="7" t="s">
        <v>8</v>
      </c>
      <c r="C15" s="7" t="s">
        <v>9</v>
      </c>
      <c r="D15" s="7" t="s">
        <v>10</v>
      </c>
      <c r="E15" s="7" t="s">
        <v>11</v>
      </c>
      <c r="F15" s="7" t="s">
        <v>12</v>
      </c>
      <c r="G15" s="7" t="s">
        <v>13</v>
      </c>
      <c r="H15" s="2"/>
    </row>
    <row r="16" spans="1:8" x14ac:dyDescent="0.2">
      <c r="A16" s="10" t="s">
        <v>30</v>
      </c>
      <c r="B16" s="5">
        <v>135</v>
      </c>
      <c r="C16" s="8">
        <f t="shared" ref="C16:C25" si="3">B16/$B$25</f>
        <v>0.29540481400437635</v>
      </c>
      <c r="D16" s="5">
        <v>143</v>
      </c>
      <c r="E16" s="8">
        <f t="shared" ref="E16:E25" si="4">D16/$D$25</f>
        <v>0.31991051454138703</v>
      </c>
      <c r="F16" s="1">
        <v>172</v>
      </c>
      <c r="G16" s="8">
        <f t="shared" ref="G16:G25" si="5">F16/$F$25</f>
        <v>0.40566037735849059</v>
      </c>
      <c r="H16" s="2"/>
    </row>
    <row r="17" spans="1:8" x14ac:dyDescent="0.2">
      <c r="A17" s="10" t="s">
        <v>31</v>
      </c>
      <c r="B17" s="5">
        <v>28</v>
      </c>
      <c r="C17" s="8">
        <f t="shared" si="3"/>
        <v>6.1269146608315096E-2</v>
      </c>
      <c r="D17" s="5">
        <v>20</v>
      </c>
      <c r="E17" s="8">
        <f t="shared" si="4"/>
        <v>4.4742729306487698E-2</v>
      </c>
      <c r="F17" s="1">
        <v>16</v>
      </c>
      <c r="G17" s="8">
        <f t="shared" si="5"/>
        <v>3.7735849056603772E-2</v>
      </c>
      <c r="H17" s="2"/>
    </row>
    <row r="18" spans="1:8" x14ac:dyDescent="0.2">
      <c r="A18" s="10" t="s">
        <v>32</v>
      </c>
      <c r="B18" s="5">
        <v>69</v>
      </c>
      <c r="C18" s="8">
        <f t="shared" si="3"/>
        <v>0.15098468271334792</v>
      </c>
      <c r="D18" s="5">
        <v>121</v>
      </c>
      <c r="E18" s="8">
        <f t="shared" si="4"/>
        <v>0.27069351230425054</v>
      </c>
      <c r="F18" s="1">
        <v>62</v>
      </c>
      <c r="G18" s="8">
        <f t="shared" si="5"/>
        <v>0.14622641509433962</v>
      </c>
      <c r="H18" s="2"/>
    </row>
    <row r="19" spans="1:8" x14ac:dyDescent="0.2">
      <c r="A19" s="10" t="s">
        <v>33</v>
      </c>
      <c r="B19" s="5">
        <v>40</v>
      </c>
      <c r="C19" s="8">
        <f t="shared" si="3"/>
        <v>8.7527352297592995E-2</v>
      </c>
      <c r="D19" s="5">
        <v>24</v>
      </c>
      <c r="E19" s="8">
        <f t="shared" si="4"/>
        <v>5.3691275167785234E-2</v>
      </c>
      <c r="F19" s="1">
        <v>24</v>
      </c>
      <c r="G19" s="8">
        <f t="shared" si="5"/>
        <v>5.6603773584905662E-2</v>
      </c>
      <c r="H19" s="2"/>
    </row>
    <row r="20" spans="1:8" x14ac:dyDescent="0.2">
      <c r="A20" s="10" t="s">
        <v>34</v>
      </c>
      <c r="B20" s="5">
        <v>81</v>
      </c>
      <c r="C20" s="8">
        <f t="shared" si="3"/>
        <v>0.17724288840262581</v>
      </c>
      <c r="D20" s="5">
        <v>71</v>
      </c>
      <c r="E20" s="8">
        <f t="shared" si="4"/>
        <v>0.15883668903803133</v>
      </c>
      <c r="F20" s="1">
        <v>96</v>
      </c>
      <c r="G20" s="8">
        <f t="shared" si="5"/>
        <v>0.22641509433962265</v>
      </c>
      <c r="H20" s="2"/>
    </row>
    <row r="21" spans="1:8" x14ac:dyDescent="0.2">
      <c r="A21" s="10" t="s">
        <v>35</v>
      </c>
      <c r="B21" s="5">
        <v>24</v>
      </c>
      <c r="C21" s="8">
        <f t="shared" si="3"/>
        <v>5.2516411378555797E-2</v>
      </c>
      <c r="D21" s="5">
        <v>18</v>
      </c>
      <c r="E21" s="8">
        <f t="shared" si="4"/>
        <v>4.0268456375838924E-2</v>
      </c>
      <c r="F21" s="1">
        <v>18</v>
      </c>
      <c r="G21" s="8">
        <f t="shared" si="5"/>
        <v>4.2452830188679243E-2</v>
      </c>
      <c r="H21" s="2"/>
    </row>
    <row r="22" spans="1:8" x14ac:dyDescent="0.2">
      <c r="A22" s="10" t="s">
        <v>36</v>
      </c>
      <c r="B22" s="5">
        <v>1</v>
      </c>
      <c r="C22" s="8">
        <f t="shared" si="3"/>
        <v>2.1881838074398249E-3</v>
      </c>
      <c r="D22" s="5">
        <v>1</v>
      </c>
      <c r="E22" s="8">
        <f t="shared" si="4"/>
        <v>2.2371364653243847E-3</v>
      </c>
      <c r="F22" s="1">
        <v>2</v>
      </c>
      <c r="G22" s="8">
        <f t="shared" si="5"/>
        <v>4.7169811320754715E-3</v>
      </c>
      <c r="H22" s="2"/>
    </row>
    <row r="23" spans="1:8" x14ac:dyDescent="0.2">
      <c r="A23" s="10" t="s">
        <v>37</v>
      </c>
      <c r="B23" s="5">
        <v>68</v>
      </c>
      <c r="C23" s="8">
        <f t="shared" si="3"/>
        <v>0.1487964989059081</v>
      </c>
      <c r="D23" s="5">
        <v>45</v>
      </c>
      <c r="E23" s="8">
        <f t="shared" si="4"/>
        <v>0.10067114093959731</v>
      </c>
      <c r="F23" s="1">
        <v>30</v>
      </c>
      <c r="G23" s="8">
        <f t="shared" si="5"/>
        <v>7.0754716981132074E-2</v>
      </c>
      <c r="H23" s="2"/>
    </row>
    <row r="24" spans="1:8" x14ac:dyDescent="0.2">
      <c r="A24" s="10" t="s">
        <v>38</v>
      </c>
      <c r="B24" s="5">
        <v>11</v>
      </c>
      <c r="C24" s="8">
        <f t="shared" si="3"/>
        <v>2.4070021881838075E-2</v>
      </c>
      <c r="D24" s="5">
        <v>4</v>
      </c>
      <c r="E24" s="8">
        <f t="shared" si="4"/>
        <v>8.948545861297539E-3</v>
      </c>
      <c r="F24" s="1">
        <v>4</v>
      </c>
      <c r="G24" s="8">
        <f t="shared" si="5"/>
        <v>9.433962264150943E-3</v>
      </c>
      <c r="H24" s="2"/>
    </row>
    <row r="25" spans="1:8" x14ac:dyDescent="0.2">
      <c r="A25" s="13" t="s">
        <v>0</v>
      </c>
      <c r="B25" s="6">
        <f>SUM(B16:B24)</f>
        <v>457</v>
      </c>
      <c r="C25" s="9">
        <f t="shared" si="3"/>
        <v>1</v>
      </c>
      <c r="D25" s="6">
        <f>SUM(D16:D24)</f>
        <v>447</v>
      </c>
      <c r="E25" s="9">
        <f t="shared" si="4"/>
        <v>1</v>
      </c>
      <c r="F25" s="6">
        <f>SUM(F16:F24)</f>
        <v>424</v>
      </c>
      <c r="G25" s="9">
        <f t="shared" si="5"/>
        <v>1</v>
      </c>
      <c r="H25" s="2"/>
    </row>
    <row r="26" spans="1:8" x14ac:dyDescent="0.2">
      <c r="H26" s="2"/>
    </row>
    <row r="27" spans="1:8" ht="22.5" customHeight="1" x14ac:dyDescent="0.2">
      <c r="A27" s="32" t="s">
        <v>41</v>
      </c>
      <c r="B27" s="33"/>
      <c r="C27" s="33"/>
      <c r="D27" s="33"/>
      <c r="E27" s="33"/>
      <c r="F27" s="33"/>
      <c r="G27" s="34"/>
      <c r="H27" s="2"/>
    </row>
    <row r="28" spans="1:8" ht="33" customHeight="1" x14ac:dyDescent="0.2">
      <c r="A28" s="7" t="s">
        <v>1</v>
      </c>
      <c r="B28" s="7" t="s">
        <v>14</v>
      </c>
      <c r="C28" s="7" t="s">
        <v>15</v>
      </c>
      <c r="D28" s="7" t="s">
        <v>16</v>
      </c>
      <c r="E28" s="7" t="s">
        <v>17</v>
      </c>
      <c r="F28" s="7" t="s">
        <v>18</v>
      </c>
      <c r="G28" s="7" t="s">
        <v>19</v>
      </c>
    </row>
    <row r="29" spans="1:8" x14ac:dyDescent="0.2">
      <c r="A29" s="10" t="s">
        <v>30</v>
      </c>
      <c r="B29" s="1">
        <f>B3+B16</f>
        <v>178</v>
      </c>
      <c r="C29" s="8">
        <f>B29/$B$38</f>
        <v>0.24722222222222223</v>
      </c>
      <c r="D29" s="1">
        <f>D3+D16</f>
        <v>243</v>
      </c>
      <c r="E29" s="8">
        <f>D29/$D$38</f>
        <v>0.19209486166007905</v>
      </c>
      <c r="F29" s="1">
        <f>F3+F16</f>
        <v>197</v>
      </c>
      <c r="G29" s="8">
        <f>F29/$F$38</f>
        <v>0.22109988776655443</v>
      </c>
    </row>
    <row r="30" spans="1:8" x14ac:dyDescent="0.2">
      <c r="A30" s="10" t="s">
        <v>31</v>
      </c>
      <c r="B30" s="1">
        <f t="shared" ref="B30:B37" si="6">B4+B17</f>
        <v>73</v>
      </c>
      <c r="C30" s="8">
        <f t="shared" ref="C30:C38" si="7">B30/$B$38</f>
        <v>0.10138888888888889</v>
      </c>
      <c r="D30" s="1">
        <f t="shared" ref="D30:D37" si="8">D4+D17</f>
        <v>70</v>
      </c>
      <c r="E30" s="8">
        <f t="shared" ref="E30:E38" si="9">D30/$D$38</f>
        <v>5.533596837944664E-2</v>
      </c>
      <c r="F30" s="1">
        <f t="shared" ref="F30:F37" si="10">F4+F17</f>
        <v>62</v>
      </c>
      <c r="G30" s="8">
        <f t="shared" ref="G30:G38" si="11">F30/$F$38</f>
        <v>6.9584736251402921E-2</v>
      </c>
    </row>
    <row r="31" spans="1:8" x14ac:dyDescent="0.2">
      <c r="A31" s="10" t="s">
        <v>32</v>
      </c>
      <c r="B31" s="1">
        <f t="shared" si="6"/>
        <v>81</v>
      </c>
      <c r="C31" s="8">
        <f t="shared" si="7"/>
        <v>0.1125</v>
      </c>
      <c r="D31" s="1">
        <f t="shared" si="8"/>
        <v>161</v>
      </c>
      <c r="E31" s="8">
        <f t="shared" si="9"/>
        <v>0.12727272727272726</v>
      </c>
      <c r="F31" s="1">
        <f t="shared" si="10"/>
        <v>137</v>
      </c>
      <c r="G31" s="8">
        <f t="shared" si="11"/>
        <v>0.15375982042648709</v>
      </c>
    </row>
    <row r="32" spans="1:8" x14ac:dyDescent="0.2">
      <c r="A32" s="10" t="s">
        <v>33</v>
      </c>
      <c r="B32" s="1">
        <f t="shared" si="6"/>
        <v>41</v>
      </c>
      <c r="C32" s="8">
        <f t="shared" si="7"/>
        <v>5.6944444444444443E-2</v>
      </c>
      <c r="D32" s="1">
        <f t="shared" si="8"/>
        <v>25</v>
      </c>
      <c r="E32" s="8">
        <f t="shared" si="9"/>
        <v>1.9762845849802372E-2</v>
      </c>
      <c r="F32" s="1">
        <f t="shared" si="10"/>
        <v>76</v>
      </c>
      <c r="G32" s="8">
        <f t="shared" si="11"/>
        <v>8.5297418630751964E-2</v>
      </c>
    </row>
    <row r="33" spans="1:7" x14ac:dyDescent="0.2">
      <c r="A33" s="10" t="s">
        <v>34</v>
      </c>
      <c r="B33" s="1">
        <f t="shared" si="6"/>
        <v>105</v>
      </c>
      <c r="C33" s="8">
        <f t="shared" si="7"/>
        <v>0.14583333333333334</v>
      </c>
      <c r="D33" s="1">
        <f t="shared" si="8"/>
        <v>81</v>
      </c>
      <c r="E33" s="8">
        <f t="shared" si="9"/>
        <v>6.4031620553359689E-2</v>
      </c>
      <c r="F33" s="1">
        <f t="shared" si="10"/>
        <v>137</v>
      </c>
      <c r="G33" s="8">
        <f t="shared" si="11"/>
        <v>0.15375982042648709</v>
      </c>
    </row>
    <row r="34" spans="1:7" x14ac:dyDescent="0.2">
      <c r="A34" s="10" t="s">
        <v>35</v>
      </c>
      <c r="B34" s="1">
        <f t="shared" si="6"/>
        <v>31</v>
      </c>
      <c r="C34" s="8">
        <f t="shared" si="7"/>
        <v>4.3055555555555555E-2</v>
      </c>
      <c r="D34" s="1">
        <f t="shared" si="8"/>
        <v>473</v>
      </c>
      <c r="E34" s="8">
        <f t="shared" si="9"/>
        <v>0.37391304347826088</v>
      </c>
      <c r="F34" s="1">
        <f t="shared" si="10"/>
        <v>70</v>
      </c>
      <c r="G34" s="8">
        <f t="shared" si="11"/>
        <v>7.8563411896745233E-2</v>
      </c>
    </row>
    <row r="35" spans="1:7" x14ac:dyDescent="0.2">
      <c r="A35" s="10" t="s">
        <v>36</v>
      </c>
      <c r="B35" s="1">
        <f t="shared" si="6"/>
        <v>2</v>
      </c>
      <c r="C35" s="8">
        <f t="shared" si="7"/>
        <v>2.7777777777777779E-3</v>
      </c>
      <c r="D35" s="1">
        <f t="shared" si="8"/>
        <v>3</v>
      </c>
      <c r="E35" s="8">
        <f t="shared" si="9"/>
        <v>2.3715415019762848E-3</v>
      </c>
      <c r="F35" s="1">
        <f t="shared" si="10"/>
        <v>43</v>
      </c>
      <c r="G35" s="8">
        <f t="shared" si="11"/>
        <v>4.8260381593714929E-2</v>
      </c>
    </row>
    <row r="36" spans="1:7" x14ac:dyDescent="0.2">
      <c r="A36" s="10" t="s">
        <v>37</v>
      </c>
      <c r="B36" s="1">
        <f t="shared" si="6"/>
        <v>88</v>
      </c>
      <c r="C36" s="8">
        <f t="shared" si="7"/>
        <v>0.12222222222222222</v>
      </c>
      <c r="D36" s="1">
        <f t="shared" si="8"/>
        <v>115</v>
      </c>
      <c r="E36" s="8">
        <f t="shared" si="9"/>
        <v>9.0909090909090912E-2</v>
      </c>
      <c r="F36" s="1">
        <f t="shared" si="10"/>
        <v>83</v>
      </c>
      <c r="G36" s="8">
        <f t="shared" si="11"/>
        <v>9.3153759820426493E-2</v>
      </c>
    </row>
    <row r="37" spans="1:7" x14ac:dyDescent="0.2">
      <c r="A37" s="10" t="s">
        <v>38</v>
      </c>
      <c r="B37" s="1">
        <f t="shared" si="6"/>
        <v>121</v>
      </c>
      <c r="C37" s="8">
        <f t="shared" si="7"/>
        <v>0.16805555555555557</v>
      </c>
      <c r="D37" s="1">
        <f t="shared" si="8"/>
        <v>94</v>
      </c>
      <c r="E37" s="8">
        <f t="shared" si="9"/>
        <v>7.4308300395256918E-2</v>
      </c>
      <c r="F37" s="1">
        <f t="shared" si="10"/>
        <v>86</v>
      </c>
      <c r="G37" s="8">
        <f t="shared" si="11"/>
        <v>9.6520763187429859E-2</v>
      </c>
    </row>
    <row r="38" spans="1:7" x14ac:dyDescent="0.2">
      <c r="A38" s="13" t="s">
        <v>0</v>
      </c>
      <c r="B38" s="6">
        <f>SUM(B29:B37)</f>
        <v>720</v>
      </c>
      <c r="C38" s="9">
        <f t="shared" si="7"/>
        <v>1</v>
      </c>
      <c r="D38" s="6">
        <f>SUM(D29:D37)</f>
        <v>1265</v>
      </c>
      <c r="E38" s="9">
        <f t="shared" si="9"/>
        <v>1</v>
      </c>
      <c r="F38" s="6">
        <f>SUM(F29:F37)</f>
        <v>891</v>
      </c>
      <c r="G38" s="9">
        <f t="shared" si="11"/>
        <v>1</v>
      </c>
    </row>
    <row r="39" spans="1:7" ht="13.5" thickBot="1" x14ac:dyDescent="0.25"/>
    <row r="40" spans="1:7" ht="22.5" customHeight="1" x14ac:dyDescent="0.2">
      <c r="A40" s="38" t="s">
        <v>42</v>
      </c>
      <c r="B40" s="39"/>
      <c r="C40" s="39"/>
      <c r="D40" s="40"/>
      <c r="E40" s="11"/>
      <c r="F40" s="11"/>
      <c r="G40" s="11"/>
    </row>
    <row r="41" spans="1:7" ht="33" customHeight="1" x14ac:dyDescent="0.2">
      <c r="A41" s="26" t="s">
        <v>20</v>
      </c>
      <c r="B41" s="7" t="s">
        <v>27</v>
      </c>
      <c r="C41" s="7" t="s">
        <v>28</v>
      </c>
      <c r="D41" s="27" t="s">
        <v>29</v>
      </c>
      <c r="E41" s="4"/>
      <c r="F41" s="12"/>
      <c r="G41" s="4"/>
    </row>
    <row r="42" spans="1:7" ht="15" customHeight="1" x14ac:dyDescent="0.2">
      <c r="A42" s="28" t="s">
        <v>43</v>
      </c>
      <c r="B42" s="8">
        <f>B12/B38</f>
        <v>0.36527777777777776</v>
      </c>
      <c r="C42" s="8">
        <f>D12/D38</f>
        <v>0.64664031620553364</v>
      </c>
      <c r="D42" s="14">
        <f>F12/F38</f>
        <v>0.52413019079685741</v>
      </c>
      <c r="E42" s="4"/>
      <c r="F42" s="3"/>
      <c r="G42" s="4"/>
    </row>
    <row r="43" spans="1:7" ht="15" customHeight="1" thickBot="1" x14ac:dyDescent="0.25">
      <c r="A43" s="29" t="s">
        <v>44</v>
      </c>
      <c r="B43" s="30">
        <f>B25/B38</f>
        <v>0.63472222222222219</v>
      </c>
      <c r="C43" s="30">
        <f>D25/D38</f>
        <v>0.35335968379446642</v>
      </c>
      <c r="D43" s="31">
        <f>F25/F38</f>
        <v>0.47586980920314254</v>
      </c>
      <c r="E43" s="4"/>
      <c r="F43" s="3"/>
      <c r="G43" s="4"/>
    </row>
    <row r="44" spans="1:7" ht="13.5" thickBot="1" x14ac:dyDescent="0.25"/>
    <row r="45" spans="1:7" ht="22.5" customHeight="1" thickBot="1" x14ac:dyDescent="0.25">
      <c r="A45" s="35" t="s">
        <v>45</v>
      </c>
      <c r="B45" s="36"/>
      <c r="C45" s="36"/>
      <c r="D45" s="36"/>
      <c r="E45" s="36"/>
      <c r="F45" s="36"/>
      <c r="G45" s="37"/>
    </row>
    <row r="46" spans="1:7" ht="33" customHeight="1" thickBot="1" x14ac:dyDescent="0.25">
      <c r="A46" s="18" t="s">
        <v>1</v>
      </c>
      <c r="B46" s="19" t="s">
        <v>21</v>
      </c>
      <c r="C46" s="20" t="s">
        <v>22</v>
      </c>
      <c r="D46" s="19" t="s">
        <v>23</v>
      </c>
      <c r="E46" s="20" t="s">
        <v>24</v>
      </c>
      <c r="F46" s="19" t="s">
        <v>25</v>
      </c>
      <c r="G46" s="20" t="s">
        <v>26</v>
      </c>
    </row>
    <row r="47" spans="1:7" x14ac:dyDescent="0.2">
      <c r="A47" s="10" t="s">
        <v>30</v>
      </c>
      <c r="B47" s="16">
        <f>$B$3/$B$29</f>
        <v>0.24157303370786518</v>
      </c>
      <c r="C47" s="17">
        <f>$B$16/$B$29</f>
        <v>0.7584269662921348</v>
      </c>
      <c r="D47" s="16">
        <f>$D$3/$D$29</f>
        <v>0.41152263374485598</v>
      </c>
      <c r="E47" s="17">
        <f>$D$16/$D$29</f>
        <v>0.58847736625514402</v>
      </c>
      <c r="F47" s="16">
        <f>$F$3/$F$29</f>
        <v>0.12690355329949238</v>
      </c>
      <c r="G47" s="17">
        <f>$F$16/$F$29</f>
        <v>0.87309644670050757</v>
      </c>
    </row>
    <row r="48" spans="1:7" x14ac:dyDescent="0.2">
      <c r="A48" s="10" t="s">
        <v>31</v>
      </c>
      <c r="B48" s="15">
        <f>$B$4/$B$30</f>
        <v>0.61643835616438358</v>
      </c>
      <c r="C48" s="14">
        <f>$B$17/$B$30</f>
        <v>0.38356164383561642</v>
      </c>
      <c r="D48" s="15">
        <f>$D$4/$D$30</f>
        <v>0.7142857142857143</v>
      </c>
      <c r="E48" s="14">
        <f>$D$17/$D$30</f>
        <v>0.2857142857142857</v>
      </c>
      <c r="F48" s="15">
        <f>$F$4/$F$30</f>
        <v>0.74193548387096775</v>
      </c>
      <c r="G48" s="14">
        <f>$F$17/$F$30</f>
        <v>0.25806451612903225</v>
      </c>
    </row>
    <row r="49" spans="1:7" x14ac:dyDescent="0.2">
      <c r="A49" s="10" t="s">
        <v>32</v>
      </c>
      <c r="B49" s="15">
        <f>$B$5/$B$31</f>
        <v>0.14814814814814814</v>
      </c>
      <c r="C49" s="14">
        <f>$B$18/$B$31</f>
        <v>0.85185185185185186</v>
      </c>
      <c r="D49" s="15">
        <f>$D$5/$D$31</f>
        <v>0.2484472049689441</v>
      </c>
      <c r="E49" s="14">
        <f>$D$18/$D$31</f>
        <v>0.75155279503105588</v>
      </c>
      <c r="F49" s="15">
        <f>$F$5/$F$31</f>
        <v>0.54744525547445255</v>
      </c>
      <c r="G49" s="14">
        <f>$F$18/$F$31</f>
        <v>0.45255474452554745</v>
      </c>
    </row>
    <row r="50" spans="1:7" x14ac:dyDescent="0.2">
      <c r="A50" s="10" t="s">
        <v>33</v>
      </c>
      <c r="B50" s="15">
        <f>$B$6/$B$32</f>
        <v>2.4390243902439025E-2</v>
      </c>
      <c r="C50" s="14">
        <f>$B$19/$B$32</f>
        <v>0.97560975609756095</v>
      </c>
      <c r="D50" s="15">
        <f>$D$6/$D$32</f>
        <v>0.04</v>
      </c>
      <c r="E50" s="14">
        <f>$D$19/$D$32</f>
        <v>0.96</v>
      </c>
      <c r="F50" s="15">
        <f>$F$6/$F$32</f>
        <v>0.68421052631578949</v>
      </c>
      <c r="G50" s="14">
        <f>$F$19/$F$32</f>
        <v>0.31578947368421051</v>
      </c>
    </row>
    <row r="51" spans="1:7" x14ac:dyDescent="0.2">
      <c r="A51" s="10" t="s">
        <v>34</v>
      </c>
      <c r="B51" s="15">
        <f>$B$7/$B$33</f>
        <v>0.22857142857142856</v>
      </c>
      <c r="C51" s="14">
        <f>$B$20/$B$33</f>
        <v>0.77142857142857146</v>
      </c>
      <c r="D51" s="15">
        <f>$D$7/$D$33</f>
        <v>0.12345679012345678</v>
      </c>
      <c r="E51" s="14">
        <f>$D$20/$D$33</f>
        <v>0.87654320987654322</v>
      </c>
      <c r="F51" s="15">
        <f>$F$7/$F$33</f>
        <v>0.29927007299270075</v>
      </c>
      <c r="G51" s="14">
        <f>$F$20/$F$33</f>
        <v>0.7007299270072993</v>
      </c>
    </row>
    <row r="52" spans="1:7" x14ac:dyDescent="0.2">
      <c r="A52" s="10" t="s">
        <v>35</v>
      </c>
      <c r="B52" s="15">
        <f>$B$8/$B$34</f>
        <v>0.22580645161290322</v>
      </c>
      <c r="C52" s="14">
        <f>$B$21/$B$34</f>
        <v>0.77419354838709675</v>
      </c>
      <c r="D52" s="15">
        <f>$D$8/$D$34</f>
        <v>0.96194503171247359</v>
      </c>
      <c r="E52" s="14">
        <f>$D$21/$D$34</f>
        <v>3.8054968287526428E-2</v>
      </c>
      <c r="F52" s="15">
        <f>$F$8/$F$34</f>
        <v>0.74285714285714288</v>
      </c>
      <c r="G52" s="14">
        <f>$F$21/$F$34</f>
        <v>0.25714285714285712</v>
      </c>
    </row>
    <row r="53" spans="1:7" x14ac:dyDescent="0.2">
      <c r="A53" s="10" t="s">
        <v>36</v>
      </c>
      <c r="B53" s="15">
        <f>$B$9/$B$35</f>
        <v>0.5</v>
      </c>
      <c r="C53" s="14">
        <f>$B$22/$B$35</f>
        <v>0.5</v>
      </c>
      <c r="D53" s="15">
        <f>$D$9/$D$35</f>
        <v>0.66666666666666663</v>
      </c>
      <c r="E53" s="14">
        <f>$D$22/$D$35</f>
        <v>0.33333333333333331</v>
      </c>
      <c r="F53" s="15">
        <f>$F$9/$F$35</f>
        <v>0.95348837209302328</v>
      </c>
      <c r="G53" s="14">
        <f>$F$22/$F$35</f>
        <v>4.6511627906976744E-2</v>
      </c>
    </row>
    <row r="54" spans="1:7" x14ac:dyDescent="0.2">
      <c r="A54" s="10" t="s">
        <v>37</v>
      </c>
      <c r="B54" s="15">
        <f>$B$10/$B$36</f>
        <v>0.22727272727272727</v>
      </c>
      <c r="C54" s="14">
        <f>$B$23/$B$36</f>
        <v>0.77272727272727271</v>
      </c>
      <c r="D54" s="15">
        <f>$D$10/$D$36</f>
        <v>0.60869565217391308</v>
      </c>
      <c r="E54" s="14">
        <f>$D$23/$D$36</f>
        <v>0.39130434782608697</v>
      </c>
      <c r="F54" s="15">
        <f>$F$10/$F$36</f>
        <v>0.63855421686746983</v>
      </c>
      <c r="G54" s="14">
        <f>$F$23/$F$36</f>
        <v>0.36144578313253012</v>
      </c>
    </row>
    <row r="55" spans="1:7" ht="13.5" thickBot="1" x14ac:dyDescent="0.25">
      <c r="A55" s="10" t="s">
        <v>38</v>
      </c>
      <c r="B55" s="21">
        <f>$B$11/$B$37</f>
        <v>0.90909090909090906</v>
      </c>
      <c r="C55" s="22">
        <f>$B$24/$B$37</f>
        <v>9.0909090909090912E-2</v>
      </c>
      <c r="D55" s="21">
        <f>$D$11/$D$37</f>
        <v>0.95744680851063835</v>
      </c>
      <c r="E55" s="22">
        <f>$D$24/$D$37</f>
        <v>4.2553191489361701E-2</v>
      </c>
      <c r="F55" s="21">
        <f>$F$11/$F$37</f>
        <v>0.95348837209302328</v>
      </c>
      <c r="G55" s="22">
        <f>$F$24/$F$37</f>
        <v>4.6511627906976744E-2</v>
      </c>
    </row>
    <row r="56" spans="1:7" ht="16.5" customHeight="1" thickBot="1" x14ac:dyDescent="0.25">
      <c r="A56" s="23" t="s">
        <v>0</v>
      </c>
      <c r="B56" s="24">
        <f>$B$12/$B$38</f>
        <v>0.36527777777777776</v>
      </c>
      <c r="C56" s="25">
        <f>$B$25/$B$38</f>
        <v>0.63472222222222219</v>
      </c>
      <c r="D56" s="24">
        <f>$D$12/$D$38</f>
        <v>0.64664031620553364</v>
      </c>
      <c r="E56" s="25">
        <f>$D$25/$D$38</f>
        <v>0.35335968379446642</v>
      </c>
      <c r="F56" s="24">
        <f>$F$12/$F$38</f>
        <v>0.52413019079685741</v>
      </c>
      <c r="G56" s="25">
        <f>$F$25/$F$38</f>
        <v>0.47586980920314254</v>
      </c>
    </row>
  </sheetData>
  <mergeCells count="5">
    <mergeCell ref="A1:G1"/>
    <mergeCell ref="A14:G14"/>
    <mergeCell ref="A27:G27"/>
    <mergeCell ref="A45:G45"/>
    <mergeCell ref="A40:D40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complément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Mathieu EON</cp:lastModifiedBy>
  <cp:lastPrinted>2016-05-19T05:50:45Z</cp:lastPrinted>
  <dcterms:created xsi:type="dcterms:W3CDTF">1996-10-21T11:03:58Z</dcterms:created>
  <dcterms:modified xsi:type="dcterms:W3CDTF">2018-02-21T09:30:35Z</dcterms:modified>
</cp:coreProperties>
</file>