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slicers/slicer2.xml" ContentType="application/vnd.ms-excel.slicer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ables/table10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mao\Desktop\TIC\TRABALHO FINAL\"/>
    </mc:Choice>
  </mc:AlternateContent>
  <bookViews>
    <workbookView xWindow="0" yWindow="0" windowWidth="30720" windowHeight="13524" firstSheet="1" activeTab="7"/>
  </bookViews>
  <sheets>
    <sheet name="PQ - TCDs" sheetId="10" state="hidden" r:id="rId1"/>
    <sheet name="Introdução" sheetId="16" r:id="rId2"/>
    <sheet name="AVEIRO - Dados" sheetId="17" r:id="rId3"/>
    <sheet name="Folha1" sheetId="14" state="hidden" r:id="rId4"/>
    <sheet name="Tabela de dados" sheetId="13" r:id="rId5"/>
    <sheet name="PQ - Table" sheetId="9" r:id="rId6"/>
    <sheet name="Procurar a sua bomba" sheetId="15" r:id="rId7"/>
    <sheet name="Folha2" sheetId="18" r:id="rId8"/>
    <sheet name="Folha3" sheetId="19" r:id="rId9"/>
  </sheets>
  <externalReferences>
    <externalReference r:id="rId10"/>
    <externalReference r:id="rId11"/>
    <externalReference r:id="rId12"/>
  </externalReferences>
  <definedNames>
    <definedName name="Águeda" comment="Dados de Águeda" localSheetId="2">'AVEIRO - Dados'!$B$2:$D$29</definedName>
    <definedName name="Águeda" comment="Dados de Águeda">#REF!</definedName>
    <definedName name="Arouca" comment="Dados de Arouca" localSheetId="2">'AVEIRO - Dados'!$F$2:$H$19</definedName>
    <definedName name="Arouca" comment="Dados de Arouca">#REF!</definedName>
    <definedName name="Aveiro" comment="Dados de Aveiro" localSheetId="2">'AVEIRO - Dados'!$J$2:$L$37</definedName>
    <definedName name="Aveiro" comment="Dados de Aveiro">#REF!</definedName>
    <definedName name="DonnéesExternes_1" localSheetId="5" hidden="1">'PQ - Table'!$A$1:$E$199</definedName>
    <definedName name="Espinho" comment="Dados de Espinho" localSheetId="2">'AVEIRO - Dados'!$N$2:$P$22</definedName>
    <definedName name="Espinho" comment="Dados de Espinho">#REF!</definedName>
    <definedName name="Mealhada" comment="Dados de Mealhada" localSheetId="2">'AVEIRO - Dados'!$R$2:$T$24</definedName>
    <definedName name="Mealhada" comment="Dados de Mealhada">#REF!</definedName>
    <definedName name="Ovar" comment="Dados de Ovar" localSheetId="2">'AVEIRO - Dados'!$V$2:$X$32</definedName>
    <definedName name="Ovar" comment="Dados de Ovar">#REF!</definedName>
    <definedName name="Santa_Maria_da_Feira" comment="Dados de Santa_Maria_da_Feira" localSheetId="2">'AVEIRO - Dados'!$Z$2:$AB$35</definedName>
    <definedName name="Santa_Maria_da_Feira" comment="Dados de Santa_Maria_da_Feira">#REF!</definedName>
    <definedName name="São_João_da_Madeira" comment="Dados de São_João_da_Madeira" localSheetId="2">'AVEIRO - Dados'!$AD$2:$AF$28</definedName>
    <definedName name="São_João_da_Madeira" comment="Dados de São_João_da_Madeira">#REF!</definedName>
    <definedName name="SegmentaçãoDeDados_Região">#N/A</definedName>
  </definedNames>
  <calcPr calcId="162913"/>
  <pivotCaches>
    <pivotCache cacheId="17" r:id="rId13"/>
  </pivotCaches>
  <extLst>
    <ext xmlns:x14="http://schemas.microsoft.com/office/spreadsheetml/2009/9/main" uri="{BBE1A952-AA13-448e-AADC-164F8A28A991}">
      <x14:slicerCaches>
        <x14:slicerCache r:id="rId14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C3" i="18" l="1"/>
  <c r="C4" i="18"/>
  <c r="C5" i="18"/>
  <c r="C6" i="18"/>
  <c r="C7" i="18"/>
  <c r="D11" i="18"/>
  <c r="F11" i="18" s="1"/>
  <c r="C4" i="15" l="1"/>
  <c r="C5" i="15"/>
  <c r="C6" i="15"/>
  <c r="C7" i="15"/>
  <c r="C8" i="15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3" i="15"/>
  <c r="C54" i="15"/>
  <c r="C55" i="15"/>
  <c r="C56" i="15"/>
  <c r="C57" i="15"/>
  <c r="C58" i="15"/>
  <c r="C59" i="15"/>
  <c r="C60" i="15"/>
  <c r="C61" i="15"/>
  <c r="C62" i="15"/>
  <c r="C63" i="15"/>
  <c r="C64" i="15"/>
  <c r="C65" i="15"/>
  <c r="C66" i="15"/>
  <c r="C67" i="15"/>
  <c r="C68" i="15"/>
  <c r="C69" i="15"/>
  <c r="C70" i="15"/>
  <c r="C71" i="15"/>
  <c r="C72" i="15"/>
  <c r="C73" i="15"/>
  <c r="C74" i="15"/>
  <c r="C75" i="15"/>
  <c r="C76" i="15"/>
  <c r="C77" i="15"/>
  <c r="C78" i="15"/>
  <c r="C79" i="15"/>
  <c r="C80" i="15"/>
  <c r="C81" i="15"/>
  <c r="C82" i="15"/>
  <c r="C83" i="15"/>
  <c r="C84" i="15"/>
  <c r="C85" i="15"/>
  <c r="C86" i="15"/>
  <c r="C87" i="15"/>
  <c r="C88" i="15"/>
  <c r="C89" i="15"/>
  <c r="C3" i="15"/>
  <c r="B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3" i="15"/>
</calcChain>
</file>

<file path=xl/connections.xml><?xml version="1.0" encoding="utf-8"?>
<connections xmlns="http://schemas.openxmlformats.org/spreadsheetml/2006/main">
  <connection id="1" keepAlive="1" name="Requête - PQ_Agueda" description="Connexion à la requête « PQ_Agueda » dans le classeur." type="5" refreshedVersion="0" background="1">
    <dbPr connection="Provider=Microsoft.Mashup.OleDb.1;Data Source=$Workbook$;Location=PQ_Agueda;Extended Properties=&quot;&quot;" command="SELECT * FROM [PQ_Agueda]"/>
  </connection>
  <connection id="2" keepAlive="1" name="Requête - PQ_Arouca" description="Connexion à la requête « PQ_Arouca » dans le classeur." type="5" refreshedVersion="0" background="1">
    <dbPr connection="Provider=Microsoft.Mashup.OleDb.1;Data Source=$Workbook$;Location=PQ_Arouca;Extended Properties=&quot;&quot;" command="SELECT * FROM [PQ_Arouca]"/>
  </connection>
  <connection id="3" keepAlive="1" name="Requête - PQ_Aveiro" description="Connexion à la requête « PQ_Aveiro » dans le classeur." type="5" refreshedVersion="0" background="1">
    <dbPr connection="Provider=Microsoft.Mashup.OleDb.1;Data Source=$Workbook$;Location=PQ_Aveiro;Extended Properties=&quot;&quot;" command="SELECT * FROM [PQ_Aveiro]"/>
  </connection>
  <connection id="4" keepAlive="1" name="Requête - PQ_Espinho" description="Connexion à la requête « PQ_Espinho » dans le classeur." type="5" refreshedVersion="0" background="1">
    <dbPr connection="Provider=Microsoft.Mashup.OleDb.1;Data Source=$Workbook$;Location=PQ_Espinho;Extended Properties=&quot;&quot;" command="SELECT * FROM [PQ_Espinho]"/>
  </connection>
  <connection id="5" keepAlive="1" name="Requête - PQ_Mealhada" description="Connexion à la requête « PQ_Mealhada » dans le classeur." type="5" refreshedVersion="0" background="1">
    <dbPr connection="Provider=Microsoft.Mashup.OleDb.1;Data Source=$Workbook$;Location=PQ_Mealhada;Extended Properties=&quot;&quot;" command="SELECT * FROM [PQ_Mealhada]"/>
  </connection>
  <connection id="6" keepAlive="1" name="Requête - PQ_Ovar" description="Connexion à la requête « PQ_Ovar » dans le classeur." type="5" refreshedVersion="0" background="1">
    <dbPr connection="Provider=Microsoft.Mashup.OleDb.1;Data Source=$Workbook$;Location=PQ_Ovar;Extended Properties=&quot;&quot;" command="SELECT * FROM [PQ_Ovar]"/>
  </connection>
  <connection id="7" keepAlive="1" name="Requête - PQ_Região" description="Connexion à la requête « PQ_Região » dans le classeur." type="5" refreshedVersion="6" background="1" saveData="1">
    <dbPr connection="Provider=Microsoft.Mashup.OleDb.1;Data Source=$Workbook$;Location=PQ_Região;Extended Properties=&quot;&quot;" command="SELECT * FROM [PQ_Região]"/>
  </connection>
  <connection id="8" keepAlive="1" name="Requête - PQ_SantaMaria" description="Connexion à la requête « PQ_SantaMaria » dans le classeur." type="5" refreshedVersion="0" background="1">
    <dbPr connection="Provider=Microsoft.Mashup.OleDb.1;Data Source=$Workbook$;Location=PQ_SantaMaria;Extended Properties=&quot;&quot;" command="SELECT * FROM [PQ_SantaMaria]"/>
  </connection>
  <connection id="9" keepAlive="1" name="Requête - PQ_SaoJoao" description="Connexion à la requête « PQ_SaoJoao » dans le classeur." type="5" refreshedVersion="0" background="1">
    <dbPr connection="Provider=Microsoft.Mashup.OleDb.1;Data Source=$Workbook$;Location=PQ_SaoJoao;Extended Properties=&quot;&quot;" command="SELECT * FROM [PQ_SaoJoao]"/>
  </connection>
</connections>
</file>

<file path=xl/sharedStrings.xml><?xml version="1.0" encoding="utf-8"?>
<sst xmlns="http://schemas.openxmlformats.org/spreadsheetml/2006/main" count="1562" uniqueCount="140">
  <si>
    <t>GASOLINA 95 SIMPLES</t>
  </si>
  <si>
    <t>GASÓLEO</t>
  </si>
  <si>
    <t>GASOLINA 98 SIMPLES</t>
  </si>
  <si>
    <t>GASÓLEO +</t>
  </si>
  <si>
    <t>GASOLINA 95 +</t>
  </si>
  <si>
    <t>GASOLINA 98 +</t>
  </si>
  <si>
    <t>GPL AUTO</t>
  </si>
  <si>
    <t>Preço/Litro</t>
  </si>
  <si>
    <t>GASOLINA 98+</t>
  </si>
  <si>
    <t>Águeda</t>
  </si>
  <si>
    <t>Redil - Recardães</t>
  </si>
  <si>
    <t>Prio - Aguada de Baixo N/S</t>
  </si>
  <si>
    <t>Prio - Aguada de Baixo S/N</t>
  </si>
  <si>
    <t>Cepsa - Travassô</t>
  </si>
  <si>
    <t>Repsol - Hospital Águeda</t>
  </si>
  <si>
    <t>Tipo de Gasolina</t>
  </si>
  <si>
    <t>Localizações</t>
  </si>
  <si>
    <t>Alves Bandeira - Travassô</t>
  </si>
  <si>
    <t>BP - Águeda</t>
  </si>
  <si>
    <t>BP - Águeda - EN1</t>
  </si>
  <si>
    <t>BP - Aguada de Baixo Oeste</t>
  </si>
  <si>
    <t>//</t>
  </si>
  <si>
    <t>Galp Alvarenga</t>
  </si>
  <si>
    <t>Galp Santa Eulália</t>
  </si>
  <si>
    <t>Galp Chão de Ave</t>
  </si>
  <si>
    <t>Arouca</t>
  </si>
  <si>
    <t>Jumbo Aveiro</t>
  </si>
  <si>
    <t>Pingo Doce Aveiro</t>
  </si>
  <si>
    <t>Bxpress Aveiro</t>
  </si>
  <si>
    <t>Prio - Gafanha da Nazaré</t>
  </si>
  <si>
    <t>Prio - São Bernardo</t>
  </si>
  <si>
    <t>Cepsa Aveiro - Esgueira</t>
  </si>
  <si>
    <t>Galp - Cacia</t>
  </si>
  <si>
    <t>Repsol - Esgueira A</t>
  </si>
  <si>
    <t>Repsol - Esgueira B</t>
  </si>
  <si>
    <t>Alves Bandeira - Santa Joana</t>
  </si>
  <si>
    <t>Alves Bandeira - São Bernardo</t>
  </si>
  <si>
    <t>Repsol Aveiro - Av Universidade B</t>
  </si>
  <si>
    <t>Repsol - Zona Industrial de Aveiro</t>
  </si>
  <si>
    <t>Prio - Gafanha da Nazaré (Av. Central)</t>
  </si>
  <si>
    <t>BP Forca - Aveiro</t>
  </si>
  <si>
    <t>Galp A.S. Aveiro E/O</t>
  </si>
  <si>
    <t>Espinho</t>
  </si>
  <si>
    <t>R Star Energy - Espinho</t>
  </si>
  <si>
    <t>Galp Espinho</t>
  </si>
  <si>
    <t>BP - Domingues e Gomes</t>
  </si>
  <si>
    <t>Mealhada</t>
  </si>
  <si>
    <t>Intermarché - Mealhada</t>
  </si>
  <si>
    <t>Galp Mealhada N/S</t>
  </si>
  <si>
    <t>Galp - Luso</t>
  </si>
  <si>
    <t>Repsol - Mealhada B</t>
  </si>
  <si>
    <t>BP Casal Comba</t>
  </si>
  <si>
    <t>Ovar</t>
  </si>
  <si>
    <t>Intermarché Ovar</t>
  </si>
  <si>
    <t>Intermarche Esmoriz</t>
  </si>
  <si>
    <t>Galp - Valega</t>
  </si>
  <si>
    <t>Repsol - Valega A</t>
  </si>
  <si>
    <t>Repsol - Valega B</t>
  </si>
  <si>
    <t>Galp Ovar - Av. Sá Carneiro</t>
  </si>
  <si>
    <t>Almeida's - Torre</t>
  </si>
  <si>
    <t>Alves Bandeira Maceda</t>
  </si>
  <si>
    <t>BP Esmoriz</t>
  </si>
  <si>
    <t>Sopor - Esmoriz</t>
  </si>
  <si>
    <t>Cepsa - Ovar I</t>
  </si>
  <si>
    <t>Santa Maria da Feira</t>
  </si>
  <si>
    <t>Pingo Doce Lourosa</t>
  </si>
  <si>
    <t>E.Leclerc Santa Maria da Feira</t>
  </si>
  <si>
    <t>Pingo Doce Arrifana</t>
  </si>
  <si>
    <t>Intermarché - Santa Maria de Lamas</t>
  </si>
  <si>
    <t>R Star - São João de Ver</t>
  </si>
  <si>
    <t>Prio - Fiães</t>
  </si>
  <si>
    <t>Repsol - Lourosa</t>
  </si>
  <si>
    <t>Galp - Fiães</t>
  </si>
  <si>
    <t>Galp - Espargo</t>
  </si>
  <si>
    <t>Galp Arrifana</t>
  </si>
  <si>
    <t>Repsol Santa Maria da Feira</t>
  </si>
  <si>
    <t>BP Arrifana</t>
  </si>
  <si>
    <t>Azoria Mozelos N/S</t>
  </si>
  <si>
    <t>São João da Madeira</t>
  </si>
  <si>
    <t>Intermarché - Arrifana</t>
  </si>
  <si>
    <t>Petro Zona S. J. Madeira</t>
  </si>
  <si>
    <t>Repsol São João da Madeira</t>
  </si>
  <si>
    <t>Galp São João da Madeira</t>
  </si>
  <si>
    <t>Galp Petroroque - S. João da Madeira</t>
  </si>
  <si>
    <t>BP São João da Madeira</t>
  </si>
  <si>
    <t>Galp - Mendes &amp; Loureiro - Comb. e Lubs., Lda</t>
  </si>
  <si>
    <t>BP - A.B.M. - Zona Industrial</t>
  </si>
  <si>
    <t>S. Brás Combustíveis -...S. Brás Combustíveis - Nespereira</t>
  </si>
  <si>
    <t>S. Brás Combustíveis -...SS</t>
  </si>
  <si>
    <t>S. Brás Combustíveis - Nespereira</t>
  </si>
  <si>
    <t>Aveiro</t>
  </si>
  <si>
    <t>Galp A.S. Aveiro O/E</t>
  </si>
  <si>
    <t>Repsol - Espinho</t>
  </si>
  <si>
    <t>Agueda</t>
  </si>
  <si>
    <t>Sao Joao da Madeira</t>
  </si>
  <si>
    <t>Min</t>
  </si>
  <si>
    <t>Max</t>
  </si>
  <si>
    <t>Região</t>
  </si>
  <si>
    <t>Número de localizações</t>
  </si>
  <si>
    <t>Rótulos de Linha</t>
  </si>
  <si>
    <t>Máximo de Preço/Litro</t>
  </si>
  <si>
    <t>Média de Preço/Litro</t>
  </si>
  <si>
    <t>Mínimo de Preço/Litro</t>
  </si>
  <si>
    <t>Média</t>
  </si>
  <si>
    <t>Referências</t>
  </si>
  <si>
    <t>Referência</t>
  </si>
  <si>
    <t>Bomba</t>
  </si>
  <si>
    <t>Portugal - Porto</t>
  </si>
  <si>
    <t>Citröen C3 1.6 Blue HDi 75cv</t>
  </si>
  <si>
    <t>Ponto de Partida</t>
  </si>
  <si>
    <t>Escolher Carro</t>
  </si>
  <si>
    <t>Simulação viágem</t>
  </si>
  <si>
    <t>Ferrari 488 Spider</t>
  </si>
  <si>
    <t>Preço Final</t>
  </si>
  <si>
    <t>Litros Desejado</t>
  </si>
  <si>
    <t>Preço médio</t>
  </si>
  <si>
    <t>Simulador de preços …</t>
  </si>
  <si>
    <t>12L/100K</t>
  </si>
  <si>
    <t>6.9L/100K</t>
  </si>
  <si>
    <t>8.3L/100K</t>
  </si>
  <si>
    <t>3.2L/100K</t>
  </si>
  <si>
    <t>3,0L/100K</t>
  </si>
  <si>
    <t>Preço Carro</t>
  </si>
  <si>
    <t>Capacidade em Litros</t>
  </si>
  <si>
    <t>Consumo L/100Km</t>
  </si>
  <si>
    <t>Ano</t>
  </si>
  <si>
    <t>Tipo de carros</t>
  </si>
  <si>
    <t>Allemanha - Berlim</t>
  </si>
  <si>
    <t>Itália - Roma</t>
  </si>
  <si>
    <t>Espanha - Barcelona</t>
  </si>
  <si>
    <t>França -Paris</t>
  </si>
  <si>
    <t>Portugal - Aveiro</t>
  </si>
  <si>
    <t>Portugal - Algarve</t>
  </si>
  <si>
    <t>X</t>
  </si>
  <si>
    <t>Destino Final</t>
  </si>
  <si>
    <t>Km até Destino</t>
  </si>
  <si>
    <t>Tipo Gasolina</t>
  </si>
  <si>
    <t>Preço final</t>
  </si>
  <si>
    <t>Enchimentos feitos</t>
  </si>
  <si>
    <t>Dados de consumo acerca dos carros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</si>
</sst>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 &quot;CHF&quot;\ * #,##0.00_ ;_ &quot;CHF&quot;\ * \-#,##0.00_ ;_ &quot;CHF&quot;\ * &quot;-&quot;??_ ;_ @_ "/>
    <numFmt numFmtId="164" formatCode="_-[$€-2]\ * #,##0.000_-;\-[$€-2]\ * #,##0.000_-;_-[$€-2]\ * &quot;-&quot;??_-;_-@_-"/>
    <numFmt numFmtId="165" formatCode="_ [$€-2]\ * #,##0.000_ ;_ [$€-2]\ * \-#,##0.000_ ;_ [$€-2]\ * &quot;-&quot;??_ ;_ @_ "/>
    <numFmt numFmtId="166" formatCode="0.000"/>
    <numFmt numFmtId="167" formatCode="#,##0.000"/>
    <numFmt numFmtId="168" formatCode="_-* #,##0.00\ [$€-816]_-;\-* #,##0.00\ [$€-816]_-;_-* &quot;-&quot;??\ [$€-816]_-;_-@_-"/>
    <numFmt numFmtId="169" formatCode="#,##0.00\ [$€-1];[Red]\-#,##0.00\ [$€-1]"/>
  </numFmts>
  <fonts count="7" x14ac:knownFonts="1">
    <font>
      <sz val="11"/>
      <color theme="1"/>
      <name val="Calibri"/>
      <family val="2"/>
      <scheme val="minor"/>
    </font>
    <font>
      <sz val="12"/>
      <color rgb="FF11111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111111"/>
      <name val="Arial Rounded MT Bold"/>
      <family val="2"/>
    </font>
    <font>
      <b/>
      <sz val="12"/>
      <color rgb="FF1111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2" fillId="2" borderId="0" applyNumberFormat="0" applyBorder="0" applyAlignment="0" applyProtection="0"/>
  </cellStyleXfs>
  <cellXfs count="58">
    <xf numFmtId="0" fontId="0" fillId="0" borderId="0" xfId="0"/>
    <xf numFmtId="0" fontId="1" fillId="0" borderId="0" xfId="0" applyFont="1" applyBorder="1" applyAlignment="1">
      <alignment vertical="center" wrapText="1"/>
    </xf>
    <xf numFmtId="164" fontId="0" fillId="0" borderId="0" xfId="0" applyNumberFormat="1"/>
    <xf numFmtId="0" fontId="1" fillId="0" borderId="0" xfId="0" applyFont="1" applyBorder="1" applyAlignment="1">
      <alignment vertical="center" textRotation="90" wrapText="1"/>
    </xf>
    <xf numFmtId="0" fontId="0" fillId="0" borderId="0" xfId="0" applyBorder="1"/>
    <xf numFmtId="0" fontId="3" fillId="0" borderId="0" xfId="2"/>
    <xf numFmtId="0" fontId="1" fillId="0" borderId="0" xfId="0" applyFont="1" applyBorder="1" applyAlignment="1">
      <alignment vertical="center"/>
    </xf>
    <xf numFmtId="164" fontId="0" fillId="0" borderId="4" xfId="0" applyNumberForma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64" fontId="0" fillId="0" borderId="5" xfId="0" applyNumberFormat="1" applyBorder="1"/>
    <xf numFmtId="164" fontId="0" fillId="0" borderId="12" xfId="0" applyNumberFormat="1" applyBorder="1"/>
    <xf numFmtId="165" fontId="0" fillId="0" borderId="4" xfId="1" applyNumberFormat="1" applyFont="1" applyBorder="1"/>
    <xf numFmtId="165" fontId="0" fillId="0" borderId="4" xfId="0" applyNumberFormat="1" applyBorder="1"/>
    <xf numFmtId="0" fontId="0" fillId="0" borderId="0" xfId="0" applyNumberFormat="1"/>
    <xf numFmtId="164" fontId="0" fillId="0" borderId="14" xfId="0" applyNumberFormat="1" applyFill="1" applyBorder="1"/>
    <xf numFmtId="165" fontId="0" fillId="0" borderId="12" xfId="1" applyNumberFormat="1" applyFont="1" applyBorder="1"/>
    <xf numFmtId="0" fontId="0" fillId="0" borderId="0" xfId="0" pivotButton="1"/>
    <xf numFmtId="166" fontId="0" fillId="0" borderId="0" xfId="0" applyNumberFormat="1"/>
    <xf numFmtId="167" fontId="0" fillId="0" borderId="0" xfId="0" applyNumberFormat="1"/>
    <xf numFmtId="165" fontId="0" fillId="0" borderId="0" xfId="1" applyNumberFormat="1" applyFont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7" xfId="0" applyBorder="1"/>
    <xf numFmtId="0" fontId="0" fillId="0" borderId="17" xfId="0" applyBorder="1"/>
    <xf numFmtId="0" fontId="0" fillId="0" borderId="14" xfId="0" applyBorder="1"/>
    <xf numFmtId="165" fontId="0" fillId="0" borderId="15" xfId="1" applyNumberFormat="1" applyFont="1" applyBorder="1"/>
    <xf numFmtId="165" fontId="0" fillId="0" borderId="2" xfId="1" applyNumberFormat="1" applyFont="1" applyBorder="1"/>
    <xf numFmtId="165" fontId="0" fillId="0" borderId="2" xfId="0" applyNumberFormat="1" applyBorder="1"/>
    <xf numFmtId="165" fontId="0" fillId="0" borderId="2" xfId="0" applyNumberFormat="1" applyFill="1" applyBorder="1"/>
    <xf numFmtId="165" fontId="0" fillId="0" borderId="3" xfId="0" applyNumberFormat="1" applyFill="1" applyBorder="1"/>
    <xf numFmtId="0" fontId="3" fillId="0" borderId="13" xfId="2" applyBorder="1"/>
    <xf numFmtId="0" fontId="0" fillId="0" borderId="9" xfId="0" applyBorder="1"/>
    <xf numFmtId="0" fontId="0" fillId="0" borderId="8" xfId="0" applyBorder="1"/>
    <xf numFmtId="0" fontId="3" fillId="0" borderId="8" xfId="2" applyBorder="1"/>
    <xf numFmtId="0" fontId="3" fillId="0" borderId="26" xfId="2" applyBorder="1"/>
    <xf numFmtId="0" fontId="3" fillId="0" borderId="18" xfId="2" applyBorder="1"/>
    <xf numFmtId="0" fontId="3" fillId="0" borderId="16" xfId="2" applyBorder="1"/>
    <xf numFmtId="164" fontId="0" fillId="0" borderId="28" xfId="0" applyNumberFormat="1" applyFill="1" applyBorder="1"/>
    <xf numFmtId="0" fontId="2" fillId="3" borderId="19" xfId="3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2" fillId="3" borderId="23" xfId="3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2" fillId="3" borderId="25" xfId="3" applyFill="1" applyBorder="1" applyAlignment="1">
      <alignment horizontal="center" vertical="center"/>
    </xf>
    <xf numFmtId="0" fontId="2" fillId="3" borderId="21" xfId="3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0" fillId="0" borderId="1" xfId="0" applyBorder="1"/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textRotation="90" wrapText="1"/>
    </xf>
    <xf numFmtId="168" fontId="0" fillId="0" borderId="0" xfId="0" applyNumberFormat="1"/>
    <xf numFmtId="169" fontId="0" fillId="0" borderId="0" xfId="0" applyNumberFormat="1"/>
    <xf numFmtId="168" fontId="0" fillId="0" borderId="0" xfId="1" applyNumberFormat="1" applyFont="1"/>
    <xf numFmtId="0" fontId="0" fillId="4" borderId="0" xfId="0" applyFill="1"/>
  </cellXfs>
  <cellStyles count="4">
    <cellStyle name="40% - Cor3" xfId="3" builtinId="39"/>
    <cellStyle name="Hiperligação" xfId="2" builtinId="8"/>
    <cellStyle name="Moeda" xfId="1" builtinId="4"/>
    <cellStyle name="Normal" xfId="0" builtinId="0"/>
  </cellStyles>
  <dxfs count="61"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numFmt numFmtId="165" formatCode="_ [$€-2]\ * #,##0.000_ ;_ [$€-2]\ * \-#,##0.000_ ;_ [$€-2]\ * &quot;-&quot;??_ ;_ @_ "/>
    </dxf>
    <dxf>
      <numFmt numFmtId="165" formatCode="_ [$€-2]\ * #,##0.000_ ;_ [$€-2]\ * \-#,##0.000_ ;_ [$€-2]\ * &quot;-&quot;??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 [$€-2]\ * #,##0.000_ ;_ [$€-2]\ * \-#,##0.000_ ;_ [$€-2]\ * &quot;-&quot;??_ ;_ @_ "/>
    </dxf>
    <dxf>
      <numFmt numFmtId="0" formatCode="General"/>
    </dxf>
    <dxf>
      <numFmt numFmtId="0" formatCode="General"/>
    </dxf>
    <dxf>
      <numFmt numFmtId="164" formatCode="_-[$€-2]\ * #,##0.000_-;\-[$€-2]\ * #,##0.000_-;_-[$€-2]\ * &quot;-&quot;??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medium">
          <color auto="1"/>
        </top>
        <bottom style="medium">
          <color auto="1"/>
        </bottom>
      </border>
    </dxf>
    <dxf>
      <border outline="0">
        <top style="thin">
          <color indexed="64"/>
        </top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border outline="0">
        <bottom style="thin">
          <color indexed="64"/>
        </bottom>
      </border>
    </dxf>
    <dxf>
      <numFmt numFmtId="164" formatCode="_-[$€-2]\ * #,##0.000_-;\-[$€-2]\ * #,##0.000_-;_-[$€-2]\ * &quot;-&quot;??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left style="thick">
          <color indexed="64"/>
        </left>
      </border>
    </dxf>
    <dxf>
      <font>
        <b/>
        <i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medium">
          <color auto="1"/>
        </top>
        <bottom style="medium">
          <color auto="1"/>
        </bottom>
      </border>
    </dxf>
    <dxf>
      <border outline="0">
        <right style="thick">
          <color indexed="64"/>
        </right>
        <top style="thick">
          <color indexed="64"/>
        </top>
      </border>
    </dxf>
    <dxf>
      <border outline="0">
        <bottom style="thin">
          <color indexed="64"/>
        </bottom>
      </border>
    </dxf>
    <dxf>
      <numFmt numFmtId="164" formatCode="_-[$€-2]\ * #,##0.000_-;\-[$€-2]\ * #,##0.000_-;_-[$€-2]\ * &quot;-&quot;??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medium">
          <color auto="1"/>
        </top>
        <bottom style="medium">
          <color auto="1"/>
        </bottom>
      </border>
    </dxf>
    <dxf>
      <border outline="0">
        <top style="thin">
          <color indexed="64"/>
        </top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border outline="0">
        <bottom style="thin">
          <color indexed="64"/>
        </bottom>
      </border>
    </dxf>
    <dxf>
      <numFmt numFmtId="164" formatCode="_-[$€-2]\ * #,##0.000_-;\-[$€-2]\ * #,##0.000_-;_-[$€-2]\ * &quot;-&quot;??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medium">
          <color auto="1"/>
        </top>
        <bottom style="medium">
          <color auto="1"/>
        </bottom>
      </border>
    </dxf>
    <dxf>
      <border outline="0">
        <top style="thin">
          <color indexed="64"/>
        </top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border outline="0">
        <bottom style="thin">
          <color indexed="64"/>
        </bottom>
      </border>
    </dxf>
    <dxf>
      <numFmt numFmtId="165" formatCode="_ [$€-2]\ * #,##0.000_ ;_ [$€-2]\ * \-#,##0.000_ ;_ [$€-2]\ * &quot;-&quot;??_ ;_ @_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medium">
          <color auto="1"/>
        </top>
        <bottom style="medium">
          <color auto="1"/>
        </bottom>
      </border>
    </dxf>
    <dxf>
      <border outline="0">
        <right style="thick">
          <color indexed="64"/>
        </right>
        <top style="thick">
          <color indexed="64"/>
        </top>
      </border>
    </dxf>
    <dxf>
      <border outline="0">
        <bottom style="thin">
          <color indexed="64"/>
        </bottom>
      </border>
    </dxf>
    <dxf>
      <numFmt numFmtId="164" formatCode="_-[$€-2]\ * #,##0.000_-;\-[$€-2]\ * #,##0.000_-;_-[$€-2]\ * &quot;-&quot;??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medium">
          <color auto="1"/>
        </top>
        <bottom style="medium">
          <color auto="1"/>
        </bottom>
      </border>
    </dxf>
    <dxf>
      <border outline="0">
        <top style="thin">
          <color indexed="64"/>
        </top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border outline="0">
        <bottom style="thin">
          <color indexed="64"/>
        </bottom>
      </border>
    </dxf>
    <dxf>
      <numFmt numFmtId="164" formatCode="_-[$€-2]\ * #,##0.000_-;\-[$€-2]\ * #,##0.000_-;_-[$€-2]\ * &quot;-&quot;??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medium">
          <color auto="1"/>
        </top>
        <bottom style="medium">
          <color auto="1"/>
        </bottom>
      </border>
    </dxf>
    <dxf>
      <border outline="0">
        <top style="thin">
          <color indexed="64"/>
        </top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border outline="0">
        <bottom style="thin">
          <color indexed="64"/>
        </bottom>
      </border>
    </dxf>
    <dxf>
      <numFmt numFmtId="164" formatCode="_-[$€-2]\ * #,##0.000_-;\-[$€-2]\ * #,##0.000_-;_-[$€-2]\ * &quot;-&quot;??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medium">
          <color auto="1"/>
        </top>
        <bottom style="medium">
          <color auto="1"/>
        </bottom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7/relationships/slicerCache" Target="slicerCaches/slicerCach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Mínimo de Preço/Litro</c:v>
          </c:tx>
          <c:invertIfNegative val="0"/>
          <c:cat>
            <c:strLit>
              <c:ptCount val="7"/>
              <c:pt idx="0">
                <c:v>GASÓLEO</c:v>
              </c:pt>
              <c:pt idx="1">
                <c:v>GASÓLEO +</c:v>
              </c:pt>
              <c:pt idx="2">
                <c:v>GASOLINA 95 +</c:v>
              </c:pt>
              <c:pt idx="3">
                <c:v>GASOLINA 95 SIMPLES</c:v>
              </c:pt>
              <c:pt idx="4">
                <c:v>GASOLINA 98 +</c:v>
              </c:pt>
              <c:pt idx="5">
                <c:v>GASOLINA 98 SIMPLES</c:v>
              </c:pt>
              <c:pt idx="6">
                <c:v>GPL AUTO</c:v>
              </c:pt>
            </c:strLit>
          </c:cat>
          <c:val>
            <c:numLit>
              <c:formatCode>General</c:formatCode>
              <c:ptCount val="7"/>
              <c:pt idx="0">
                <c:v>1.202</c:v>
              </c:pt>
              <c:pt idx="1">
                <c:v>1.2989999999999999</c:v>
              </c:pt>
              <c:pt idx="2">
                <c:v>1.5289999999999999</c:v>
              </c:pt>
              <c:pt idx="3">
                <c:v>1.149</c:v>
              </c:pt>
              <c:pt idx="4">
                <c:v>1.619</c:v>
              </c:pt>
              <c:pt idx="5">
                <c:v>1.488</c:v>
              </c:pt>
              <c:pt idx="6">
                <c:v>0.629</c:v>
              </c:pt>
            </c:numLit>
          </c:val>
          <c:extLst>
            <c:ext xmlns:c16="http://schemas.microsoft.com/office/drawing/2014/chart" uri="{C3380CC4-5D6E-409C-BE32-E72D297353CC}">
              <c16:uniqueId val="{00000000-F098-43B2-9630-83A20CFF3628}"/>
            </c:ext>
          </c:extLst>
        </c:ser>
        <c:ser>
          <c:idx val="1"/>
          <c:order val="1"/>
          <c:tx>
            <c:v>Média de Preço/Litro</c:v>
          </c:tx>
          <c:invertIfNegative val="0"/>
          <c:cat>
            <c:strLit>
              <c:ptCount val="7"/>
              <c:pt idx="0">
                <c:v>GASÓLEO</c:v>
              </c:pt>
              <c:pt idx="1">
                <c:v>GASÓLEO +</c:v>
              </c:pt>
              <c:pt idx="2">
                <c:v>GASOLINA 95 +</c:v>
              </c:pt>
              <c:pt idx="3">
                <c:v>GASOLINA 95 SIMPLES</c:v>
              </c:pt>
              <c:pt idx="4">
                <c:v>GASOLINA 98 +</c:v>
              </c:pt>
              <c:pt idx="5">
                <c:v>GASOLINA 98 SIMPLES</c:v>
              </c:pt>
              <c:pt idx="6">
                <c:v>GPL AUTO</c:v>
              </c:pt>
            </c:strLit>
          </c:cat>
          <c:val>
            <c:numLit>
              <c:formatCode>General</c:formatCode>
              <c:ptCount val="7"/>
              <c:pt idx="0">
                <c:v>1.2746</c:v>
              </c:pt>
              <c:pt idx="1">
                <c:v>1.3329999999999997</c:v>
              </c:pt>
              <c:pt idx="2">
                <c:v>1.5289999999999999</c:v>
              </c:pt>
              <c:pt idx="3">
                <c:v>1.421</c:v>
              </c:pt>
              <c:pt idx="4">
                <c:v>1.6602500000000002</c:v>
              </c:pt>
              <c:pt idx="5">
                <c:v>1.5034999999999998</c:v>
              </c:pt>
              <c:pt idx="6">
                <c:v>0.65149999999999997</c:v>
              </c:pt>
            </c:numLit>
          </c:val>
          <c:extLst>
            <c:ext xmlns:c16="http://schemas.microsoft.com/office/drawing/2014/chart" uri="{C3380CC4-5D6E-409C-BE32-E72D297353CC}">
              <c16:uniqueId val="{00000001-F098-43B2-9630-83A20CFF3628}"/>
            </c:ext>
          </c:extLst>
        </c:ser>
        <c:ser>
          <c:idx val="2"/>
          <c:order val="2"/>
          <c:tx>
            <c:v>Máximo de Preço/Litro</c:v>
          </c:tx>
          <c:invertIfNegative val="0"/>
          <c:cat>
            <c:strLit>
              <c:ptCount val="7"/>
              <c:pt idx="0">
                <c:v>GASÓLEO</c:v>
              </c:pt>
              <c:pt idx="1">
                <c:v>GASÓLEO +</c:v>
              </c:pt>
              <c:pt idx="2">
                <c:v>GASOLINA 95 +</c:v>
              </c:pt>
              <c:pt idx="3">
                <c:v>GASOLINA 95 SIMPLES</c:v>
              </c:pt>
              <c:pt idx="4">
                <c:v>GASOLINA 98 +</c:v>
              </c:pt>
              <c:pt idx="5">
                <c:v>GASOLINA 98 SIMPLES</c:v>
              </c:pt>
              <c:pt idx="6">
                <c:v>GPL AUTO</c:v>
              </c:pt>
            </c:strLit>
          </c:cat>
          <c:val>
            <c:numLit>
              <c:formatCode>General</c:formatCode>
              <c:ptCount val="7"/>
              <c:pt idx="0">
                <c:v>1.3140000000000001</c:v>
              </c:pt>
              <c:pt idx="1">
                <c:v>1.379</c:v>
              </c:pt>
              <c:pt idx="2">
                <c:v>1.5289999999999999</c:v>
              </c:pt>
              <c:pt idx="3">
                <c:v>1.5089999999999999</c:v>
              </c:pt>
              <c:pt idx="4">
                <c:v>1.7190000000000001</c:v>
              </c:pt>
              <c:pt idx="5">
                <c:v>1.5189999999999999</c:v>
              </c:pt>
              <c:pt idx="6">
                <c:v>0.67400000000000004</c:v>
              </c:pt>
            </c:numLit>
          </c:val>
          <c:extLst>
            <c:ext xmlns:c16="http://schemas.microsoft.com/office/drawing/2014/chart" uri="{C3380CC4-5D6E-409C-BE32-E72D297353CC}">
              <c16:uniqueId val="{00000002-F098-43B2-9630-83A20CFF36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3195392"/>
        <c:axId val="233196928"/>
      </c:barChart>
      <c:catAx>
        <c:axId val="2331953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33196928"/>
        <c:crosses val="autoZero"/>
        <c:auto val="1"/>
        <c:lblAlgn val="ctr"/>
        <c:lblOffset val="100"/>
        <c:noMultiLvlLbl val="0"/>
      </c:catAx>
      <c:valAx>
        <c:axId val="2331969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331953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multiLvlStrRef>
              <c:f>'[3]AVEIRO - Dados'!$B$9:$C$10</c:f>
              <c:multiLvlStrCache>
                <c:ptCount val="2"/>
                <c:lvl>
                  <c:pt idx="0">
                    <c:v>Cepsa - Travassô</c:v>
                  </c:pt>
                  <c:pt idx="1">
                    <c:v>Galp - Mendes &amp; Loureiro - Comb. e Lubs., Lda</c:v>
                  </c:pt>
                </c:lvl>
                <c:lvl>
                  <c:pt idx="0">
                    <c:v>GASOLINA 95 +</c:v>
                  </c:pt>
                </c:lvl>
              </c:multiLvlStrCache>
            </c:multiLvlStrRef>
          </c:cat>
          <c:val>
            <c:numRef>
              <c:f>'[3]AVEIRO - Dados'!$D$9:$D$10</c:f>
              <c:numCache>
                <c:formatCode>General</c:formatCode>
                <c:ptCount val="2"/>
                <c:pt idx="0">
                  <c:v>1.514</c:v>
                </c:pt>
                <c:pt idx="1">
                  <c:v>1.5289999999999999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1D-450E-BC62-F9026D72DE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7961856"/>
        <c:axId val="237416832"/>
      </c:barChart>
      <c:catAx>
        <c:axId val="779618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37416832"/>
        <c:crosses val="autoZero"/>
        <c:auto val="1"/>
        <c:lblAlgn val="ctr"/>
        <c:lblOffset val="100"/>
        <c:noMultiLvlLbl val="0"/>
      </c:catAx>
      <c:valAx>
        <c:axId val="2374168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79618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510063963621965"/>
          <c:y val="4.067036910241293E-2"/>
          <c:w val="0.70949841417567749"/>
          <c:h val="0.68149796492829695"/>
        </c:manualLayout>
      </c:layout>
      <c:bar3DChart>
        <c:barDir val="col"/>
        <c:grouping val="stacked"/>
        <c:varyColors val="0"/>
        <c:ser>
          <c:idx val="0"/>
          <c:order val="0"/>
          <c:invertIfNegative val="0"/>
          <c:cat>
            <c:multiLvlStrRef>
              <c:f>'[3]AVEIRO - Dados'!$B$19:$C$23</c:f>
              <c:multiLvlStrCache>
                <c:ptCount val="5"/>
                <c:lvl>
                  <c:pt idx="0">
                    <c:v>Redil - Recardães</c:v>
                  </c:pt>
                  <c:pt idx="1">
                    <c:v>Prio - Aguada de Baixo N/S</c:v>
                  </c:pt>
                  <c:pt idx="2">
                    <c:v>Prio - Aguada de Baixo S/N</c:v>
                  </c:pt>
                  <c:pt idx="3">
                    <c:v>Repsol - Hospital Águeda</c:v>
                  </c:pt>
                  <c:pt idx="4">
                    <c:v>Cepsa - Travassô</c:v>
                  </c:pt>
                </c:lvl>
                <c:lvl>
                  <c:pt idx="0">
                    <c:v>GASÓLEO</c:v>
                  </c:pt>
                </c:lvl>
              </c:multiLvlStrCache>
            </c:multiLvlStrRef>
          </c:cat>
          <c:val>
            <c:numRef>
              <c:f>'[3]AVEIRO - Dados'!$D$19:$D$23</c:f>
              <c:numCache>
                <c:formatCode>General</c:formatCode>
                <c:ptCount val="5"/>
                <c:pt idx="0">
                  <c:v>1.2589999999999999</c:v>
                </c:pt>
                <c:pt idx="1">
                  <c:v>1.2649999999999999</c:v>
                </c:pt>
                <c:pt idx="2">
                  <c:v>1.2649999999999999</c:v>
                </c:pt>
                <c:pt idx="3">
                  <c:v>1.274</c:v>
                </c:pt>
                <c:pt idx="4">
                  <c:v>1.2889999999999999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4E-4E6A-828B-F631324294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one"/>
        <c:axId val="199532544"/>
        <c:axId val="199534080"/>
        <c:axId val="0"/>
      </c:bar3DChart>
      <c:catAx>
        <c:axId val="1995325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9534080"/>
        <c:crosses val="autoZero"/>
        <c:auto val="1"/>
        <c:lblAlgn val="ctr"/>
        <c:lblOffset val="100"/>
        <c:noMultiLvlLbl val="0"/>
      </c:catAx>
      <c:valAx>
        <c:axId val="1995340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95325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multiLvlStrRef>
              <c:f>'[3]AVEIRO - Dados'!$B$14:$C$18</c:f>
              <c:multiLvlStrCache>
                <c:ptCount val="5"/>
                <c:lvl>
                  <c:pt idx="0">
                    <c:v>Repsol - Hospital Águeda</c:v>
                  </c:pt>
                  <c:pt idx="1">
                    <c:v>Galp - Mendes &amp; Loureiro - Comb. e Lubs., Lda</c:v>
                  </c:pt>
                  <c:pt idx="2">
                    <c:v>BP - Águeda</c:v>
                  </c:pt>
                  <c:pt idx="3">
                    <c:v>BP - Águeda - EN1</c:v>
                  </c:pt>
                  <c:pt idx="4">
                    <c:v>BP - Aguada de Baixo Oeste</c:v>
                  </c:pt>
                </c:lvl>
                <c:lvl>
                  <c:pt idx="0">
                    <c:v>GASOLINA 98+</c:v>
                  </c:pt>
                </c:lvl>
              </c:multiLvlStrCache>
            </c:multiLvlStrRef>
          </c:cat>
          <c:val>
            <c:numRef>
              <c:f>'[3]AVEIRO - Dados'!$D$14:$D$18</c:f>
              <c:numCache>
                <c:formatCode>General</c:formatCode>
                <c:ptCount val="5"/>
                <c:pt idx="0">
                  <c:v>1.619</c:v>
                </c:pt>
                <c:pt idx="1">
                  <c:v>1.6240000000000001</c:v>
                </c:pt>
                <c:pt idx="2">
                  <c:v>1.7190000000000001</c:v>
                </c:pt>
                <c:pt idx="3">
                  <c:v>1.7190000000000001</c:v>
                </c:pt>
                <c:pt idx="4">
                  <c:v>1.734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F5-47B4-ACC6-97C1195E5D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769408"/>
        <c:axId val="230770944"/>
      </c:barChart>
      <c:catAx>
        <c:axId val="23076940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230770944"/>
        <c:crosses val="autoZero"/>
        <c:auto val="1"/>
        <c:lblAlgn val="ctr"/>
        <c:lblOffset val="100"/>
        <c:noMultiLvlLbl val="0"/>
      </c:catAx>
      <c:valAx>
        <c:axId val="23077094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2307694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PT"/>
              <a:t>Agueda</a:t>
            </a:r>
          </a:p>
        </c:rich>
      </c:tx>
      <c:overlay val="0"/>
    </c:title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940494006760726"/>
          <c:y val="0.23351383696672204"/>
          <c:w val="0.75443460192475942"/>
          <c:h val="0.49031969962088073"/>
        </c:manualLayout>
      </c:layout>
      <c:bar3DChart>
        <c:barDir val="col"/>
        <c:grouping val="standar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'[3]AVEIRO - Dados'!$B$4:$C$8</c:f>
              <c:multiLvlStrCache>
                <c:ptCount val="5"/>
                <c:lvl>
                  <c:pt idx="0">
                    <c:v>Prio - Aguada de Baixo N/S</c:v>
                  </c:pt>
                  <c:pt idx="1">
                    <c:v>Prio - Aguada de Baixo S/N</c:v>
                  </c:pt>
                  <c:pt idx="2">
                    <c:v>Redil - Recardães</c:v>
                  </c:pt>
                  <c:pt idx="3">
                    <c:v>Repsol - Hospital Águeda</c:v>
                  </c:pt>
                  <c:pt idx="4">
                    <c:v>Cepsa - Travassô</c:v>
                  </c:pt>
                </c:lvl>
                <c:lvl>
                  <c:pt idx="0">
                    <c:v>GASOLINA 95 SIMPLES</c:v>
                  </c:pt>
                </c:lvl>
              </c:multiLvlStrCache>
            </c:multiLvlStrRef>
          </c:cat>
          <c:val>
            <c:numRef>
              <c:f>'[3]AVEIRO - Dados'!$D$4:$D$8</c:f>
              <c:numCache>
                <c:formatCode>General</c:formatCode>
                <c:ptCount val="5"/>
                <c:pt idx="0">
                  <c:v>1.425</c:v>
                </c:pt>
                <c:pt idx="1">
                  <c:v>1.425</c:v>
                </c:pt>
                <c:pt idx="2">
                  <c:v>1.4390000000000001</c:v>
                </c:pt>
                <c:pt idx="3">
                  <c:v>1.4790000000000001</c:v>
                </c:pt>
                <c:pt idx="4">
                  <c:v>1.484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4D-49A9-ADEE-7637B67EC3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one"/>
        <c:axId val="235292928"/>
        <c:axId val="235307008"/>
        <c:axId val="235298816"/>
      </c:bar3DChart>
      <c:catAx>
        <c:axId val="2352929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35307008"/>
        <c:crosses val="autoZero"/>
        <c:auto val="1"/>
        <c:lblAlgn val="ctr"/>
        <c:lblOffset val="100"/>
        <c:noMultiLvlLbl val="0"/>
      </c:catAx>
      <c:valAx>
        <c:axId val="2353070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35292928"/>
        <c:crosses val="autoZero"/>
        <c:crossBetween val="between"/>
      </c:valAx>
      <c:serAx>
        <c:axId val="235298816"/>
        <c:scaling>
          <c:orientation val="minMax"/>
        </c:scaling>
        <c:delete val="0"/>
        <c:axPos val="b"/>
        <c:majorTickMark val="out"/>
        <c:minorTickMark val="none"/>
        <c:tickLblPos val="nextTo"/>
        <c:crossAx val="235307008"/>
        <c:crosses val="autoZero"/>
      </c:ser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multiLvlStrRef>
              <c:f>'[3]AVEIRO - Dados'!$B$11:$C$13</c:f>
              <c:multiLvlStrCache>
                <c:ptCount val="3"/>
                <c:lvl>
                  <c:pt idx="0">
                    <c:v>Redil - Recardães</c:v>
                  </c:pt>
                  <c:pt idx="1">
                    <c:v>Alves Bandeira - Travassô</c:v>
                  </c:pt>
                  <c:pt idx="2">
                    <c:v>BP - A.B.M. - Zona Industrial</c:v>
                  </c:pt>
                </c:lvl>
                <c:lvl>
                  <c:pt idx="0">
                    <c:v>GASOLINA 98 SIMPLES</c:v>
                  </c:pt>
                </c:lvl>
              </c:multiLvlStrCache>
            </c:multiLvlStrRef>
          </c:cat>
          <c:val>
            <c:numRef>
              <c:f>'[3]AVEIRO - Dados'!$D$11:$D$13</c:f>
              <c:numCache>
                <c:formatCode>General</c:formatCode>
                <c:ptCount val="3"/>
                <c:pt idx="0">
                  <c:v>1.5089999999999999</c:v>
                </c:pt>
                <c:pt idx="1">
                  <c:v>1.6040000000000001</c:v>
                </c:pt>
                <c:pt idx="2">
                  <c:v>1.7190000000000001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F0-47E3-A651-A395CC710F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583040"/>
        <c:axId val="198584576"/>
      </c:lineChart>
      <c:catAx>
        <c:axId val="1985830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8584576"/>
        <c:crosses val="autoZero"/>
        <c:auto val="1"/>
        <c:lblAlgn val="ctr"/>
        <c:lblOffset val="100"/>
        <c:noMultiLvlLbl val="0"/>
      </c:catAx>
      <c:valAx>
        <c:axId val="1985845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85830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671690836422102"/>
          <c:y val="5.8674134510516354E-2"/>
          <c:w val="0.68795683446613187"/>
          <c:h val="0.61643877450911155"/>
        </c:manualLayout>
      </c:layout>
      <c:areaChart>
        <c:grouping val="standard"/>
        <c:varyColors val="0"/>
        <c:ser>
          <c:idx val="0"/>
          <c:order val="0"/>
          <c:cat>
            <c:multiLvlStrRef>
              <c:f>'[3]AVEIRO - Dados'!$B$24:$C$28</c:f>
              <c:multiLvlStrCache>
                <c:ptCount val="5"/>
                <c:lvl>
                  <c:pt idx="0">
                    <c:v>Prio - Aguada de Baixo N/S</c:v>
                  </c:pt>
                  <c:pt idx="1">
                    <c:v>Prio - Aguada de Baixo S/N</c:v>
                  </c:pt>
                  <c:pt idx="2">
                    <c:v>Redil - Recardães</c:v>
                  </c:pt>
                  <c:pt idx="3">
                    <c:v>Repsol - Hospital Águeda</c:v>
                  </c:pt>
                  <c:pt idx="4">
                    <c:v>Cepsa - Travassô</c:v>
                  </c:pt>
                </c:lvl>
                <c:lvl>
                  <c:pt idx="0">
                    <c:v>GASÓLEO +</c:v>
                  </c:pt>
                </c:lvl>
              </c:multiLvlStrCache>
            </c:multiLvlStrRef>
          </c:cat>
          <c:val>
            <c:numRef>
              <c:f>'[3]AVEIRO - Dados'!$D$24:$D$28</c:f>
              <c:numCache>
                <c:formatCode>General</c:formatCode>
                <c:ptCount val="5"/>
                <c:pt idx="0">
                  <c:v>1.2150000000000001</c:v>
                </c:pt>
                <c:pt idx="1">
                  <c:v>1.2150000000000001</c:v>
                </c:pt>
                <c:pt idx="2">
                  <c:v>1.2889999999999999</c:v>
                </c:pt>
                <c:pt idx="3">
                  <c:v>1.319</c:v>
                </c:pt>
                <c:pt idx="4">
                  <c:v>1.319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4D-4209-A050-FA23FC2545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1144192"/>
        <c:axId val="241146112"/>
      </c:areaChart>
      <c:catAx>
        <c:axId val="2411441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41146112"/>
        <c:crosses val="autoZero"/>
        <c:auto val="1"/>
        <c:lblAlgn val="ctr"/>
        <c:lblOffset val="100"/>
        <c:noMultiLvlLbl val="0"/>
      </c:catAx>
      <c:valAx>
        <c:axId val="241146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1144192"/>
        <c:crosses val="autoZero"/>
        <c:crossBetween val="midCat"/>
      </c:valAx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0</xdr:row>
      <xdr:rowOff>121920</xdr:rowOff>
    </xdr:from>
    <xdr:to>
      <xdr:col>9</xdr:col>
      <xdr:colOff>679139</xdr:colOff>
      <xdr:row>5</xdr:row>
      <xdr:rowOff>175260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Região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gião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440" y="121920"/>
              <a:ext cx="6121724" cy="9677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Esta forma representa uma segmentação de dados. As segmentações de dados são suportadas no Excel 2010 ou posterior.
Se a forma tiver sido modificada numa versão anterior do Excel, ou se o livro tiver sido guardado no Excel 2003 ou anterior, a segmentação de dados não poderá ser utilizada.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30</xdr:col>
      <xdr:colOff>586740</xdr:colOff>
      <xdr:row>44</xdr:row>
      <xdr:rowOff>143122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9761363-E732-464B-A582-05622312E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874740" cy="8189842"/>
        </a:xfrm>
        <a:prstGeom prst="rect">
          <a:avLst/>
        </a:prstGeom>
      </xdr:spPr>
    </xdr:pic>
    <xdr:clientData/>
  </xdr:twoCellAnchor>
  <xdr:twoCellAnchor>
    <xdr:from>
      <xdr:col>11</xdr:col>
      <xdr:colOff>182880</xdr:colOff>
      <xdr:row>16</xdr:row>
      <xdr:rowOff>121920</xdr:rowOff>
    </xdr:from>
    <xdr:to>
      <xdr:col>21</xdr:col>
      <xdr:colOff>30480</xdr:colOff>
      <xdr:row>25</xdr:row>
      <xdr:rowOff>152400</xdr:rowOff>
    </xdr:to>
    <xdr:sp macro="" textlink="">
      <xdr:nvSpPr>
        <xdr:cNvPr id="3" name="Retângulo 2">
          <a:extLst>
            <a:ext uri="{FF2B5EF4-FFF2-40B4-BE49-F238E27FC236}">
              <a16:creationId xmlns:a16="http://schemas.microsoft.com/office/drawing/2014/main" id="{40179B6A-FB66-4210-BEE2-1A9AF4F47AAB}"/>
            </a:ext>
          </a:extLst>
        </xdr:cNvPr>
        <xdr:cNvSpPr/>
      </xdr:nvSpPr>
      <xdr:spPr>
        <a:xfrm>
          <a:off x="6888480" y="3048000"/>
          <a:ext cx="5943600" cy="16764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pattFill prst="dkUpDiag">
                <a:fgClr>
                  <a:schemeClr val="tx2"/>
                </a:fgClr>
                <a:bgClr>
                  <a:schemeClr val="tx2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Gasolineira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</xdr:colOff>
      <xdr:row>0</xdr:row>
      <xdr:rowOff>0</xdr:rowOff>
    </xdr:from>
    <xdr:to>
      <xdr:col>2</xdr:col>
      <xdr:colOff>0</xdr:colOff>
      <xdr:row>14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Região 1">
              <a:extLst>
                <a:ext uri="{FF2B5EF4-FFF2-40B4-BE49-F238E27FC236}">
                  <a16:creationId xmlns:a16="http://schemas.microsoft.com/office/drawing/2014/main" id="{062BD66A-F634-4821-AEE4-CEFD50CDC84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gião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720" y="0"/>
              <a:ext cx="2674620" cy="25603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Esta forma representa uma segmentação de dados. As segmentações de dados são suportadas no Excel 2010 ou posterior.
Se a forma tiver sido modificada numa versão anterior do Excel, ou se o livro tiver sido guardado no Excel 2003 ou anterior, a segmentação de dados não poderá ser utilizada.</a:t>
              </a:r>
            </a:p>
          </xdr:txBody>
        </xdr:sp>
      </mc:Fallback>
    </mc:AlternateContent>
    <xdr:clientData/>
  </xdr:twoCellAnchor>
  <xdr:absoluteAnchor>
    <xdr:pos x="45720" y="2552701"/>
    <xdr:ext cx="7286625" cy="5105400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B4B8AE9-584F-4807-BEDB-7721E33F99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twoCellAnchor>
    <xdr:from>
      <xdr:col>5</xdr:col>
      <xdr:colOff>578062</xdr:colOff>
      <xdr:row>27</xdr:row>
      <xdr:rowOff>91440</xdr:rowOff>
    </xdr:from>
    <xdr:to>
      <xdr:col>9</xdr:col>
      <xdr:colOff>483659</xdr:colOff>
      <xdr:row>41</xdr:row>
      <xdr:rowOff>158115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C6EB56-A2B7-4BDA-B03B-0E49F6C31F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579120</xdr:colOff>
      <xdr:row>10</xdr:row>
      <xdr:rowOff>45720</xdr:rowOff>
    </xdr:from>
    <xdr:to>
      <xdr:col>9</xdr:col>
      <xdr:colOff>822960</xdr:colOff>
      <xdr:row>27</xdr:row>
      <xdr:rowOff>91440</xdr:rowOff>
    </xdr:to>
    <xdr:graphicFrame macro="">
      <xdr:nvGraphicFramePr>
        <xdr:cNvPr id="5" name="Gráfico 6">
          <a:extLst>
            <a:ext uri="{FF2B5EF4-FFF2-40B4-BE49-F238E27FC236}">
              <a16:creationId xmlns:a16="http://schemas.microsoft.com/office/drawing/2014/main" id="{50446833-064C-4ED5-98B8-FC1967BEFB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39370</xdr:colOff>
      <xdr:row>41</xdr:row>
      <xdr:rowOff>161079</xdr:rowOff>
    </xdr:from>
    <xdr:to>
      <xdr:col>3</xdr:col>
      <xdr:colOff>540385</xdr:colOff>
      <xdr:row>56</xdr:row>
      <xdr:rowOff>37254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AA0B2A2E-34B2-4ABA-AEF8-2BCE82F557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563881</xdr:colOff>
      <xdr:row>41</xdr:row>
      <xdr:rowOff>149860</xdr:rowOff>
    </xdr:from>
    <xdr:to>
      <xdr:col>9</xdr:col>
      <xdr:colOff>2331720</xdr:colOff>
      <xdr:row>68</xdr:row>
      <xdr:rowOff>108585</xdr:rowOff>
    </xdr:to>
    <xdr:graphicFrame macro="">
      <xdr:nvGraphicFramePr>
        <xdr:cNvPr id="7" name="Gráfico 2">
          <a:extLst>
            <a:ext uri="{FF2B5EF4-FFF2-40B4-BE49-F238E27FC236}">
              <a16:creationId xmlns:a16="http://schemas.microsoft.com/office/drawing/2014/main" id="{C97482F0-EE2E-4EEF-9245-7A3F89B919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59266</xdr:colOff>
      <xdr:row>56</xdr:row>
      <xdr:rowOff>38947</xdr:rowOff>
    </xdr:from>
    <xdr:to>
      <xdr:col>3</xdr:col>
      <xdr:colOff>560281</xdr:colOff>
      <xdr:row>70</xdr:row>
      <xdr:rowOff>87419</xdr:rowOff>
    </xdr:to>
    <xdr:graphicFrame macro="">
      <xdr:nvGraphicFramePr>
        <xdr:cNvPr id="8" name="Gráfico 4">
          <a:extLst>
            <a:ext uri="{FF2B5EF4-FFF2-40B4-BE49-F238E27FC236}">
              <a16:creationId xmlns:a16="http://schemas.microsoft.com/office/drawing/2014/main" id="{042C39C1-5427-48A7-BD22-9C15E7ADE3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476673</xdr:colOff>
      <xdr:row>27</xdr:row>
      <xdr:rowOff>85301</xdr:rowOff>
    </xdr:from>
    <xdr:to>
      <xdr:col>11</xdr:col>
      <xdr:colOff>610870</xdr:colOff>
      <xdr:row>41</xdr:row>
      <xdr:rowOff>144568</xdr:rowOff>
    </xdr:to>
    <xdr:graphicFrame macro="">
      <xdr:nvGraphicFramePr>
        <xdr:cNvPr id="9" name="Gráfico 7">
          <a:extLst>
            <a:ext uri="{FF2B5EF4-FFF2-40B4-BE49-F238E27FC236}">
              <a16:creationId xmlns:a16="http://schemas.microsoft.com/office/drawing/2014/main" id="{F9E08500-16E6-4693-9717-018C6394B0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NEW%20gasolineir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gasolineira%2016h0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ghjnmhgfh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 de dado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Q - TCDs"/>
      <sheetName val="Introdução"/>
      <sheetName val="PQ - Table (2)"/>
      <sheetName val="PQ - Table"/>
      <sheetName val="Tabela de dados"/>
      <sheetName val="AVEIRO - Dados"/>
      <sheetName val="Folha1"/>
      <sheetName val="Procurar a sua bomb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C2" t="str">
            <v>GASÓLEO</v>
          </cell>
          <cell r="D2">
            <v>1.179</v>
          </cell>
          <cell r="E2">
            <v>1.2641315789473684</v>
          </cell>
          <cell r="F2">
            <v>1.359</v>
          </cell>
        </row>
        <row r="3">
          <cell r="C3" t="str">
            <v>GASÓLEO +</v>
          </cell>
          <cell r="D3">
            <v>1.2150000000000001</v>
          </cell>
          <cell r="E3">
            <v>1.3085405405405406</v>
          </cell>
          <cell r="F3">
            <v>1.4590000000000001</v>
          </cell>
        </row>
        <row r="4">
          <cell r="C4" t="str">
            <v>GASOLINA 95 +</v>
          </cell>
          <cell r="D4">
            <v>1.4450000000000001</v>
          </cell>
          <cell r="E4">
            <v>1.5131818181818177</v>
          </cell>
          <cell r="F4">
            <v>1.5589999999999999</v>
          </cell>
        </row>
        <row r="5">
          <cell r="C5" t="str">
            <v>GASOLINA 95 SIMPLES</v>
          </cell>
          <cell r="D5">
            <v>1.149</v>
          </cell>
          <cell r="E5">
            <v>1.4605263157894739</v>
          </cell>
          <cell r="F5">
            <v>1.569</v>
          </cell>
        </row>
        <row r="6">
          <cell r="C6" t="str">
            <v>GASOLINA 98 +</v>
          </cell>
          <cell r="D6">
            <v>1.4490000000000001</v>
          </cell>
          <cell r="E6">
            <v>1.6242083333333337</v>
          </cell>
          <cell r="F6">
            <v>1.7290000000000001</v>
          </cell>
        </row>
        <row r="7">
          <cell r="C7" t="str">
            <v>GASOLINA 98 SIMPLES</v>
          </cell>
          <cell r="D7">
            <v>1.4490000000000001</v>
          </cell>
          <cell r="E7">
            <v>1.5484782608695653</v>
          </cell>
          <cell r="F7">
            <v>1.7290000000000001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Q - TCDs"/>
      <sheetName val="Introdução"/>
      <sheetName val="PQ - Table"/>
      <sheetName val="AVEIRO - Dados"/>
      <sheetName val="Folha2"/>
      <sheetName val="REF"/>
      <sheetName val="Tabela de dados"/>
      <sheetName val="Folha1"/>
    </sheetNames>
    <sheetDataSet>
      <sheetData sheetId="0" refreshError="1"/>
      <sheetData sheetId="1" refreshError="1"/>
      <sheetData sheetId="2" refreshError="1"/>
      <sheetData sheetId="3">
        <row r="4">
          <cell r="B4" t="str">
            <v>GASOLINA 95 SIMPLES</v>
          </cell>
          <cell r="C4" t="str">
            <v>Prio - Aguada de Baixo N/S</v>
          </cell>
          <cell r="D4">
            <v>1.425</v>
          </cell>
        </row>
        <row r="5">
          <cell r="C5" t="str">
            <v>Prio - Aguada de Baixo S/N</v>
          </cell>
          <cell r="D5">
            <v>1.425</v>
          </cell>
        </row>
        <row r="6">
          <cell r="C6" t="str">
            <v>Redil - Recardães</v>
          </cell>
          <cell r="D6">
            <v>1.4390000000000001</v>
          </cell>
        </row>
        <row r="7">
          <cell r="C7" t="str">
            <v>Repsol - Hospital Águeda</v>
          </cell>
          <cell r="D7">
            <v>1.4790000000000001</v>
          </cell>
        </row>
        <row r="8">
          <cell r="C8" t="str">
            <v>Cepsa - Travassô</v>
          </cell>
          <cell r="D8">
            <v>1.484</v>
          </cell>
        </row>
        <row r="9">
          <cell r="B9" t="str">
            <v>GASOLINA 95 +</v>
          </cell>
          <cell r="C9" t="str">
            <v>Cepsa - Travassô</v>
          </cell>
          <cell r="D9">
            <v>1.514</v>
          </cell>
        </row>
        <row r="10">
          <cell r="C10" t="str">
            <v>Galp - Mendes &amp; Loureiro - Comb. e Lubs., Lda</v>
          </cell>
          <cell r="D10">
            <v>1.5289999999999999</v>
          </cell>
        </row>
        <row r="11">
          <cell r="B11" t="str">
            <v>GASOLINA 98 SIMPLES</v>
          </cell>
          <cell r="C11" t="str">
            <v>Redil - Recardães</v>
          </cell>
          <cell r="D11">
            <v>1.5089999999999999</v>
          </cell>
        </row>
        <row r="12">
          <cell r="C12" t="str">
            <v>Alves Bandeira - Travassô</v>
          </cell>
          <cell r="D12">
            <v>1.6040000000000001</v>
          </cell>
        </row>
        <row r="13">
          <cell r="C13" t="str">
            <v>BP - A.B.M. - Zona Industrial</v>
          </cell>
          <cell r="D13">
            <v>1.7190000000000001</v>
          </cell>
        </row>
        <row r="14">
          <cell r="B14" t="str">
            <v>GASOLINA 98+</v>
          </cell>
          <cell r="C14" t="str">
            <v>Repsol - Hospital Águeda</v>
          </cell>
          <cell r="D14">
            <v>1.619</v>
          </cell>
        </row>
        <row r="15">
          <cell r="C15" t="str">
            <v>Galp - Mendes &amp; Loureiro - Comb. e Lubs., Lda</v>
          </cell>
          <cell r="D15">
            <v>1.6240000000000001</v>
          </cell>
        </row>
        <row r="16">
          <cell r="C16" t="str">
            <v>BP - Águeda</v>
          </cell>
          <cell r="D16">
            <v>1.7190000000000001</v>
          </cell>
        </row>
        <row r="17">
          <cell r="C17" t="str">
            <v>BP - Águeda - EN1</v>
          </cell>
          <cell r="D17">
            <v>1.7190000000000001</v>
          </cell>
        </row>
        <row r="18">
          <cell r="C18" t="str">
            <v>BP - Aguada de Baixo Oeste</v>
          </cell>
          <cell r="D18">
            <v>1.734</v>
          </cell>
        </row>
        <row r="19">
          <cell r="B19" t="str">
            <v>GASÓLEO</v>
          </cell>
          <cell r="C19" t="str">
            <v>Redil - Recardães</v>
          </cell>
          <cell r="D19">
            <v>1.2589999999999999</v>
          </cell>
        </row>
        <row r="20">
          <cell r="C20" t="str">
            <v>Prio - Aguada de Baixo N/S</v>
          </cell>
          <cell r="D20">
            <v>1.2649999999999999</v>
          </cell>
        </row>
        <row r="21">
          <cell r="C21" t="str">
            <v>Prio - Aguada de Baixo S/N</v>
          </cell>
          <cell r="D21">
            <v>1.2649999999999999</v>
          </cell>
        </row>
        <row r="22">
          <cell r="C22" t="str">
            <v>Repsol - Hospital Águeda</v>
          </cell>
          <cell r="D22">
            <v>1.274</v>
          </cell>
        </row>
        <row r="23">
          <cell r="C23" t="str">
            <v>Cepsa - Travassô</v>
          </cell>
          <cell r="D23">
            <v>1.2889999999999999</v>
          </cell>
        </row>
        <row r="24">
          <cell r="B24" t="str">
            <v>GASÓLEO +</v>
          </cell>
          <cell r="C24" t="str">
            <v>Prio - Aguada de Baixo N/S</v>
          </cell>
          <cell r="D24">
            <v>1.2150000000000001</v>
          </cell>
        </row>
        <row r="25">
          <cell r="C25" t="str">
            <v>Prio - Aguada de Baixo S/N</v>
          </cell>
          <cell r="D25">
            <v>1.2150000000000001</v>
          </cell>
        </row>
        <row r="26">
          <cell r="C26" t="str">
            <v>Redil - Recardães</v>
          </cell>
          <cell r="D26">
            <v>1.2889999999999999</v>
          </cell>
        </row>
        <row r="27">
          <cell r="C27" t="str">
            <v>Repsol - Hospital Águeda</v>
          </cell>
          <cell r="D27">
            <v>1.319</v>
          </cell>
        </row>
        <row r="28">
          <cell r="C28" t="str">
            <v>Cepsa - Travassô</v>
          </cell>
          <cell r="D28">
            <v>1.319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imao" refreshedDate="43152.449516550929" createdVersion="6" refreshedVersion="6" minRefreshableVersion="3" recordCount="198">
  <cacheSource type="worksheet">
    <worksheetSource name="T_PTs"/>
  </cacheSource>
  <cacheFields count="4">
    <cacheField name="Tipo de Gasolina" numFmtId="0">
      <sharedItems count="8">
        <s v="GASÓLEO"/>
        <s v="GASÓLEO +"/>
        <s v="GASOLINA 95 +"/>
        <s v="GASOLINA 95 SIMPLES"/>
        <s v="GASOLINA 98 SIMPLES"/>
        <s v="GASOLINA 98+"/>
        <s v="GASOLINA 98 +"/>
        <s v="GPL AUTO"/>
      </sharedItems>
    </cacheField>
    <cacheField name="Localizações" numFmtId="0">
      <sharedItems count="73">
        <s v="Cepsa - Travassô"/>
        <s v="Prio - Aguada de Baixo N/S"/>
        <s v="Prio - Aguada de Baixo S/N"/>
        <s v="Redil - Recardães"/>
        <s v="Repsol - Hospital Águeda"/>
        <s v="Galp - Mendes &amp; Loureiro - Comb. e Lubs., Lda"/>
        <s v="Alves Bandeira - Travassô"/>
        <s v="BP - A.B.M. - Zona Industrial"/>
        <s v="BP - Aguada de Baixo Oeste"/>
        <s v="BP - Águeda"/>
        <s v="BP - Águeda - EN1"/>
        <s v="Galp Alvarenga"/>
        <s v="Galp Chão de Ave"/>
        <s v="Galp Santa Eulália"/>
        <s v="S. Brás Combustíveis - Nespereira"/>
        <s v="S. Brás Combustíveis -...S. Brás Combustíveis - Nespereira"/>
        <s v="S. Brás Combustíveis -...SS"/>
        <s v="Bxpress Aveiro"/>
        <s v="Jumbo Aveiro"/>
        <s v="Pingo Doce Aveiro"/>
        <s v="Prio - Gafanha da Nazaré"/>
        <s v="Prio - Gafanha da Nazaré (Av. Central)"/>
        <s v="Cepsa Aveiro - Esgueira"/>
        <s v="Galp - Cacia"/>
        <s v="Prio - São Bernardo"/>
        <s v="Repsol - Esgueira A"/>
        <s v="Repsol - Zona Industrial de Aveiro"/>
        <s v="Repsol - Esgueira B"/>
        <s v="Repsol Aveiro - Av Universidade B"/>
        <s v="Alves Bandeira - Santa Joana"/>
        <s v="Alves Bandeira - São Bernardo"/>
        <s v="BP Forca - Aveiro"/>
        <s v="Galp A.S. Aveiro E/O"/>
        <s v="Galp A.S. Aveiro O/E"/>
        <s v="BP - Domingues e Gomes"/>
        <s v="Galp Espinho"/>
        <s v="R Star Energy - Espinho"/>
        <s v="Repsol - Espinho"/>
        <s v="BP Casal Comba"/>
        <s v="Galp - Luso"/>
        <s v="Galp Mealhada N/S"/>
        <s v="Intermarché - Mealhada"/>
        <s v="Repsol - Mealhada B"/>
        <s v="Galp - Valega"/>
        <s v="Intermarche Esmoriz"/>
        <s v="Intermarché Ovar"/>
        <s v="Repsol - Valega A"/>
        <s v="Repsol - Valega B"/>
        <s v="Alves Bandeira Maceda"/>
        <s v="Cepsa - Ovar I"/>
        <s v="Sopor - Esmoriz"/>
        <s v="Galp Ovar - Av. Sá Carneiro"/>
        <s v="Almeida's - Torre"/>
        <s v="BP Esmoriz"/>
        <s v="E.Leclerc Santa Maria da Feira"/>
        <s v="Intermarché - Santa Maria de Lamas"/>
        <s v="Pingo Doce Arrifana"/>
        <s v="Pingo Doce Lourosa"/>
        <s v="R Star - São João de Ver"/>
        <s v="Prio - Fiães"/>
        <s v="Repsol - Lourosa"/>
        <s v="Repsol Santa Maria da Feira"/>
        <s v="Galp - Espargo"/>
        <s v="Galp - Fiães"/>
        <s v="Galp Arrifana"/>
        <s v="BP Arrifana"/>
        <s v="Azoria Mozelos N/S"/>
        <s v="Galp Petroroque - S. João da Madeira"/>
        <s v="Galp São João da Madeira"/>
        <s v="Intermarché - Arrifana"/>
        <s v="Petro Zona S. J. Madeira"/>
        <s v="Repsol São João da Madeira"/>
        <s v="BP São João da Madeira"/>
      </sharedItems>
    </cacheField>
    <cacheField name="Preço/Litro" numFmtId="165">
      <sharedItems containsSemiMixedTypes="0" containsString="0" containsNumber="1" minValue="0.58899999999999997" maxValue="1.734"/>
    </cacheField>
    <cacheField name="Região" numFmtId="0">
      <sharedItems count="8">
        <s v="Agueda"/>
        <s v="Arouca"/>
        <s v="Aveiro"/>
        <s v="Espinho"/>
        <s v="Mealhada"/>
        <s v="Ovar"/>
        <s v="Santa Maria da Feira"/>
        <s v="Sao Joao da Madeira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8">
  <r>
    <x v="0"/>
    <x v="0"/>
    <n v="1.2889999999999999"/>
    <x v="0"/>
  </r>
  <r>
    <x v="0"/>
    <x v="1"/>
    <n v="1.2649999999999999"/>
    <x v="0"/>
  </r>
  <r>
    <x v="0"/>
    <x v="2"/>
    <n v="1.2649999999999999"/>
    <x v="0"/>
  </r>
  <r>
    <x v="0"/>
    <x v="3"/>
    <n v="1.2589999999999999"/>
    <x v="0"/>
  </r>
  <r>
    <x v="0"/>
    <x v="4"/>
    <n v="1.274"/>
    <x v="0"/>
  </r>
  <r>
    <x v="1"/>
    <x v="0"/>
    <n v="1.319"/>
    <x v="0"/>
  </r>
  <r>
    <x v="1"/>
    <x v="1"/>
    <n v="1.2150000000000001"/>
    <x v="0"/>
  </r>
  <r>
    <x v="1"/>
    <x v="2"/>
    <n v="1.2150000000000001"/>
    <x v="0"/>
  </r>
  <r>
    <x v="1"/>
    <x v="3"/>
    <n v="1.2889999999999999"/>
    <x v="0"/>
  </r>
  <r>
    <x v="1"/>
    <x v="4"/>
    <n v="1.319"/>
    <x v="0"/>
  </r>
  <r>
    <x v="2"/>
    <x v="0"/>
    <n v="1.514"/>
    <x v="0"/>
  </r>
  <r>
    <x v="2"/>
    <x v="5"/>
    <n v="1.5289999999999999"/>
    <x v="0"/>
  </r>
  <r>
    <x v="3"/>
    <x v="0"/>
    <n v="1.484"/>
    <x v="0"/>
  </r>
  <r>
    <x v="3"/>
    <x v="1"/>
    <n v="1.425"/>
    <x v="0"/>
  </r>
  <r>
    <x v="3"/>
    <x v="2"/>
    <n v="1.425"/>
    <x v="0"/>
  </r>
  <r>
    <x v="3"/>
    <x v="3"/>
    <n v="1.4390000000000001"/>
    <x v="0"/>
  </r>
  <r>
    <x v="3"/>
    <x v="4"/>
    <n v="1.4790000000000001"/>
    <x v="0"/>
  </r>
  <r>
    <x v="4"/>
    <x v="6"/>
    <n v="1.6040000000000001"/>
    <x v="0"/>
  </r>
  <r>
    <x v="4"/>
    <x v="7"/>
    <n v="1.7190000000000001"/>
    <x v="0"/>
  </r>
  <r>
    <x v="4"/>
    <x v="3"/>
    <n v="1.5089999999999999"/>
    <x v="0"/>
  </r>
  <r>
    <x v="5"/>
    <x v="8"/>
    <n v="1.734"/>
    <x v="0"/>
  </r>
  <r>
    <x v="5"/>
    <x v="9"/>
    <n v="1.7190000000000001"/>
    <x v="0"/>
  </r>
  <r>
    <x v="5"/>
    <x v="10"/>
    <n v="1.7190000000000001"/>
    <x v="0"/>
  </r>
  <r>
    <x v="5"/>
    <x v="5"/>
    <n v="1.6240000000000001"/>
    <x v="0"/>
  </r>
  <r>
    <x v="5"/>
    <x v="4"/>
    <n v="1.619"/>
    <x v="0"/>
  </r>
  <r>
    <x v="0"/>
    <x v="11"/>
    <n v="1.3089999999999999"/>
    <x v="1"/>
  </r>
  <r>
    <x v="0"/>
    <x v="12"/>
    <n v="1.339"/>
    <x v="1"/>
  </r>
  <r>
    <x v="0"/>
    <x v="13"/>
    <n v="1.339"/>
    <x v="1"/>
  </r>
  <r>
    <x v="0"/>
    <x v="14"/>
    <n v="1.339"/>
    <x v="1"/>
  </r>
  <r>
    <x v="1"/>
    <x v="11"/>
    <n v="1.304"/>
    <x v="1"/>
  </r>
  <r>
    <x v="1"/>
    <x v="13"/>
    <n v="1.3340000000000001"/>
    <x v="1"/>
  </r>
  <r>
    <x v="1"/>
    <x v="14"/>
    <n v="1.379"/>
    <x v="1"/>
  </r>
  <r>
    <x v="2"/>
    <x v="13"/>
    <n v="1.5589999999999999"/>
    <x v="1"/>
  </r>
  <r>
    <x v="3"/>
    <x v="11"/>
    <n v="1.4790000000000001"/>
    <x v="1"/>
  </r>
  <r>
    <x v="3"/>
    <x v="12"/>
    <n v="1.5389999999999999"/>
    <x v="1"/>
  </r>
  <r>
    <x v="3"/>
    <x v="13"/>
    <n v="1.5089999999999999"/>
    <x v="1"/>
  </r>
  <r>
    <x v="3"/>
    <x v="15"/>
    <n v="1.5589999999999999"/>
    <x v="1"/>
  </r>
  <r>
    <x v="6"/>
    <x v="13"/>
    <n v="1.6240000000000001"/>
    <x v="1"/>
  </r>
  <r>
    <x v="4"/>
    <x v="12"/>
    <n v="1.6539999999999999"/>
    <x v="1"/>
  </r>
  <r>
    <x v="4"/>
    <x v="16"/>
    <n v="1.649"/>
    <x v="1"/>
  </r>
  <r>
    <x v="0"/>
    <x v="17"/>
    <n v="1.212"/>
    <x v="2"/>
  </r>
  <r>
    <x v="0"/>
    <x v="18"/>
    <n v="1.1990000000000001"/>
    <x v="2"/>
  </r>
  <r>
    <x v="0"/>
    <x v="19"/>
    <n v="1.202"/>
    <x v="2"/>
  </r>
  <r>
    <x v="0"/>
    <x v="20"/>
    <n v="1.2450000000000001"/>
    <x v="2"/>
  </r>
  <r>
    <x v="0"/>
    <x v="21"/>
    <n v="1.2450000000000001"/>
    <x v="2"/>
  </r>
  <r>
    <x v="1"/>
    <x v="22"/>
    <n v="1.2889999999999999"/>
    <x v="2"/>
  </r>
  <r>
    <x v="1"/>
    <x v="23"/>
    <n v="1.2889999999999999"/>
    <x v="2"/>
  </r>
  <r>
    <x v="1"/>
    <x v="20"/>
    <n v="1.2350000000000001"/>
    <x v="2"/>
  </r>
  <r>
    <x v="1"/>
    <x v="21"/>
    <n v="1.2150000000000001"/>
    <x v="2"/>
  </r>
  <r>
    <x v="1"/>
    <x v="24"/>
    <n v="1.2450000000000001"/>
    <x v="2"/>
  </r>
  <r>
    <x v="2"/>
    <x v="22"/>
    <n v="1.4790000000000001"/>
    <x v="2"/>
  </r>
  <r>
    <x v="2"/>
    <x v="23"/>
    <n v="1.484"/>
    <x v="2"/>
  </r>
  <r>
    <x v="2"/>
    <x v="24"/>
    <n v="1.4550000000000001"/>
    <x v="2"/>
  </r>
  <r>
    <x v="2"/>
    <x v="25"/>
    <n v="1.4990000000000001"/>
    <x v="2"/>
  </r>
  <r>
    <x v="2"/>
    <x v="26"/>
    <n v="1.4990000000000001"/>
    <x v="2"/>
  </r>
  <r>
    <x v="3"/>
    <x v="17"/>
    <n v="1.4039999999999999"/>
    <x v="2"/>
  </r>
  <r>
    <x v="3"/>
    <x v="18"/>
    <n v="1.339"/>
    <x v="2"/>
  </r>
  <r>
    <x v="3"/>
    <x v="19"/>
    <n v="1.419"/>
    <x v="2"/>
  </r>
  <r>
    <x v="3"/>
    <x v="20"/>
    <n v="1.4450000000000001"/>
    <x v="2"/>
  </r>
  <r>
    <x v="3"/>
    <x v="21"/>
    <n v="1.425"/>
    <x v="2"/>
  </r>
  <r>
    <x v="6"/>
    <x v="23"/>
    <n v="1.5840000000000001"/>
    <x v="2"/>
  </r>
  <r>
    <x v="6"/>
    <x v="25"/>
    <n v="1.599"/>
    <x v="2"/>
  </r>
  <r>
    <x v="6"/>
    <x v="27"/>
    <n v="1.599"/>
    <x v="2"/>
  </r>
  <r>
    <x v="6"/>
    <x v="26"/>
    <n v="1.599"/>
    <x v="2"/>
  </r>
  <r>
    <x v="6"/>
    <x v="28"/>
    <n v="1.599"/>
    <x v="2"/>
  </r>
  <r>
    <x v="4"/>
    <x v="29"/>
    <n v="1.5940000000000001"/>
    <x v="2"/>
  </r>
  <r>
    <x v="4"/>
    <x v="30"/>
    <n v="1.5940000000000001"/>
    <x v="2"/>
  </r>
  <r>
    <x v="4"/>
    <x v="18"/>
    <n v="1.4690000000000001"/>
    <x v="2"/>
  </r>
  <r>
    <x v="4"/>
    <x v="19"/>
    <n v="1.488"/>
    <x v="2"/>
  </r>
  <r>
    <x v="7"/>
    <x v="31"/>
    <n v="0.69399999999999995"/>
    <x v="2"/>
  </r>
  <r>
    <x v="7"/>
    <x v="17"/>
    <n v="0.59899999999999998"/>
    <x v="2"/>
  </r>
  <r>
    <x v="7"/>
    <x v="32"/>
    <n v="0.69299999999999995"/>
    <x v="2"/>
  </r>
  <r>
    <x v="7"/>
    <x v="33"/>
    <n v="0.69299999999999995"/>
    <x v="2"/>
  </r>
  <r>
    <x v="7"/>
    <x v="20"/>
    <n v="0.58899999999999997"/>
    <x v="2"/>
  </r>
  <r>
    <x v="0"/>
    <x v="34"/>
    <n v="1.359"/>
    <x v="3"/>
  </r>
  <r>
    <x v="0"/>
    <x v="35"/>
    <n v="1.3140000000000001"/>
    <x v="3"/>
  </r>
  <r>
    <x v="0"/>
    <x v="36"/>
    <n v="1.238"/>
    <x v="3"/>
  </r>
  <r>
    <x v="0"/>
    <x v="37"/>
    <n v="1.284"/>
    <x v="3"/>
  </r>
  <r>
    <x v="1"/>
    <x v="34"/>
    <n v="1.4590000000000001"/>
    <x v="3"/>
  </r>
  <r>
    <x v="1"/>
    <x v="35"/>
    <n v="1.3340000000000001"/>
    <x v="3"/>
  </r>
  <r>
    <x v="1"/>
    <x v="36"/>
    <n v="1.268"/>
    <x v="3"/>
  </r>
  <r>
    <x v="1"/>
    <x v="37"/>
    <n v="1.329"/>
    <x v="3"/>
  </r>
  <r>
    <x v="2"/>
    <x v="35"/>
    <n v="1.5289999999999999"/>
    <x v="3"/>
  </r>
  <r>
    <x v="2"/>
    <x v="37"/>
    <n v="1.5289999999999999"/>
    <x v="3"/>
  </r>
  <r>
    <x v="3"/>
    <x v="34"/>
    <n v="1.5589999999999999"/>
    <x v="3"/>
  </r>
  <r>
    <x v="3"/>
    <x v="35"/>
    <n v="1.569"/>
    <x v="3"/>
  </r>
  <r>
    <x v="3"/>
    <x v="36"/>
    <n v="1.4690000000000001"/>
    <x v="3"/>
  </r>
  <r>
    <x v="3"/>
    <x v="37"/>
    <n v="1.5389999999999999"/>
    <x v="3"/>
  </r>
  <r>
    <x v="6"/>
    <x v="34"/>
    <n v="1.7190000000000001"/>
    <x v="3"/>
  </r>
  <r>
    <x v="6"/>
    <x v="35"/>
    <n v="1.6240000000000001"/>
    <x v="3"/>
  </r>
  <r>
    <x v="6"/>
    <x v="37"/>
    <n v="1.629"/>
    <x v="3"/>
  </r>
  <r>
    <x v="4"/>
    <x v="36"/>
    <n v="1.534"/>
    <x v="3"/>
  </r>
  <r>
    <x v="7"/>
    <x v="36"/>
    <n v="0.66"/>
    <x v="3"/>
  </r>
  <r>
    <x v="0"/>
    <x v="38"/>
    <n v="1.339"/>
    <x v="4"/>
  </r>
  <r>
    <x v="0"/>
    <x v="39"/>
    <n v="1.319"/>
    <x v="4"/>
  </r>
  <r>
    <x v="0"/>
    <x v="40"/>
    <n v="1.319"/>
    <x v="4"/>
  </r>
  <r>
    <x v="0"/>
    <x v="41"/>
    <n v="1.1879999999999999"/>
    <x v="4"/>
  </r>
  <r>
    <x v="0"/>
    <x v="42"/>
    <n v="1.3240000000000001"/>
    <x v="4"/>
  </r>
  <r>
    <x v="1"/>
    <x v="38"/>
    <n v="1.4590000000000001"/>
    <x v="4"/>
  </r>
  <r>
    <x v="1"/>
    <x v="39"/>
    <n v="1.339"/>
    <x v="4"/>
  </r>
  <r>
    <x v="1"/>
    <x v="40"/>
    <n v="1.389"/>
    <x v="4"/>
  </r>
  <r>
    <x v="1"/>
    <x v="41"/>
    <n v="1.218"/>
    <x v="4"/>
  </r>
  <r>
    <x v="1"/>
    <x v="42"/>
    <n v="1.379"/>
    <x v="4"/>
  </r>
  <r>
    <x v="2"/>
    <x v="39"/>
    <n v="1.534"/>
    <x v="4"/>
  </r>
  <r>
    <x v="2"/>
    <x v="40"/>
    <n v="1.534"/>
    <x v="4"/>
  </r>
  <r>
    <x v="3"/>
    <x v="38"/>
    <n v="1.5389999999999999"/>
    <x v="4"/>
  </r>
  <r>
    <x v="3"/>
    <x v="39"/>
    <n v="1.514"/>
    <x v="4"/>
  </r>
  <r>
    <x v="3"/>
    <x v="40"/>
    <n v="1.514"/>
    <x v="4"/>
  </r>
  <r>
    <x v="3"/>
    <x v="41"/>
    <n v="1.3979999999999999"/>
    <x v="4"/>
  </r>
  <r>
    <x v="3"/>
    <x v="42"/>
    <n v="1.5289999999999999"/>
    <x v="4"/>
  </r>
  <r>
    <x v="6"/>
    <x v="38"/>
    <n v="1.7190000000000001"/>
    <x v="4"/>
  </r>
  <r>
    <x v="6"/>
    <x v="42"/>
    <n v="1.679"/>
    <x v="4"/>
  </r>
  <r>
    <x v="4"/>
    <x v="41"/>
    <n v="1.488"/>
    <x v="4"/>
  </r>
  <r>
    <x v="0"/>
    <x v="43"/>
    <n v="1.274"/>
    <x v="5"/>
  </r>
  <r>
    <x v="0"/>
    <x v="44"/>
    <n v="1.214"/>
    <x v="5"/>
  </r>
  <r>
    <x v="0"/>
    <x v="45"/>
    <n v="1.1890000000000001"/>
    <x v="5"/>
  </r>
  <r>
    <x v="0"/>
    <x v="46"/>
    <n v="1.264"/>
    <x v="5"/>
  </r>
  <r>
    <x v="0"/>
    <x v="47"/>
    <n v="1.264"/>
    <x v="5"/>
  </r>
  <r>
    <x v="1"/>
    <x v="48"/>
    <n v="1.319"/>
    <x v="5"/>
  </r>
  <r>
    <x v="1"/>
    <x v="49"/>
    <n v="1.3089999999999999"/>
    <x v="5"/>
  </r>
  <r>
    <x v="1"/>
    <x v="43"/>
    <n v="1.294"/>
    <x v="5"/>
  </r>
  <r>
    <x v="1"/>
    <x v="46"/>
    <n v="1.319"/>
    <x v="5"/>
  </r>
  <r>
    <x v="1"/>
    <x v="50"/>
    <n v="1.3089999999999999"/>
    <x v="5"/>
  </r>
  <r>
    <x v="2"/>
    <x v="43"/>
    <n v="1.4890000000000001"/>
    <x v="5"/>
  </r>
  <r>
    <x v="2"/>
    <x v="51"/>
    <n v="1.5289999999999999"/>
    <x v="5"/>
  </r>
  <r>
    <x v="2"/>
    <x v="46"/>
    <n v="1.5189999999999999"/>
    <x v="5"/>
  </r>
  <r>
    <x v="3"/>
    <x v="43"/>
    <n v="1.4690000000000001"/>
    <x v="5"/>
  </r>
  <r>
    <x v="3"/>
    <x v="44"/>
    <n v="1.4390000000000001"/>
    <x v="5"/>
  </r>
  <r>
    <x v="3"/>
    <x v="45"/>
    <n v="1.399"/>
    <x v="5"/>
  </r>
  <r>
    <x v="3"/>
    <x v="46"/>
    <n v="1.4690000000000001"/>
    <x v="5"/>
  </r>
  <r>
    <x v="3"/>
    <x v="47"/>
    <n v="1.4690000000000001"/>
    <x v="5"/>
  </r>
  <r>
    <x v="6"/>
    <x v="52"/>
    <n v="1.544"/>
    <x v="5"/>
  </r>
  <r>
    <x v="6"/>
    <x v="48"/>
    <n v="1.589"/>
    <x v="5"/>
  </r>
  <r>
    <x v="6"/>
    <x v="53"/>
    <n v="1.7290000000000001"/>
    <x v="5"/>
  </r>
  <r>
    <x v="6"/>
    <x v="44"/>
    <n v="1.4490000000000001"/>
    <x v="5"/>
  </r>
  <r>
    <x v="6"/>
    <x v="45"/>
    <n v="1.478"/>
    <x v="5"/>
  </r>
  <r>
    <x v="4"/>
    <x v="52"/>
    <n v="1.544"/>
    <x v="5"/>
  </r>
  <r>
    <x v="4"/>
    <x v="48"/>
    <n v="1.589"/>
    <x v="5"/>
  </r>
  <r>
    <x v="4"/>
    <x v="53"/>
    <n v="1.7290000000000001"/>
    <x v="5"/>
  </r>
  <r>
    <x v="4"/>
    <x v="44"/>
    <n v="1.4490000000000001"/>
    <x v="5"/>
  </r>
  <r>
    <x v="4"/>
    <x v="45"/>
    <n v="1.478"/>
    <x v="5"/>
  </r>
  <r>
    <x v="0"/>
    <x v="54"/>
    <n v="1.1990000000000001"/>
    <x v="6"/>
  </r>
  <r>
    <x v="0"/>
    <x v="55"/>
    <n v="1.1990000000000001"/>
    <x v="6"/>
  </r>
  <r>
    <x v="0"/>
    <x v="56"/>
    <n v="1.179"/>
    <x v="6"/>
  </r>
  <r>
    <x v="0"/>
    <x v="57"/>
    <n v="1.179"/>
    <x v="6"/>
  </r>
  <r>
    <x v="0"/>
    <x v="58"/>
    <n v="1.238"/>
    <x v="6"/>
  </r>
  <r>
    <x v="1"/>
    <x v="55"/>
    <n v="1.2390000000000001"/>
    <x v="6"/>
  </r>
  <r>
    <x v="1"/>
    <x v="59"/>
    <n v="1.2350000000000001"/>
    <x v="6"/>
  </r>
  <r>
    <x v="1"/>
    <x v="58"/>
    <n v="1.268"/>
    <x v="6"/>
  </r>
  <r>
    <x v="1"/>
    <x v="60"/>
    <n v="1.319"/>
    <x v="6"/>
  </r>
  <r>
    <x v="1"/>
    <x v="61"/>
    <n v="1.319"/>
    <x v="6"/>
  </r>
  <r>
    <x v="2"/>
    <x v="62"/>
    <n v="1.5289999999999999"/>
    <x v="6"/>
  </r>
  <r>
    <x v="2"/>
    <x v="63"/>
    <n v="1.5289999999999999"/>
    <x v="6"/>
  </r>
  <r>
    <x v="2"/>
    <x v="64"/>
    <n v="1.5289999999999999"/>
    <x v="6"/>
  </r>
  <r>
    <x v="2"/>
    <x v="59"/>
    <n v="1.4450000000000001"/>
    <x v="6"/>
  </r>
  <r>
    <x v="2"/>
    <x v="60"/>
    <n v="1.5189999999999999"/>
    <x v="6"/>
  </r>
  <r>
    <x v="3"/>
    <x v="54"/>
    <n v="1.419"/>
    <x v="6"/>
  </r>
  <r>
    <x v="3"/>
    <x v="55"/>
    <n v="1.429"/>
    <x v="6"/>
  </r>
  <r>
    <x v="3"/>
    <x v="56"/>
    <n v="1.419"/>
    <x v="6"/>
  </r>
  <r>
    <x v="3"/>
    <x v="57"/>
    <n v="1.4139999999999999"/>
    <x v="6"/>
  </r>
  <r>
    <x v="3"/>
    <x v="58"/>
    <n v="1.4690000000000001"/>
    <x v="6"/>
  </r>
  <r>
    <x v="6"/>
    <x v="65"/>
    <n v="1.7190000000000001"/>
    <x v="6"/>
  </r>
  <r>
    <x v="6"/>
    <x v="63"/>
    <n v="1.6240000000000001"/>
    <x v="6"/>
  </r>
  <r>
    <x v="6"/>
    <x v="60"/>
    <n v="1.617"/>
    <x v="6"/>
  </r>
  <r>
    <x v="6"/>
    <x v="61"/>
    <n v="1.617"/>
    <x v="6"/>
  </r>
  <r>
    <x v="4"/>
    <x v="54"/>
    <n v="1.488"/>
    <x v="6"/>
  </r>
  <r>
    <x v="4"/>
    <x v="55"/>
    <n v="1.4890000000000001"/>
    <x v="6"/>
  </r>
  <r>
    <x v="4"/>
    <x v="56"/>
    <n v="1.488"/>
    <x v="6"/>
  </r>
  <r>
    <x v="4"/>
    <x v="57"/>
    <n v="1.488"/>
    <x v="6"/>
  </r>
  <r>
    <x v="4"/>
    <x v="58"/>
    <n v="1.5640000000000001"/>
    <x v="6"/>
  </r>
  <r>
    <x v="7"/>
    <x v="66"/>
    <n v="0.75"/>
    <x v="6"/>
  </r>
  <r>
    <x v="7"/>
    <x v="62"/>
    <n v="0.69199999999999995"/>
    <x v="6"/>
  </r>
  <r>
    <x v="7"/>
    <x v="61"/>
    <n v="0.70399999999999996"/>
    <x v="6"/>
  </r>
  <r>
    <x v="0"/>
    <x v="67"/>
    <n v="1.3140000000000001"/>
    <x v="7"/>
  </r>
  <r>
    <x v="0"/>
    <x v="68"/>
    <n v="1.3140000000000001"/>
    <x v="7"/>
  </r>
  <r>
    <x v="0"/>
    <x v="69"/>
    <n v="1.202"/>
    <x v="7"/>
  </r>
  <r>
    <x v="0"/>
    <x v="70"/>
    <n v="1.2689999999999999"/>
    <x v="7"/>
  </r>
  <r>
    <x v="0"/>
    <x v="71"/>
    <n v="1.274"/>
    <x v="7"/>
  </r>
  <r>
    <x v="1"/>
    <x v="67"/>
    <n v="1.3340000000000001"/>
    <x v="7"/>
  </r>
  <r>
    <x v="1"/>
    <x v="68"/>
    <n v="1.3340000000000001"/>
    <x v="7"/>
  </r>
  <r>
    <x v="1"/>
    <x v="70"/>
    <n v="1.2989999999999999"/>
    <x v="7"/>
  </r>
  <r>
    <x v="1"/>
    <x v="71"/>
    <n v="1.319"/>
    <x v="7"/>
  </r>
  <r>
    <x v="1"/>
    <x v="71"/>
    <n v="1.379"/>
    <x v="7"/>
  </r>
  <r>
    <x v="2"/>
    <x v="67"/>
    <n v="1.5289999999999999"/>
    <x v="7"/>
  </r>
  <r>
    <x v="2"/>
    <x v="68"/>
    <n v="1.5289999999999999"/>
    <x v="7"/>
  </r>
  <r>
    <x v="3"/>
    <x v="67"/>
    <n v="1.5089999999999999"/>
    <x v="7"/>
  </r>
  <r>
    <x v="3"/>
    <x v="68"/>
    <n v="1.5089999999999999"/>
    <x v="7"/>
  </r>
  <r>
    <x v="3"/>
    <x v="69"/>
    <n v="1.149"/>
    <x v="7"/>
  </r>
  <r>
    <x v="3"/>
    <x v="70"/>
    <n v="1.4590000000000001"/>
    <x v="7"/>
  </r>
  <r>
    <x v="3"/>
    <x v="71"/>
    <n v="1.4790000000000001"/>
    <x v="7"/>
  </r>
  <r>
    <x v="6"/>
    <x v="72"/>
    <n v="1.7190000000000001"/>
    <x v="7"/>
  </r>
  <r>
    <x v="6"/>
    <x v="67"/>
    <n v="1.6240000000000001"/>
    <x v="7"/>
  </r>
  <r>
    <x v="6"/>
    <x v="71"/>
    <n v="1.619"/>
    <x v="7"/>
  </r>
  <r>
    <x v="6"/>
    <x v="71"/>
    <n v="1.679"/>
    <x v="7"/>
  </r>
  <r>
    <x v="4"/>
    <x v="69"/>
    <n v="1.488"/>
    <x v="7"/>
  </r>
  <r>
    <x v="4"/>
    <x v="70"/>
    <n v="1.5189999999999999"/>
    <x v="7"/>
  </r>
  <r>
    <x v="7"/>
    <x v="70"/>
    <n v="0.629"/>
    <x v="7"/>
  </r>
  <r>
    <x v="7"/>
    <x v="71"/>
    <n v="0.67400000000000004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1" cacheId="17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B8:E16" firstHeaderRow="0" firstDataRow="1" firstDataCol="1"/>
  <pivotFields count="4">
    <pivotField axis="axisRow" compact="0" outline="0">
      <items count="9">
        <item x="0"/>
        <item sd="0" x="1"/>
        <item sd="0" x="2"/>
        <item sd="0" x="3"/>
        <item sd="0" x="6"/>
        <item sd="0" x="4"/>
        <item sd="0" x="5"/>
        <item sd="0" x="7"/>
        <item t="default"/>
      </items>
    </pivotField>
    <pivotField compact="0" outline="0" showAll="0">
      <items count="74">
        <item x="52"/>
        <item x="29"/>
        <item x="30"/>
        <item x="6"/>
        <item x="48"/>
        <item x="66"/>
        <item x="7"/>
        <item x="8"/>
        <item x="9"/>
        <item x="10"/>
        <item x="34"/>
        <item x="65"/>
        <item x="38"/>
        <item x="53"/>
        <item x="31"/>
        <item x="72"/>
        <item x="17"/>
        <item x="49"/>
        <item x="0"/>
        <item x="22"/>
        <item x="54"/>
        <item x="23"/>
        <item x="62"/>
        <item x="63"/>
        <item x="39"/>
        <item x="5"/>
        <item x="43"/>
        <item x="32"/>
        <item x="33"/>
        <item x="11"/>
        <item x="64"/>
        <item x="12"/>
        <item x="35"/>
        <item x="40"/>
        <item x="51"/>
        <item x="67"/>
        <item x="13"/>
        <item x="68"/>
        <item x="69"/>
        <item x="41"/>
        <item x="55"/>
        <item x="44"/>
        <item x="45"/>
        <item x="18"/>
        <item x="70"/>
        <item x="56"/>
        <item x="19"/>
        <item x="57"/>
        <item x="1"/>
        <item x="2"/>
        <item x="59"/>
        <item x="20"/>
        <item x="21"/>
        <item x="24"/>
        <item x="58"/>
        <item x="36"/>
        <item x="3"/>
        <item x="25"/>
        <item x="27"/>
        <item x="37"/>
        <item x="4"/>
        <item x="60"/>
        <item x="42"/>
        <item x="46"/>
        <item x="47"/>
        <item x="26"/>
        <item x="28"/>
        <item x="61"/>
        <item x="71"/>
        <item x="14"/>
        <item x="15"/>
        <item x="16"/>
        <item x="50"/>
        <item t="default"/>
      </items>
    </pivotField>
    <pivotField dataField="1" compact="0" outline="0" showAll="0"/>
    <pivotField compact="0" outline="0" showAll="0" defaultSubtotal="0">
      <items count="8">
        <item x="0"/>
        <item h="1" x="1"/>
        <item h="1" x="2"/>
        <item h="1" x="3"/>
        <item h="1" x="4"/>
        <item h="1" x="5"/>
        <item h="1" x="6"/>
        <item h="1" x="7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-2"/>
  </colFields>
  <colItems count="3">
    <i>
      <x/>
    </i>
    <i i="1">
      <x v="1"/>
    </i>
    <i i="2">
      <x v="2"/>
    </i>
  </colItems>
  <dataFields count="3">
    <dataField name="Min" fld="2" subtotal="min" baseField="0" baseItem="4" numFmtId="166"/>
    <dataField name="Média" fld="2" subtotal="average" baseField="0" baseItem="0" numFmtId="166"/>
    <dataField name="Max" fld="2" subtotal="max" baseField="0" baseItem="3" numFmtId="167"/>
  </dataFields>
  <conditionalFormats count="6">
    <conditionalFormat scope="field" type="all" priority="24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0" count="0" selected="0"/>
          </references>
        </pivotArea>
      </pivotAreas>
    </conditionalFormat>
    <conditionalFormat scope="field" type="all" priority="23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0" count="0" selected="0"/>
          </references>
        </pivotArea>
      </pivotAreas>
    </conditionalFormat>
    <conditionalFormat scope="field" type="all" priority="22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0" count="0" selected="0"/>
          </references>
        </pivotArea>
      </pivotAreas>
    </conditionalFormat>
    <conditionalFormat scope="field" type="all" priority="21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0" count="0" selected="0"/>
          </references>
        </pivotArea>
      </pivotAreas>
    </conditionalFormat>
    <conditionalFormat scope="field" type="all" priority="20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0" count="0" selected="0"/>
          </references>
        </pivotArea>
      </pivotAreas>
    </conditionalFormat>
    <conditionalFormat type="all" priority="19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T_2" cacheId="17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G8:G9" firstHeaderRow="1" firstDataRow="1" firstDataCol="0"/>
  <pivotFields count="4">
    <pivotField compact="0" outline="0"/>
    <pivotField dataField="1" compact="0" outline="0" showAll="0"/>
    <pivotField compact="0" outline="0" showAll="0"/>
    <pivotField compact="0" outline="0" showAll="0" defaultSubtotal="0">
      <items count="8">
        <item x="0"/>
        <item h="1" x="1"/>
        <item h="1" x="2"/>
        <item h="1" x="3"/>
        <item h="1" x="4"/>
        <item h="1" x="5"/>
        <item h="1" x="6"/>
        <item h="1" x="7"/>
      </items>
    </pivotField>
  </pivotFields>
  <rowItems count="1">
    <i/>
  </rowItems>
  <colItems count="1">
    <i/>
  </colItems>
  <dataFields count="1">
    <dataField name="Número de localizações" fld="1" subtotal="count" baseField="1" baseItem="8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ela Dinâmica1" cacheId="17" applyNumberFormats="0" applyBorderFormats="0" applyFontFormats="0" applyPatternFormats="0" applyAlignmentFormats="0" applyWidthHeightFormats="1" dataCaption="Valores" updatedVersion="6" minRefreshableVersion="3" useAutoFormatting="1" rowGrandTotals="0" colGrandTotals="0" itemPrintTitles="1" createdVersion="6" indent="0" outline="1" outlineData="1" multipleFieldFilters="0">
  <location ref="C1:F7" firstHeaderRow="0" firstDataRow="1" firstDataCol="1"/>
  <pivotFields count="4">
    <pivotField axis="axisRow" showAll="0">
      <items count="9">
        <item sd="0" x="0"/>
        <item sd="0" x="1"/>
        <item sd="0" x="2"/>
        <item x="3"/>
        <item x="6"/>
        <item x="4"/>
        <item x="5"/>
        <item x="7"/>
        <item t="default"/>
      </items>
    </pivotField>
    <pivotField showAll="0">
      <items count="74">
        <item x="52"/>
        <item x="29"/>
        <item x="30"/>
        <item x="6"/>
        <item x="48"/>
        <item x="66"/>
        <item x="7"/>
        <item x="8"/>
        <item x="9"/>
        <item x="10"/>
        <item x="34"/>
        <item x="65"/>
        <item x="38"/>
        <item x="53"/>
        <item x="31"/>
        <item x="72"/>
        <item x="17"/>
        <item x="49"/>
        <item x="0"/>
        <item x="22"/>
        <item x="54"/>
        <item x="23"/>
        <item x="62"/>
        <item x="63"/>
        <item x="39"/>
        <item x="5"/>
        <item x="43"/>
        <item x="32"/>
        <item x="33"/>
        <item x="11"/>
        <item x="64"/>
        <item x="12"/>
        <item x="35"/>
        <item x="40"/>
        <item x="51"/>
        <item x="67"/>
        <item x="13"/>
        <item x="68"/>
        <item x="69"/>
        <item x="41"/>
        <item x="55"/>
        <item x="44"/>
        <item x="45"/>
        <item x="18"/>
        <item x="70"/>
        <item x="56"/>
        <item x="19"/>
        <item x="57"/>
        <item x="1"/>
        <item x="2"/>
        <item x="59"/>
        <item x="20"/>
        <item x="21"/>
        <item x="24"/>
        <item x="58"/>
        <item x="36"/>
        <item x="3"/>
        <item x="25"/>
        <item x="27"/>
        <item x="37"/>
        <item x="4"/>
        <item x="60"/>
        <item x="42"/>
        <item x="46"/>
        <item x="47"/>
        <item x="26"/>
        <item x="28"/>
        <item x="61"/>
        <item x="71"/>
        <item x="14"/>
        <item x="15"/>
        <item x="16"/>
        <item x="50"/>
        <item t="default"/>
      </items>
    </pivotField>
    <pivotField dataField="1" showAll="0"/>
    <pivotField showAll="0">
      <items count="9">
        <item x="0"/>
        <item h="1" x="1"/>
        <item h="1" x="2"/>
        <item h="1" x="3"/>
        <item h="1" x="4"/>
        <item h="1" x="5"/>
        <item h="1" x="6"/>
        <item h="1" x="7"/>
        <item t="default"/>
      </items>
    </pivotField>
  </pivotFields>
  <rowFields count="1">
    <field x="0"/>
  </rowFields>
  <rowItems count="6">
    <i>
      <x/>
    </i>
    <i>
      <x v="1"/>
    </i>
    <i>
      <x v="2"/>
    </i>
    <i>
      <x v="3"/>
    </i>
    <i>
      <x v="5"/>
    </i>
    <i>
      <x v="6"/>
    </i>
  </rowItems>
  <colFields count="1">
    <field x="-2"/>
  </colFields>
  <colItems count="3">
    <i>
      <x/>
    </i>
    <i i="1">
      <x v="1"/>
    </i>
    <i i="2">
      <x v="2"/>
    </i>
  </colItems>
  <dataFields count="3">
    <dataField name="Mínimo de Preço/Litro" fld="2" subtotal="min" baseField="0" baseItem="0"/>
    <dataField name="Média de Preço/Litro" fld="2" subtotal="average" baseField="0" baseItem="0"/>
    <dataField name="Máximo de Preço/Litro" fld="2" subtotal="max" baseField="0" baseItem="0"/>
  </dataFields>
  <pivotTableStyleInfo name="PivotStyleDark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ela Dinâmica3" cacheId="17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H4:H5" firstHeaderRow="1" firstDataRow="1" firstDataCol="0"/>
  <pivotFields count="4">
    <pivotField compact="0" outline="0"/>
    <pivotField dataField="1" compact="0" outline="0" showAll="0"/>
    <pivotField compact="0" outline="0" showAll="0"/>
    <pivotField compact="0" outline="0" showAll="0" defaultSubtotal="0">
      <items count="8">
        <item x="0"/>
        <item h="1" x="1"/>
        <item h="1" x="2"/>
        <item h="1" x="3"/>
        <item h="1" x="4"/>
        <item h="1" x="5"/>
        <item h="1" x="6"/>
        <item h="1" x="7"/>
      </items>
    </pivotField>
  </pivotFields>
  <rowItems count="1">
    <i/>
  </rowItems>
  <colItems count="1">
    <i/>
  </colItems>
  <dataFields count="1">
    <dataField name="Número de localizações" fld="1" subtotal="count" baseField="1" baseItem="8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connectionId="7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Índice" tableColumnId="6"/>
      <queryTableField id="2" name="Região" tableColumnId="7"/>
      <queryTableField id="3" name="Tipo de Gasolina" tableColumnId="8"/>
      <queryTableField id="4" name="Localizações" tableColumnId="9"/>
      <queryTableField id="5" name="Preço/Litro" tableColumnId="1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çãoDeDados_Região" sourceName="Região">
  <pivotTables>
    <pivotTable tabId="13" name="Tabela Dinâmica1"/>
    <pivotTable tabId="10" name="PT_2"/>
    <pivotTable tabId="10" name="PT_1"/>
    <pivotTable tabId="13" name="Tabela Dinâmica3"/>
  </pivotTables>
  <data>
    <tabular pivotCacheId="1">
      <items count="8">
        <i x="0" s="1"/>
        <i x="1"/>
        <i x="2"/>
        <i x="3"/>
        <i x="4"/>
        <i x="5"/>
        <i x="6"/>
        <i x="7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Região" cache="SegmentaçãoDeDados_Região" caption="Região" columnCount="4" style="SlicerStyleOther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Região 1" cache="SegmentaçãoDeDados_Região" caption="Região" style="SlicerStyleDark6" rowHeight="234950"/>
</slicer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1" name="T_Agueda12" displayName="T_Agueda12" ref="B3:D29" totalsRowShown="0" headerRowBorderDxfId="60" tableBorderDxfId="59">
  <autoFilter ref="B3:D29"/>
  <tableColumns count="3">
    <tableColumn id="1" name="Tipo de Gasolina" dataDxfId="58"/>
    <tableColumn id="2" name="Localizações" dataDxfId="57"/>
    <tableColumn id="3" name="Preço/Litro" dataDxfId="56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id="12" name="T_Arouca13" displayName="T_Arouca13" ref="F3:H19" totalsRowShown="0" headerRowBorderDxfId="55" tableBorderDxfId="54" totalsRowBorderDxfId="53">
  <autoFilter ref="F3:H19"/>
  <tableColumns count="3">
    <tableColumn id="1" name="Tipo de Gasolina" dataDxfId="52"/>
    <tableColumn id="2" name="Localizações" dataDxfId="51"/>
    <tableColumn id="3" name="Preço/Litro" dataDxfId="50"/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id="13" name="T_Aveiro14" displayName="T_Aveiro14" ref="J3:L37" totalsRowShown="0" headerRowBorderDxfId="49" tableBorderDxfId="48" totalsRowBorderDxfId="47">
  <autoFilter ref="J3:L37"/>
  <tableColumns count="3">
    <tableColumn id="1" name="Tipo de Gasolina" dataDxfId="46"/>
    <tableColumn id="2" name="Localizações" dataDxfId="45"/>
    <tableColumn id="3" name="Preço/Litro" dataDxfId="44"/>
  </tableColumns>
  <tableStyleInfo showFirstColumn="0" showLastColumn="0" showRowStripes="0" showColumnStripes="0"/>
</table>
</file>

<file path=xl/tables/table4.xml><?xml version="1.0" encoding="utf-8"?>
<table xmlns="http://schemas.openxmlformats.org/spreadsheetml/2006/main" id="14" name="T_Espinho15" displayName="T_Espinho15" ref="N3:P22" totalsRowShown="0" headerRowBorderDxfId="43" tableBorderDxfId="42">
  <autoFilter ref="N3:P22"/>
  <tableColumns count="3">
    <tableColumn id="1" name="Tipo de Gasolina" dataDxfId="41"/>
    <tableColumn id="2" name="Localizações" dataDxfId="40"/>
    <tableColumn id="3" name="Preço/Litro" dataDxfId="39"/>
  </tableColumns>
  <tableStyleInfo showFirstColumn="0" showLastColumn="0" showRowStripes="0" showColumnStripes="0"/>
</table>
</file>

<file path=xl/tables/table5.xml><?xml version="1.0" encoding="utf-8"?>
<table xmlns="http://schemas.openxmlformats.org/spreadsheetml/2006/main" id="15" name="T_Mealhada16" displayName="T_Mealhada16" ref="R3:T24" totalsRowShown="0" headerRowBorderDxfId="38" tableBorderDxfId="37" totalsRowBorderDxfId="36">
  <autoFilter ref="R3:T24"/>
  <tableColumns count="3">
    <tableColumn id="1" name="Tipo de Gasolina" dataDxfId="35"/>
    <tableColumn id="2" name="Localizações" dataDxfId="34"/>
    <tableColumn id="3" name="Preço/Litro" dataDxfId="33"/>
  </tableColumns>
  <tableStyleInfo showFirstColumn="0" showLastColumn="0" showRowStripes="0" showColumnStripes="0"/>
</table>
</file>

<file path=xl/tables/table6.xml><?xml version="1.0" encoding="utf-8"?>
<table xmlns="http://schemas.openxmlformats.org/spreadsheetml/2006/main" id="16" name="T_Ovar17" displayName="T_Ovar17" ref="V3:X32" totalsRowShown="0" headerRowBorderDxfId="32" tableBorderDxfId="31" totalsRowBorderDxfId="30">
  <autoFilter ref="V3:X32"/>
  <tableColumns count="3">
    <tableColumn id="1" name="Tipo de Gasolina" dataDxfId="29"/>
    <tableColumn id="2" name="Localizações" dataDxfId="28"/>
    <tableColumn id="3" name="Preço/Litro" dataDxfId="27"/>
  </tableColumns>
  <tableStyleInfo showFirstColumn="0" showLastColumn="0" showRowStripes="0" showColumnStripes="0"/>
</table>
</file>

<file path=xl/tables/table7.xml><?xml version="1.0" encoding="utf-8"?>
<table xmlns="http://schemas.openxmlformats.org/spreadsheetml/2006/main" id="17" name="T_Santa_Maria18" displayName="T_Santa_Maria18" ref="Z3:AB35" totalsRowShown="0" headerRowBorderDxfId="26" tableBorderDxfId="25">
  <autoFilter ref="Z3:AB35"/>
  <tableColumns count="3">
    <tableColumn id="1" name="Tipo de Gasolina" dataDxfId="24"/>
    <tableColumn id="2" name="Localizações" dataDxfId="23"/>
    <tableColumn id="3" name="Preço/Litro" dataDxfId="22"/>
  </tableColumns>
  <tableStyleInfo showFirstColumn="0" showLastColumn="0" showRowStripes="0" showColumnStripes="0"/>
</table>
</file>

<file path=xl/tables/table8.xml><?xml version="1.0" encoding="utf-8"?>
<table xmlns="http://schemas.openxmlformats.org/spreadsheetml/2006/main" id="18" name="T_Sao_Joao19" displayName="T_Sao_Joao19" ref="AD3:AF28" totalsRowShown="0" headerRowBorderDxfId="21" tableBorderDxfId="20" totalsRowBorderDxfId="19">
  <autoFilter ref="AD3:AF28"/>
  <tableColumns count="3">
    <tableColumn id="1" name="Tipo de Gasolina" dataDxfId="18"/>
    <tableColumn id="2" name="Localizações" dataDxfId="17"/>
    <tableColumn id="3" name="Preço/Litro" dataDxfId="16"/>
  </tableColumns>
  <tableStyleInfo showFirstColumn="0" showLastColumn="0" showRowStripes="0" showColumnStripes="0"/>
</table>
</file>

<file path=xl/tables/table9.xml><?xml version="1.0" encoding="utf-8"?>
<table xmlns="http://schemas.openxmlformats.org/spreadsheetml/2006/main" id="7" name="Tabela7" displayName="Tabela7" ref="A1:D199" totalsRowShown="0">
  <autoFilter ref="A1:D199"/>
  <tableColumns count="4">
    <tableColumn id="1" name="Tipo de Gasolina"/>
    <tableColumn id="2" name="Localizações"/>
    <tableColumn id="3" name="Preço/Litro"/>
    <tableColumn id="4" name="Região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_PTs" displayName="T_PTs" ref="A1:E199" tableType="queryTable" totalsRowShown="0">
  <autoFilter ref="A1:E199"/>
  <sortState ref="A2:D199">
    <sortCondition ref="A1:A199"/>
  </sortState>
  <tableColumns count="5">
    <tableColumn id="6" uniqueName="6" name="Referências" queryTableFieldId="1" dataDxfId="15"/>
    <tableColumn id="7" uniqueName="7" name="Região" queryTableFieldId="2" dataDxfId="14"/>
    <tableColumn id="8" uniqueName="8" name="Tipo de Gasolina" queryTableFieldId="3" dataDxfId="13" dataCellStyle="Moeda"/>
    <tableColumn id="9" uniqueName="9" name="Localizações" queryTableFieldId="4" dataDxfId="12"/>
    <tableColumn id="10" uniqueName="10" name="Preço/Litro" queryTableFieldId="5" dataDxfId="1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maisgasolina.com/posto/2241/" TargetMode="External"/><Relationship Id="rId21" Type="http://schemas.openxmlformats.org/officeDocument/2006/relationships/hyperlink" Target="https://www.maisgasolina.com/posto/843/" TargetMode="External"/><Relationship Id="rId42" Type="http://schemas.openxmlformats.org/officeDocument/2006/relationships/hyperlink" Target="https://www.maisgasolina.com/posto/2225/" TargetMode="External"/><Relationship Id="rId63" Type="http://schemas.openxmlformats.org/officeDocument/2006/relationships/hyperlink" Target="https://www.maisgasolina.com/posto/2089/" TargetMode="External"/><Relationship Id="rId84" Type="http://schemas.openxmlformats.org/officeDocument/2006/relationships/hyperlink" Target="https://www.maisgasolina.com/posto/1918/" TargetMode="External"/><Relationship Id="rId138" Type="http://schemas.openxmlformats.org/officeDocument/2006/relationships/hyperlink" Target="https://www.maisgasolina.com/posto/2241/" TargetMode="External"/><Relationship Id="rId159" Type="http://schemas.openxmlformats.org/officeDocument/2006/relationships/hyperlink" Target="https://www.maisgasolina.com/posto/558/" TargetMode="External"/><Relationship Id="rId170" Type="http://schemas.openxmlformats.org/officeDocument/2006/relationships/hyperlink" Target="https://www.maisgasolina.com/posto/2089/" TargetMode="External"/><Relationship Id="rId191" Type="http://schemas.openxmlformats.org/officeDocument/2006/relationships/hyperlink" Target="https://www.maisgasolina.com/posto/758/" TargetMode="External"/><Relationship Id="rId205" Type="http://schemas.openxmlformats.org/officeDocument/2006/relationships/table" Target="../tables/table6.xml"/><Relationship Id="rId107" Type="http://schemas.openxmlformats.org/officeDocument/2006/relationships/hyperlink" Target="https://www.maisgasolina.com/posto/560/" TargetMode="External"/><Relationship Id="rId11" Type="http://schemas.openxmlformats.org/officeDocument/2006/relationships/hyperlink" Target="https://www.maisgasolina.com/posto/72/" TargetMode="External"/><Relationship Id="rId32" Type="http://schemas.openxmlformats.org/officeDocument/2006/relationships/hyperlink" Target="https://www.maisgasolina.com/posto/708/" TargetMode="External"/><Relationship Id="rId53" Type="http://schemas.openxmlformats.org/officeDocument/2006/relationships/hyperlink" Target="https://www.maisgasolina.com/posto/2089/" TargetMode="External"/><Relationship Id="rId74" Type="http://schemas.openxmlformats.org/officeDocument/2006/relationships/hyperlink" Target="https://www.maisgasolina.com/posto/1312/" TargetMode="External"/><Relationship Id="rId128" Type="http://schemas.openxmlformats.org/officeDocument/2006/relationships/hyperlink" Target="https://www.maisgasolina.com/posto/2020/" TargetMode="External"/><Relationship Id="rId149" Type="http://schemas.openxmlformats.org/officeDocument/2006/relationships/hyperlink" Target="https://www.maisgasolina.com/posto/558/" TargetMode="External"/><Relationship Id="rId5" Type="http://schemas.openxmlformats.org/officeDocument/2006/relationships/hyperlink" Target="https://www.maisgasolina.com/posto/415/" TargetMode="External"/><Relationship Id="rId95" Type="http://schemas.openxmlformats.org/officeDocument/2006/relationships/hyperlink" Target="https://www.maisgasolina.com/posto/633/" TargetMode="External"/><Relationship Id="rId160" Type="http://schemas.openxmlformats.org/officeDocument/2006/relationships/hyperlink" Target="https://www.maisgasolina.com/posto/802/" TargetMode="External"/><Relationship Id="rId181" Type="http://schemas.openxmlformats.org/officeDocument/2006/relationships/hyperlink" Target="https://www.maisgasolina.com/posto/249/" TargetMode="External"/><Relationship Id="rId22" Type="http://schemas.openxmlformats.org/officeDocument/2006/relationships/hyperlink" Target="https://www.maisgasolina.com/posto/701/" TargetMode="External"/><Relationship Id="rId43" Type="http://schemas.openxmlformats.org/officeDocument/2006/relationships/hyperlink" Target="https://www.maisgasolina.com/posto/2211/" TargetMode="External"/><Relationship Id="rId64" Type="http://schemas.openxmlformats.org/officeDocument/2006/relationships/hyperlink" Target="https://www.maisgasolina.com/posto/2295/" TargetMode="External"/><Relationship Id="rId118" Type="http://schemas.openxmlformats.org/officeDocument/2006/relationships/hyperlink" Target="https://www.maisgasolina.com/posto/1078/" TargetMode="External"/><Relationship Id="rId139" Type="http://schemas.openxmlformats.org/officeDocument/2006/relationships/hyperlink" Target="https://www.maisgasolina.com/posto/1078/" TargetMode="External"/><Relationship Id="rId85" Type="http://schemas.openxmlformats.org/officeDocument/2006/relationships/hyperlink" Target="https://www.maisgasolina.com/posto/1381/" TargetMode="External"/><Relationship Id="rId150" Type="http://schemas.openxmlformats.org/officeDocument/2006/relationships/hyperlink" Target="https://www.maisgasolina.com/posto/802/" TargetMode="External"/><Relationship Id="rId171" Type="http://schemas.openxmlformats.org/officeDocument/2006/relationships/hyperlink" Target="https://www.maisgasolina.com/posto/2296/" TargetMode="External"/><Relationship Id="rId192" Type="http://schemas.openxmlformats.org/officeDocument/2006/relationships/hyperlink" Target="https://www.maisgasolina.com/posto/758/" TargetMode="External"/><Relationship Id="rId206" Type="http://schemas.openxmlformats.org/officeDocument/2006/relationships/table" Target="../tables/table7.xml"/><Relationship Id="rId12" Type="http://schemas.openxmlformats.org/officeDocument/2006/relationships/hyperlink" Target="https://www.maisgasolina.com/posto/1747/" TargetMode="External"/><Relationship Id="rId33" Type="http://schemas.openxmlformats.org/officeDocument/2006/relationships/hyperlink" Target="https://www.maisgasolina.com/posto/1046/" TargetMode="External"/><Relationship Id="rId108" Type="http://schemas.openxmlformats.org/officeDocument/2006/relationships/hyperlink" Target="https://www.maisgasolina.com/posto/1563/" TargetMode="External"/><Relationship Id="rId129" Type="http://schemas.openxmlformats.org/officeDocument/2006/relationships/hyperlink" Target="https://www.maisgasolina.com/posto/2017/" TargetMode="External"/><Relationship Id="rId54" Type="http://schemas.openxmlformats.org/officeDocument/2006/relationships/hyperlink" Target="https://www.maisgasolina.com/posto/2296/" TargetMode="External"/><Relationship Id="rId75" Type="http://schemas.openxmlformats.org/officeDocument/2006/relationships/hyperlink" Target="https://www.maisgasolina.com/posto/633/" TargetMode="External"/><Relationship Id="rId96" Type="http://schemas.openxmlformats.org/officeDocument/2006/relationships/hyperlink" Target="https://www.maisgasolina.com/posto/389/" TargetMode="External"/><Relationship Id="rId140" Type="http://schemas.openxmlformats.org/officeDocument/2006/relationships/hyperlink" Target="https://www.maisgasolina.com/posto/2021/" TargetMode="External"/><Relationship Id="rId161" Type="http://schemas.openxmlformats.org/officeDocument/2006/relationships/hyperlink" Target="https://www.maisgasolina.com/posto/1164/" TargetMode="External"/><Relationship Id="rId182" Type="http://schemas.openxmlformats.org/officeDocument/2006/relationships/hyperlink" Target="https://www.maisgasolina.com/posto/248/" TargetMode="External"/><Relationship Id="rId6" Type="http://schemas.openxmlformats.org/officeDocument/2006/relationships/hyperlink" Target="https://www.maisgasolina.com/posto/1747/" TargetMode="External"/><Relationship Id="rId23" Type="http://schemas.openxmlformats.org/officeDocument/2006/relationships/hyperlink" Target="https://www.maisgasolina.com/posto/2211/" TargetMode="External"/><Relationship Id="rId119" Type="http://schemas.openxmlformats.org/officeDocument/2006/relationships/hyperlink" Target="https://www.maisgasolina.com/posto/2019/" TargetMode="External"/><Relationship Id="rId44" Type="http://schemas.openxmlformats.org/officeDocument/2006/relationships/hyperlink" Target="https://www.maisgasolina.com/posto/2211/" TargetMode="External"/><Relationship Id="rId65" Type="http://schemas.openxmlformats.org/officeDocument/2006/relationships/hyperlink" Target="https://www.maisgasolina.com/posto/1318/" TargetMode="External"/><Relationship Id="rId86" Type="http://schemas.openxmlformats.org/officeDocument/2006/relationships/hyperlink" Target="https://www.maisgasolina.com/posto/387/" TargetMode="External"/><Relationship Id="rId130" Type="http://schemas.openxmlformats.org/officeDocument/2006/relationships/hyperlink" Target="https://www.maisgasolina.com/posto/2018/" TargetMode="External"/><Relationship Id="rId151" Type="http://schemas.openxmlformats.org/officeDocument/2006/relationships/hyperlink" Target="https://www.maisgasolina.com/posto/557/" TargetMode="External"/><Relationship Id="rId172" Type="http://schemas.openxmlformats.org/officeDocument/2006/relationships/hyperlink" Target="https://www.maisgasolina.com/posto/1168/" TargetMode="External"/><Relationship Id="rId193" Type="http://schemas.openxmlformats.org/officeDocument/2006/relationships/hyperlink" Target="https://www.maisgasolina.com/posto/758/" TargetMode="External"/><Relationship Id="rId207" Type="http://schemas.openxmlformats.org/officeDocument/2006/relationships/table" Target="../tables/table8.xml"/><Relationship Id="rId13" Type="http://schemas.openxmlformats.org/officeDocument/2006/relationships/hyperlink" Target="https://www.maisgasolina.com/posto/1876/" TargetMode="External"/><Relationship Id="rId109" Type="http://schemas.openxmlformats.org/officeDocument/2006/relationships/hyperlink" Target="https://www.maisgasolina.com/posto/1151/" TargetMode="External"/><Relationship Id="rId34" Type="http://schemas.openxmlformats.org/officeDocument/2006/relationships/hyperlink" Target="https://www.maisgasolina.com/posto/701/" TargetMode="External"/><Relationship Id="rId55" Type="http://schemas.openxmlformats.org/officeDocument/2006/relationships/hyperlink" Target="https://www.maisgasolina.com/posto/2295/" TargetMode="External"/><Relationship Id="rId76" Type="http://schemas.openxmlformats.org/officeDocument/2006/relationships/hyperlink" Target="https://www.maisgasolina.com/posto/389/" TargetMode="External"/><Relationship Id="rId97" Type="http://schemas.openxmlformats.org/officeDocument/2006/relationships/hyperlink" Target="https://www.maisgasolina.com/posto/2135/" TargetMode="External"/><Relationship Id="rId120" Type="http://schemas.openxmlformats.org/officeDocument/2006/relationships/hyperlink" Target="https://www.maisgasolina.com/posto/2021/" TargetMode="External"/><Relationship Id="rId141" Type="http://schemas.openxmlformats.org/officeDocument/2006/relationships/hyperlink" Target="https://www.maisgasolina.com/posto/2019/" TargetMode="External"/><Relationship Id="rId7" Type="http://schemas.openxmlformats.org/officeDocument/2006/relationships/hyperlink" Target="https://www.maisgasolina.com/posto/1876/" TargetMode="External"/><Relationship Id="rId162" Type="http://schemas.openxmlformats.org/officeDocument/2006/relationships/hyperlink" Target="https://www.maisgasolina.com/posto/557/" TargetMode="External"/><Relationship Id="rId183" Type="http://schemas.openxmlformats.org/officeDocument/2006/relationships/hyperlink" Target="https://www.maisgasolina.com/posto/248/" TargetMode="External"/><Relationship Id="rId24" Type="http://schemas.openxmlformats.org/officeDocument/2006/relationships/hyperlink" Target="https://www.maisgasolina.com/posto/2226/" TargetMode="External"/><Relationship Id="rId40" Type="http://schemas.openxmlformats.org/officeDocument/2006/relationships/hyperlink" Target="https://www.maisgasolina.com/posto/701/" TargetMode="External"/><Relationship Id="rId45" Type="http://schemas.openxmlformats.org/officeDocument/2006/relationships/hyperlink" Target="https://www.maisgasolina.com/posto/1409/" TargetMode="External"/><Relationship Id="rId66" Type="http://schemas.openxmlformats.org/officeDocument/2006/relationships/hyperlink" Target="https://www.maisgasolina.com/posto/1871/" TargetMode="External"/><Relationship Id="rId87" Type="http://schemas.openxmlformats.org/officeDocument/2006/relationships/hyperlink" Target="https://www.maisgasolina.com/posto/399/" TargetMode="External"/><Relationship Id="rId110" Type="http://schemas.openxmlformats.org/officeDocument/2006/relationships/hyperlink" Target="https://www.maisgasolina.com/posto/581/" TargetMode="External"/><Relationship Id="rId115" Type="http://schemas.openxmlformats.org/officeDocument/2006/relationships/hyperlink" Target="https://www.maisgasolina.com/posto/150/" TargetMode="External"/><Relationship Id="rId131" Type="http://schemas.openxmlformats.org/officeDocument/2006/relationships/hyperlink" Target="https://www.maisgasolina.com/posto/2016/" TargetMode="External"/><Relationship Id="rId136" Type="http://schemas.openxmlformats.org/officeDocument/2006/relationships/hyperlink" Target="https://www.maisgasolina.com/posto/2241/" TargetMode="External"/><Relationship Id="rId157" Type="http://schemas.openxmlformats.org/officeDocument/2006/relationships/hyperlink" Target="https://www.maisgasolina.com/posto/1164/" TargetMode="External"/><Relationship Id="rId178" Type="http://schemas.openxmlformats.org/officeDocument/2006/relationships/hyperlink" Target="https://www.maisgasolina.com/posto/892/" TargetMode="External"/><Relationship Id="rId61" Type="http://schemas.openxmlformats.org/officeDocument/2006/relationships/hyperlink" Target="https://www.maisgasolina.com/posto/2419/" TargetMode="External"/><Relationship Id="rId82" Type="http://schemas.openxmlformats.org/officeDocument/2006/relationships/hyperlink" Target="https://www.maisgasolina.com/posto/1051/" TargetMode="External"/><Relationship Id="rId152" Type="http://schemas.openxmlformats.org/officeDocument/2006/relationships/hyperlink" Target="https://www.maisgasolina.com/posto/558/" TargetMode="External"/><Relationship Id="rId173" Type="http://schemas.openxmlformats.org/officeDocument/2006/relationships/hyperlink" Target="https://www.maisgasolina.com/posto/2089/" TargetMode="External"/><Relationship Id="rId194" Type="http://schemas.openxmlformats.org/officeDocument/2006/relationships/hyperlink" Target="https://www.maisgasolina.com/posto/758/" TargetMode="External"/><Relationship Id="rId199" Type="http://schemas.openxmlformats.org/officeDocument/2006/relationships/printerSettings" Target="../printerSettings/printerSettings3.bin"/><Relationship Id="rId203" Type="http://schemas.openxmlformats.org/officeDocument/2006/relationships/table" Target="../tables/table4.xml"/><Relationship Id="rId19" Type="http://schemas.openxmlformats.org/officeDocument/2006/relationships/hyperlink" Target="https://www.maisgasolina.com/posto/1747/" TargetMode="External"/><Relationship Id="rId14" Type="http://schemas.openxmlformats.org/officeDocument/2006/relationships/hyperlink" Target="https://www.maisgasolina.com/posto/1930/" TargetMode="External"/><Relationship Id="rId30" Type="http://schemas.openxmlformats.org/officeDocument/2006/relationships/hyperlink" Target="https://www.maisgasolina.com/posto/843/" TargetMode="External"/><Relationship Id="rId35" Type="http://schemas.openxmlformats.org/officeDocument/2006/relationships/hyperlink" Target="https://www.maisgasolina.com/posto/843/" TargetMode="External"/><Relationship Id="rId56" Type="http://schemas.openxmlformats.org/officeDocument/2006/relationships/hyperlink" Target="https://www.maisgasolina.com/posto/1871/" TargetMode="External"/><Relationship Id="rId77" Type="http://schemas.openxmlformats.org/officeDocument/2006/relationships/hyperlink" Target="https://www.maisgasolina.com/posto/2135/" TargetMode="External"/><Relationship Id="rId100" Type="http://schemas.openxmlformats.org/officeDocument/2006/relationships/hyperlink" Target="https://www.maisgasolina.com/posto/1563/" TargetMode="External"/><Relationship Id="rId105" Type="http://schemas.openxmlformats.org/officeDocument/2006/relationships/hyperlink" Target="https://www.maisgasolina.com/posto/560/" TargetMode="External"/><Relationship Id="rId126" Type="http://schemas.openxmlformats.org/officeDocument/2006/relationships/hyperlink" Target="https://www.maisgasolina.com/posto/2052/" TargetMode="External"/><Relationship Id="rId147" Type="http://schemas.openxmlformats.org/officeDocument/2006/relationships/hyperlink" Target="https://www.maisgasolina.com/posto/1164/" TargetMode="External"/><Relationship Id="rId168" Type="http://schemas.openxmlformats.org/officeDocument/2006/relationships/hyperlink" Target="https://www.maisgasolina.com/posto/1168/" TargetMode="External"/><Relationship Id="rId8" Type="http://schemas.openxmlformats.org/officeDocument/2006/relationships/hyperlink" Target="https://www.maisgasolina.com/posto/72/" TargetMode="External"/><Relationship Id="rId51" Type="http://schemas.openxmlformats.org/officeDocument/2006/relationships/hyperlink" Target="https://www.maisgasolina.com/posto/2419/" TargetMode="External"/><Relationship Id="rId72" Type="http://schemas.openxmlformats.org/officeDocument/2006/relationships/hyperlink" Target="https://www.maisgasolina.com/posto/1632/" TargetMode="External"/><Relationship Id="rId93" Type="http://schemas.openxmlformats.org/officeDocument/2006/relationships/hyperlink" Target="https://www.maisgasolina.com/posto/463/" TargetMode="External"/><Relationship Id="rId98" Type="http://schemas.openxmlformats.org/officeDocument/2006/relationships/hyperlink" Target="https://www.maisgasolina.com/posto/581/" TargetMode="External"/><Relationship Id="rId121" Type="http://schemas.openxmlformats.org/officeDocument/2006/relationships/hyperlink" Target="https://www.maisgasolina.com/posto/2020/" TargetMode="External"/><Relationship Id="rId142" Type="http://schemas.openxmlformats.org/officeDocument/2006/relationships/hyperlink" Target="https://www.maisgasolina.com/posto/2241/" TargetMode="External"/><Relationship Id="rId163" Type="http://schemas.openxmlformats.org/officeDocument/2006/relationships/hyperlink" Target="https://www.maisgasolina.com/posto/558/" TargetMode="External"/><Relationship Id="rId184" Type="http://schemas.openxmlformats.org/officeDocument/2006/relationships/hyperlink" Target="https://www.maisgasolina.com/posto/255/" TargetMode="External"/><Relationship Id="rId189" Type="http://schemas.openxmlformats.org/officeDocument/2006/relationships/hyperlink" Target="https://www.maisgasolina.com/posto/255/" TargetMode="External"/><Relationship Id="rId3" Type="http://schemas.openxmlformats.org/officeDocument/2006/relationships/hyperlink" Target="https://www.maisgasolina.com/posto/1876/" TargetMode="External"/><Relationship Id="rId25" Type="http://schemas.openxmlformats.org/officeDocument/2006/relationships/hyperlink" Target="https://www.maisgasolina.com/posto/2225/" TargetMode="External"/><Relationship Id="rId46" Type="http://schemas.openxmlformats.org/officeDocument/2006/relationships/hyperlink" Target="https://www.maisgasolina.com/posto/2023/" TargetMode="External"/><Relationship Id="rId67" Type="http://schemas.openxmlformats.org/officeDocument/2006/relationships/hyperlink" Target="https://www.maisgasolina.com/posto/244/" TargetMode="External"/><Relationship Id="rId116" Type="http://schemas.openxmlformats.org/officeDocument/2006/relationships/hyperlink" Target="https://www.maisgasolina.com/posto/705/" TargetMode="External"/><Relationship Id="rId137" Type="http://schemas.openxmlformats.org/officeDocument/2006/relationships/hyperlink" Target="https://www.maisgasolina.com/posto/705/" TargetMode="External"/><Relationship Id="rId158" Type="http://schemas.openxmlformats.org/officeDocument/2006/relationships/hyperlink" Target="https://www.maisgasolina.com/posto/557/" TargetMode="External"/><Relationship Id="rId20" Type="http://schemas.openxmlformats.org/officeDocument/2006/relationships/hyperlink" Target="https://www.maisgasolina.com/posto/415/" TargetMode="External"/><Relationship Id="rId41" Type="http://schemas.openxmlformats.org/officeDocument/2006/relationships/hyperlink" Target="https://www.maisgasolina.com/posto/2226/" TargetMode="External"/><Relationship Id="rId62" Type="http://schemas.openxmlformats.org/officeDocument/2006/relationships/hyperlink" Target="https://www.maisgasolina.com/posto/1168/" TargetMode="External"/><Relationship Id="rId83" Type="http://schemas.openxmlformats.org/officeDocument/2006/relationships/hyperlink" Target="https://www.maisgasolina.com/posto/389/" TargetMode="External"/><Relationship Id="rId88" Type="http://schemas.openxmlformats.org/officeDocument/2006/relationships/hyperlink" Target="https://www.maisgasolina.com/posto/633/" TargetMode="External"/><Relationship Id="rId111" Type="http://schemas.openxmlformats.org/officeDocument/2006/relationships/hyperlink" Target="https://www.maisgasolina.com/posto/560/" TargetMode="External"/><Relationship Id="rId132" Type="http://schemas.openxmlformats.org/officeDocument/2006/relationships/hyperlink" Target="https://www.maisgasolina.com/posto/208/" TargetMode="External"/><Relationship Id="rId153" Type="http://schemas.openxmlformats.org/officeDocument/2006/relationships/hyperlink" Target="https://www.maisgasolina.com/posto/1164/" TargetMode="External"/><Relationship Id="rId174" Type="http://schemas.openxmlformats.org/officeDocument/2006/relationships/hyperlink" Target="https://www.maisgasolina.com/posto/2295/" TargetMode="External"/><Relationship Id="rId179" Type="http://schemas.openxmlformats.org/officeDocument/2006/relationships/hyperlink" Target="https://www.maisgasolina.com/posto/248/" TargetMode="External"/><Relationship Id="rId195" Type="http://schemas.openxmlformats.org/officeDocument/2006/relationships/hyperlink" Target="https://www.maisgasolina.com/posto/758/" TargetMode="External"/><Relationship Id="rId190" Type="http://schemas.openxmlformats.org/officeDocument/2006/relationships/hyperlink" Target="https://www.maisgasolina.com/posto/255/" TargetMode="External"/><Relationship Id="rId204" Type="http://schemas.openxmlformats.org/officeDocument/2006/relationships/table" Target="../tables/table5.xml"/><Relationship Id="rId15" Type="http://schemas.openxmlformats.org/officeDocument/2006/relationships/hyperlink" Target="https://www.maisgasolina.com/posto/415/" TargetMode="External"/><Relationship Id="rId36" Type="http://schemas.openxmlformats.org/officeDocument/2006/relationships/hyperlink" Target="https://www.maisgasolina.com/posto/2300/" TargetMode="External"/><Relationship Id="rId57" Type="http://schemas.openxmlformats.org/officeDocument/2006/relationships/hyperlink" Target="https://www.maisgasolina.com/posto/773/" TargetMode="External"/><Relationship Id="rId106" Type="http://schemas.openxmlformats.org/officeDocument/2006/relationships/hyperlink" Target="https://www.maisgasolina.com/posto/581/" TargetMode="External"/><Relationship Id="rId127" Type="http://schemas.openxmlformats.org/officeDocument/2006/relationships/hyperlink" Target="https://www.maisgasolina.com/posto/2021/" TargetMode="External"/><Relationship Id="rId10" Type="http://schemas.openxmlformats.org/officeDocument/2006/relationships/hyperlink" Target="https://www.maisgasolina.com/posto/415/" TargetMode="External"/><Relationship Id="rId31" Type="http://schemas.openxmlformats.org/officeDocument/2006/relationships/hyperlink" Target="https://www.maisgasolina.com/posto/2300/" TargetMode="External"/><Relationship Id="rId52" Type="http://schemas.openxmlformats.org/officeDocument/2006/relationships/hyperlink" Target="https://www.maisgasolina.com/posto/1168/" TargetMode="External"/><Relationship Id="rId73" Type="http://schemas.openxmlformats.org/officeDocument/2006/relationships/hyperlink" Target="https://www.maisgasolina.com/posto/463/" TargetMode="External"/><Relationship Id="rId78" Type="http://schemas.openxmlformats.org/officeDocument/2006/relationships/hyperlink" Target="https://www.maisgasolina.com/posto/2135/" TargetMode="External"/><Relationship Id="rId94" Type="http://schemas.openxmlformats.org/officeDocument/2006/relationships/hyperlink" Target="https://www.maisgasolina.com/posto/1312/" TargetMode="External"/><Relationship Id="rId99" Type="http://schemas.openxmlformats.org/officeDocument/2006/relationships/hyperlink" Target="https://www.maisgasolina.com/posto/560/" TargetMode="External"/><Relationship Id="rId101" Type="http://schemas.openxmlformats.org/officeDocument/2006/relationships/hyperlink" Target="https://www.maisgasolina.com/posto/1151/" TargetMode="External"/><Relationship Id="rId122" Type="http://schemas.openxmlformats.org/officeDocument/2006/relationships/hyperlink" Target="https://www.maisgasolina.com/posto/2017/" TargetMode="External"/><Relationship Id="rId143" Type="http://schemas.openxmlformats.org/officeDocument/2006/relationships/hyperlink" Target="https://www.maisgasolina.com/posto/922/" TargetMode="External"/><Relationship Id="rId148" Type="http://schemas.openxmlformats.org/officeDocument/2006/relationships/hyperlink" Target="https://www.maisgasolina.com/posto/557/" TargetMode="External"/><Relationship Id="rId164" Type="http://schemas.openxmlformats.org/officeDocument/2006/relationships/hyperlink" Target="https://www.maisgasolina.com/posto/802/" TargetMode="External"/><Relationship Id="rId169" Type="http://schemas.openxmlformats.org/officeDocument/2006/relationships/hyperlink" Target="https://www.maisgasolina.com/posto/885/" TargetMode="External"/><Relationship Id="rId185" Type="http://schemas.openxmlformats.org/officeDocument/2006/relationships/hyperlink" Target="https://www.maisgasolina.com/posto/274/" TargetMode="External"/><Relationship Id="rId4" Type="http://schemas.openxmlformats.org/officeDocument/2006/relationships/hyperlink" Target="https://www.maisgasolina.com/posto/1930/" TargetMode="External"/><Relationship Id="rId9" Type="http://schemas.openxmlformats.org/officeDocument/2006/relationships/hyperlink" Target="https://www.maisgasolina.com/posto/1930/" TargetMode="External"/><Relationship Id="rId180" Type="http://schemas.openxmlformats.org/officeDocument/2006/relationships/hyperlink" Target="https://www.maisgasolina.com/posto/248/" TargetMode="External"/><Relationship Id="rId26" Type="http://schemas.openxmlformats.org/officeDocument/2006/relationships/hyperlink" Target="https://www.maisgasolina.com/posto/2211/" TargetMode="External"/><Relationship Id="rId47" Type="http://schemas.openxmlformats.org/officeDocument/2006/relationships/hyperlink" Target="https://www.maisgasolina.com/posto/2226/" TargetMode="External"/><Relationship Id="rId68" Type="http://schemas.openxmlformats.org/officeDocument/2006/relationships/hyperlink" Target="https://www.maisgasolina.com/posto/1632/" TargetMode="External"/><Relationship Id="rId89" Type="http://schemas.openxmlformats.org/officeDocument/2006/relationships/hyperlink" Target="https://www.maisgasolina.com/posto/463/" TargetMode="External"/><Relationship Id="rId112" Type="http://schemas.openxmlformats.org/officeDocument/2006/relationships/hyperlink" Target="https://www.maisgasolina.com/posto/1151/" TargetMode="External"/><Relationship Id="rId133" Type="http://schemas.openxmlformats.org/officeDocument/2006/relationships/hyperlink" Target="https://www.maisgasolina.com/posto/150/" TargetMode="External"/><Relationship Id="rId154" Type="http://schemas.openxmlformats.org/officeDocument/2006/relationships/hyperlink" Target="https://www.maisgasolina.com/posto/558/" TargetMode="External"/><Relationship Id="rId175" Type="http://schemas.openxmlformats.org/officeDocument/2006/relationships/hyperlink" Target="https://www.maisgasolina.com/posto/1318/" TargetMode="External"/><Relationship Id="rId196" Type="http://schemas.openxmlformats.org/officeDocument/2006/relationships/hyperlink" Target="https://www.maisgasolina.com/posto/553/" TargetMode="External"/><Relationship Id="rId200" Type="http://schemas.openxmlformats.org/officeDocument/2006/relationships/table" Target="../tables/table1.xml"/><Relationship Id="rId16" Type="http://schemas.openxmlformats.org/officeDocument/2006/relationships/hyperlink" Target="https://www.maisgasolina.com/posto/72/" TargetMode="External"/><Relationship Id="rId37" Type="http://schemas.openxmlformats.org/officeDocument/2006/relationships/hyperlink" Target="https://www.maisgasolina.com/posto/708/" TargetMode="External"/><Relationship Id="rId58" Type="http://schemas.openxmlformats.org/officeDocument/2006/relationships/hyperlink" Target="https://www.maisgasolina.com/posto/245/" TargetMode="External"/><Relationship Id="rId79" Type="http://schemas.openxmlformats.org/officeDocument/2006/relationships/hyperlink" Target="https://www.maisgasolina.com/posto/1918/" TargetMode="External"/><Relationship Id="rId102" Type="http://schemas.openxmlformats.org/officeDocument/2006/relationships/hyperlink" Target="https://www.maisgasolina.com/posto/560/" TargetMode="External"/><Relationship Id="rId123" Type="http://schemas.openxmlformats.org/officeDocument/2006/relationships/hyperlink" Target="https://www.maisgasolina.com/posto/208/" TargetMode="External"/><Relationship Id="rId144" Type="http://schemas.openxmlformats.org/officeDocument/2006/relationships/hyperlink" Target="https://www.maisgasolina.com/posto/292/" TargetMode="External"/><Relationship Id="rId90" Type="http://schemas.openxmlformats.org/officeDocument/2006/relationships/hyperlink" Target="https://www.maisgasolina.com/posto/1312/" TargetMode="External"/><Relationship Id="rId165" Type="http://schemas.openxmlformats.org/officeDocument/2006/relationships/hyperlink" Target="https://www.maisgasolina.com/posto/1164/" TargetMode="External"/><Relationship Id="rId186" Type="http://schemas.openxmlformats.org/officeDocument/2006/relationships/hyperlink" Target="https://www.maisgasolina.com/posto/255/" TargetMode="External"/><Relationship Id="rId27" Type="http://schemas.openxmlformats.org/officeDocument/2006/relationships/hyperlink" Target="https://www.maisgasolina.com/posto/2226/" TargetMode="External"/><Relationship Id="rId48" Type="http://schemas.openxmlformats.org/officeDocument/2006/relationships/hyperlink" Target="https://www.maisgasolina.com/posto/708/" TargetMode="External"/><Relationship Id="rId69" Type="http://schemas.openxmlformats.org/officeDocument/2006/relationships/hyperlink" Target="https://www.maisgasolina.com/posto/1632/" TargetMode="External"/><Relationship Id="rId113" Type="http://schemas.openxmlformats.org/officeDocument/2006/relationships/hyperlink" Target="https://www.maisgasolina.com/posto/208/" TargetMode="External"/><Relationship Id="rId134" Type="http://schemas.openxmlformats.org/officeDocument/2006/relationships/hyperlink" Target="https://www.maisgasolina.com/posto/922/" TargetMode="External"/><Relationship Id="rId80" Type="http://schemas.openxmlformats.org/officeDocument/2006/relationships/hyperlink" Target="https://www.maisgasolina.com/posto/633/" TargetMode="External"/><Relationship Id="rId155" Type="http://schemas.openxmlformats.org/officeDocument/2006/relationships/hyperlink" Target="https://www.maisgasolina.com/posto/557/" TargetMode="External"/><Relationship Id="rId176" Type="http://schemas.openxmlformats.org/officeDocument/2006/relationships/hyperlink" Target="https://www.maisgasolina.com/posto/773/" TargetMode="External"/><Relationship Id="rId197" Type="http://schemas.openxmlformats.org/officeDocument/2006/relationships/hyperlink" Target="https://www.maisgasolina.com/posto/553/" TargetMode="External"/><Relationship Id="rId201" Type="http://schemas.openxmlformats.org/officeDocument/2006/relationships/table" Target="../tables/table2.xml"/><Relationship Id="rId17" Type="http://schemas.openxmlformats.org/officeDocument/2006/relationships/hyperlink" Target="https://www.maisgasolina.com/posto/1876/" TargetMode="External"/><Relationship Id="rId38" Type="http://schemas.openxmlformats.org/officeDocument/2006/relationships/hyperlink" Target="https://www.maisgasolina.com/posto/1046/" TargetMode="External"/><Relationship Id="rId59" Type="http://schemas.openxmlformats.org/officeDocument/2006/relationships/hyperlink" Target="https://www.maisgasolina.com/posto/885/" TargetMode="External"/><Relationship Id="rId103" Type="http://schemas.openxmlformats.org/officeDocument/2006/relationships/hyperlink" Target="https://www.maisgasolina.com/posto/1151/" TargetMode="External"/><Relationship Id="rId124" Type="http://schemas.openxmlformats.org/officeDocument/2006/relationships/hyperlink" Target="https://www.maisgasolina.com/posto/150/" TargetMode="External"/><Relationship Id="rId70" Type="http://schemas.openxmlformats.org/officeDocument/2006/relationships/hyperlink" Target="https://www.maisgasolina.com/posto/1632/" TargetMode="External"/><Relationship Id="rId91" Type="http://schemas.openxmlformats.org/officeDocument/2006/relationships/hyperlink" Target="https://www.maisgasolina.com/posto/389/" TargetMode="External"/><Relationship Id="rId145" Type="http://schemas.openxmlformats.org/officeDocument/2006/relationships/hyperlink" Target="https://www.maisgasolina.com/posto/293/" TargetMode="External"/><Relationship Id="rId166" Type="http://schemas.openxmlformats.org/officeDocument/2006/relationships/hyperlink" Target="https://www.maisgasolina.com/posto/2465/" TargetMode="External"/><Relationship Id="rId187" Type="http://schemas.openxmlformats.org/officeDocument/2006/relationships/hyperlink" Target="https://www.maisgasolina.com/posto/255/" TargetMode="External"/><Relationship Id="rId1" Type="http://schemas.openxmlformats.org/officeDocument/2006/relationships/hyperlink" Target="https://www.maisgasolina.com/posto/72/" TargetMode="External"/><Relationship Id="rId28" Type="http://schemas.openxmlformats.org/officeDocument/2006/relationships/hyperlink" Target="https://www.maisgasolina.com/posto/1434/" TargetMode="External"/><Relationship Id="rId49" Type="http://schemas.openxmlformats.org/officeDocument/2006/relationships/hyperlink" Target="https://www.maisgasolina.com/posto/2465/" TargetMode="External"/><Relationship Id="rId114" Type="http://schemas.openxmlformats.org/officeDocument/2006/relationships/hyperlink" Target="https://www.maisgasolina.com/posto/922/" TargetMode="External"/><Relationship Id="rId60" Type="http://schemas.openxmlformats.org/officeDocument/2006/relationships/hyperlink" Target="https://www.maisgasolina.com/posto/2465/" TargetMode="External"/><Relationship Id="rId81" Type="http://schemas.openxmlformats.org/officeDocument/2006/relationships/hyperlink" Target="https://www.maisgasolina.com/posto/2136/" TargetMode="External"/><Relationship Id="rId135" Type="http://schemas.openxmlformats.org/officeDocument/2006/relationships/hyperlink" Target="https://www.maisgasolina.com/posto/705/" TargetMode="External"/><Relationship Id="rId156" Type="http://schemas.openxmlformats.org/officeDocument/2006/relationships/hyperlink" Target="https://www.maisgasolina.com/posto/802/" TargetMode="External"/><Relationship Id="rId177" Type="http://schemas.openxmlformats.org/officeDocument/2006/relationships/hyperlink" Target="https://www.maisgasolina.com/posto/1318/" TargetMode="External"/><Relationship Id="rId198" Type="http://schemas.openxmlformats.org/officeDocument/2006/relationships/hyperlink" Target="https://www.maisgasolina.com/posto/553/" TargetMode="External"/><Relationship Id="rId202" Type="http://schemas.openxmlformats.org/officeDocument/2006/relationships/table" Target="../tables/table3.xml"/><Relationship Id="rId18" Type="http://schemas.openxmlformats.org/officeDocument/2006/relationships/hyperlink" Target="https://www.maisgasolina.com/posto/1930/" TargetMode="External"/><Relationship Id="rId39" Type="http://schemas.openxmlformats.org/officeDocument/2006/relationships/hyperlink" Target="https://www.maisgasolina.com/posto/843/" TargetMode="External"/><Relationship Id="rId50" Type="http://schemas.openxmlformats.org/officeDocument/2006/relationships/hyperlink" Target="https://www.maisgasolina.com/posto/885/" TargetMode="External"/><Relationship Id="rId104" Type="http://schemas.openxmlformats.org/officeDocument/2006/relationships/hyperlink" Target="https://www.maisgasolina.com/posto/1563/" TargetMode="External"/><Relationship Id="rId125" Type="http://schemas.openxmlformats.org/officeDocument/2006/relationships/hyperlink" Target="https://www.maisgasolina.com/posto/1795/" TargetMode="External"/><Relationship Id="rId146" Type="http://schemas.openxmlformats.org/officeDocument/2006/relationships/hyperlink" Target="https://www.maisgasolina.com/posto/350/" TargetMode="External"/><Relationship Id="rId167" Type="http://schemas.openxmlformats.org/officeDocument/2006/relationships/hyperlink" Target="https://www.maisgasolina.com/posto/2419/" TargetMode="External"/><Relationship Id="rId188" Type="http://schemas.openxmlformats.org/officeDocument/2006/relationships/hyperlink" Target="https://www.maisgasolina.com/posto/274/" TargetMode="External"/><Relationship Id="rId71" Type="http://schemas.openxmlformats.org/officeDocument/2006/relationships/hyperlink" Target="https://www.maisgasolina.com/posto/1632/" TargetMode="External"/><Relationship Id="rId92" Type="http://schemas.openxmlformats.org/officeDocument/2006/relationships/hyperlink" Target="https://www.maisgasolina.com/posto/2135/" TargetMode="External"/><Relationship Id="rId2" Type="http://schemas.openxmlformats.org/officeDocument/2006/relationships/hyperlink" Target="https://www.maisgasolina.com/posto/1747/" TargetMode="External"/><Relationship Id="rId29" Type="http://schemas.openxmlformats.org/officeDocument/2006/relationships/hyperlink" Target="https://www.maisgasolina.com/posto/701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4" Type="http://schemas.microsoft.com/office/2007/relationships/slicer" Target="../slicers/slicer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8:G16"/>
  <sheetViews>
    <sheetView showGridLines="0" zoomScaleNormal="100" workbookViewId="0">
      <selection activeCell="B13" sqref="B13:E13"/>
    </sheetView>
  </sheetViews>
  <sheetFormatPr defaultColWidth="11.5546875" defaultRowHeight="14.4" x14ac:dyDescent="0.3"/>
  <cols>
    <col min="1" max="1" width="1.6640625" customWidth="1"/>
    <col min="2" max="2" width="19.44140625" bestFit="1" customWidth="1"/>
    <col min="3" max="3" width="5.5546875" bestFit="1" customWidth="1"/>
    <col min="4" max="4" width="6.33203125" bestFit="1" customWidth="1"/>
    <col min="5" max="6" width="5.5546875" bestFit="1" customWidth="1"/>
    <col min="7" max="7" width="21" bestFit="1" customWidth="1"/>
    <col min="8" max="8" width="10" customWidth="1"/>
    <col min="9" max="9" width="5.5546875" customWidth="1"/>
    <col min="10" max="10" width="20.44140625" bestFit="1" customWidth="1"/>
    <col min="11" max="11" width="5.5546875" bestFit="1" customWidth="1"/>
    <col min="12" max="12" width="9.5546875" bestFit="1" customWidth="1"/>
    <col min="13" max="13" width="5.5546875" bestFit="1" customWidth="1"/>
    <col min="14" max="14" width="2.6640625" customWidth="1"/>
    <col min="15" max="15" width="22.5546875" customWidth="1"/>
  </cols>
  <sheetData>
    <row r="8" spans="2:7" x14ac:dyDescent="0.3">
      <c r="B8" s="18" t="s">
        <v>15</v>
      </c>
      <c r="C8" t="s">
        <v>95</v>
      </c>
      <c r="D8" t="s">
        <v>103</v>
      </c>
      <c r="E8" t="s">
        <v>96</v>
      </c>
      <c r="G8" t="s">
        <v>98</v>
      </c>
    </row>
    <row r="9" spans="2:7" x14ac:dyDescent="0.3">
      <c r="B9" t="s">
        <v>1</v>
      </c>
      <c r="C9" s="19">
        <v>1.2589999999999999</v>
      </c>
      <c r="D9" s="19">
        <v>1.2704</v>
      </c>
      <c r="E9" s="20">
        <v>1.2889999999999999</v>
      </c>
      <c r="G9" s="15">
        <v>25</v>
      </c>
    </row>
    <row r="10" spans="2:7" x14ac:dyDescent="0.3">
      <c r="B10" t="s">
        <v>3</v>
      </c>
      <c r="C10" s="19">
        <v>1.2150000000000001</v>
      </c>
      <c r="D10" s="19">
        <v>1.2713999999999999</v>
      </c>
      <c r="E10" s="20">
        <v>1.319</v>
      </c>
    </row>
    <row r="11" spans="2:7" x14ac:dyDescent="0.3">
      <c r="B11" t="s">
        <v>4</v>
      </c>
      <c r="C11" s="19">
        <v>1.514</v>
      </c>
      <c r="D11" s="19">
        <v>1.5215000000000001</v>
      </c>
      <c r="E11" s="20">
        <v>1.5289999999999999</v>
      </c>
    </row>
    <row r="12" spans="2:7" x14ac:dyDescent="0.3">
      <c r="B12" t="s">
        <v>0</v>
      </c>
      <c r="C12" s="19">
        <v>1.425</v>
      </c>
      <c r="D12" s="19">
        <v>1.4503999999999999</v>
      </c>
      <c r="E12" s="20">
        <v>1.484</v>
      </c>
    </row>
    <row r="13" spans="2:7" x14ac:dyDescent="0.3">
      <c r="B13" t="s">
        <v>5</v>
      </c>
      <c r="C13" s="19"/>
      <c r="D13" s="19"/>
      <c r="E13" s="20"/>
    </row>
    <row r="14" spans="2:7" x14ac:dyDescent="0.3">
      <c r="B14" t="s">
        <v>2</v>
      </c>
      <c r="C14" s="19">
        <v>1.5089999999999999</v>
      </c>
      <c r="D14" s="19">
        <v>1.6106666666666669</v>
      </c>
      <c r="E14" s="20">
        <v>1.7190000000000001</v>
      </c>
    </row>
    <row r="15" spans="2:7" x14ac:dyDescent="0.3">
      <c r="B15" t="s">
        <v>8</v>
      </c>
      <c r="C15" s="19">
        <v>1.619</v>
      </c>
      <c r="D15" s="19">
        <v>1.6830000000000003</v>
      </c>
      <c r="E15" s="20">
        <v>1.734</v>
      </c>
    </row>
    <row r="16" spans="2:7" x14ac:dyDescent="0.3">
      <c r="B16" t="s">
        <v>6</v>
      </c>
      <c r="C16" s="19"/>
      <c r="D16" s="19"/>
      <c r="E16" s="20"/>
    </row>
  </sheetData>
  <conditionalFormatting pivot="1" sqref="C9:C16">
    <cfRule type="top10" dxfId="10" priority="24" rank="1"/>
  </conditionalFormatting>
  <conditionalFormatting pivot="1" sqref="C9:C16">
    <cfRule type="top10" dxfId="9" priority="23" bottom="1" rank="1"/>
  </conditionalFormatting>
  <conditionalFormatting pivot="1" sqref="D9:D16">
    <cfRule type="top10" dxfId="8" priority="22" rank="1"/>
  </conditionalFormatting>
  <conditionalFormatting pivot="1" sqref="D9:D16">
    <cfRule type="top10" dxfId="7" priority="21" bottom="1" rank="1"/>
  </conditionalFormatting>
  <conditionalFormatting pivot="1" sqref="E9:E16">
    <cfRule type="top10" dxfId="6" priority="20" rank="1"/>
  </conditionalFormatting>
  <conditionalFormatting pivot="1" sqref="E9:E16">
    <cfRule type="top10" dxfId="5" priority="19" bottom="1" rank="1"/>
  </conditionalFormatting>
  <pageMargins left="0.7" right="0.7" top="0.75" bottom="0.75" header="0.3" footer="0.3"/>
  <pageSetup paperSize="9" orientation="portrait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"/>
  <sheetViews>
    <sheetView zoomScaleNormal="100" workbookViewId="0">
      <selection activeCell="A2" sqref="A2"/>
    </sheetView>
  </sheetViews>
  <sheetFormatPr defaultRowHeight="14.4" x14ac:dyDescent="0.3"/>
  <sheetData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AF39"/>
  <sheetViews>
    <sheetView zoomScale="90" zoomScaleNormal="90" workbookViewId="0">
      <selection activeCell="C42" sqref="C42"/>
    </sheetView>
  </sheetViews>
  <sheetFormatPr defaultColWidth="9.109375" defaultRowHeight="14.4" x14ac:dyDescent="0.3"/>
  <cols>
    <col min="2" max="2" width="20.6640625" bestFit="1" customWidth="1"/>
    <col min="3" max="3" width="41.88671875" customWidth="1"/>
    <col min="4" max="4" width="13" customWidth="1"/>
    <col min="6" max="6" width="20.6640625" bestFit="1" customWidth="1"/>
    <col min="7" max="7" width="52.33203125" customWidth="1"/>
    <col min="8" max="8" width="13" customWidth="1"/>
    <col min="10" max="10" width="20.6640625" bestFit="1" customWidth="1"/>
    <col min="11" max="11" width="36.109375" customWidth="1"/>
    <col min="12" max="12" width="13" customWidth="1"/>
    <col min="14" max="14" width="20.6640625" bestFit="1" customWidth="1"/>
    <col min="15" max="15" width="31" customWidth="1"/>
    <col min="16" max="16" width="14" customWidth="1"/>
    <col min="18" max="18" width="20.6640625" bestFit="1" customWidth="1"/>
    <col min="19" max="19" width="22.44140625" customWidth="1"/>
    <col min="20" max="20" width="13" customWidth="1"/>
    <col min="22" max="22" width="20.6640625" bestFit="1" customWidth="1"/>
    <col min="23" max="23" width="25.6640625" customWidth="1"/>
    <col min="24" max="24" width="13" customWidth="1"/>
    <col min="26" max="26" width="20.6640625" bestFit="1" customWidth="1"/>
    <col min="27" max="27" width="33.5546875" customWidth="1"/>
    <col min="28" max="28" width="13" customWidth="1"/>
    <col min="30" max="30" width="20.6640625" bestFit="1" customWidth="1"/>
    <col min="31" max="31" width="35.88671875" customWidth="1"/>
    <col min="32" max="32" width="13" customWidth="1"/>
  </cols>
  <sheetData>
    <row r="2" spans="2:32" ht="15.75" customHeight="1" x14ac:dyDescent="0.3">
      <c r="B2" s="52" t="s">
        <v>9</v>
      </c>
      <c r="C2" s="52"/>
      <c r="D2" s="52"/>
      <c r="F2" s="52" t="s">
        <v>25</v>
      </c>
      <c r="G2" s="52"/>
      <c r="H2" s="52"/>
      <c r="J2" s="52" t="s">
        <v>90</v>
      </c>
      <c r="K2" s="52"/>
      <c r="L2" s="52"/>
      <c r="N2" s="52" t="s">
        <v>42</v>
      </c>
      <c r="O2" s="52"/>
      <c r="P2" s="52"/>
      <c r="R2" s="52" t="s">
        <v>46</v>
      </c>
      <c r="S2" s="52"/>
      <c r="T2" s="52"/>
      <c r="V2" s="52" t="s">
        <v>52</v>
      </c>
      <c r="W2" s="52"/>
      <c r="X2" s="52"/>
      <c r="Z2" s="52" t="s">
        <v>64</v>
      </c>
      <c r="AA2" s="52"/>
      <c r="AB2" s="52"/>
      <c r="AD2" s="52" t="s">
        <v>78</v>
      </c>
      <c r="AE2" s="52"/>
      <c r="AF2" s="52"/>
    </row>
    <row r="3" spans="2:32" ht="15" customHeight="1" thickBot="1" x14ac:dyDescent="0.35">
      <c r="B3" s="33" t="s">
        <v>15</v>
      </c>
      <c r="C3" s="8" t="s">
        <v>16</v>
      </c>
      <c r="D3" s="9" t="s">
        <v>7</v>
      </c>
      <c r="F3" s="33" t="s">
        <v>15</v>
      </c>
      <c r="G3" s="8" t="s">
        <v>16</v>
      </c>
      <c r="H3" s="9" t="s">
        <v>7</v>
      </c>
      <c r="J3" s="33" t="s">
        <v>15</v>
      </c>
      <c r="K3" s="8" t="s">
        <v>16</v>
      </c>
      <c r="L3" s="9" t="s">
        <v>7</v>
      </c>
      <c r="N3" s="24" t="s">
        <v>15</v>
      </c>
      <c r="O3" s="25" t="s">
        <v>16</v>
      </c>
      <c r="P3" s="26" t="s">
        <v>7</v>
      </c>
      <c r="R3" s="33" t="s">
        <v>15</v>
      </c>
      <c r="S3" s="8" t="s">
        <v>16</v>
      </c>
      <c r="T3" s="9" t="s">
        <v>7</v>
      </c>
      <c r="V3" s="33" t="s">
        <v>15</v>
      </c>
      <c r="W3" s="8" t="s">
        <v>16</v>
      </c>
      <c r="X3" s="9" t="s">
        <v>7</v>
      </c>
      <c r="Z3" s="24" t="s">
        <v>15</v>
      </c>
      <c r="AA3" s="8" t="s">
        <v>16</v>
      </c>
      <c r="AB3" s="9" t="s">
        <v>7</v>
      </c>
      <c r="AD3" s="33" t="s">
        <v>15</v>
      </c>
      <c r="AE3" s="8" t="s">
        <v>16</v>
      </c>
      <c r="AF3" s="9" t="s">
        <v>7</v>
      </c>
    </row>
    <row r="4" spans="2:32" ht="15" customHeight="1" thickTop="1" thickBot="1" x14ac:dyDescent="0.35">
      <c r="B4" s="40" t="s">
        <v>0</v>
      </c>
      <c r="C4" s="32" t="s">
        <v>11</v>
      </c>
      <c r="D4" s="7">
        <v>1.425</v>
      </c>
      <c r="F4" s="40" t="s">
        <v>0</v>
      </c>
      <c r="G4" s="32" t="s">
        <v>22</v>
      </c>
      <c r="H4" s="7">
        <v>1.4790000000000001</v>
      </c>
      <c r="J4" s="40" t="s">
        <v>0</v>
      </c>
      <c r="K4" s="32" t="s">
        <v>26</v>
      </c>
      <c r="L4" s="7">
        <v>1.339</v>
      </c>
      <c r="N4" s="40" t="s">
        <v>0</v>
      </c>
      <c r="O4" s="36" t="s">
        <v>43</v>
      </c>
      <c r="P4" s="27">
        <v>1.4690000000000001</v>
      </c>
      <c r="R4" s="40" t="s">
        <v>0</v>
      </c>
      <c r="S4" s="32" t="s">
        <v>47</v>
      </c>
      <c r="T4" s="7">
        <v>1.3979999999999999</v>
      </c>
      <c r="V4" s="40" t="s">
        <v>0</v>
      </c>
      <c r="W4" s="32" t="s">
        <v>53</v>
      </c>
      <c r="X4" s="7">
        <v>1.399</v>
      </c>
      <c r="Z4" s="40" t="s">
        <v>0</v>
      </c>
      <c r="AA4" s="32" t="s">
        <v>65</v>
      </c>
      <c r="AB4" s="7">
        <v>1.4139999999999999</v>
      </c>
      <c r="AD4" s="40" t="s">
        <v>0</v>
      </c>
      <c r="AE4" s="32" t="s">
        <v>79</v>
      </c>
      <c r="AF4" s="7">
        <v>1.149</v>
      </c>
    </row>
    <row r="5" spans="2:32" ht="14.4" customHeight="1" x14ac:dyDescent="0.3">
      <c r="B5" s="41"/>
      <c r="C5" s="32" t="s">
        <v>12</v>
      </c>
      <c r="D5" s="7">
        <v>1.425</v>
      </c>
      <c r="F5" s="42"/>
      <c r="G5" s="32" t="s">
        <v>23</v>
      </c>
      <c r="H5" s="7">
        <v>1.5089999999999999</v>
      </c>
      <c r="J5" s="42"/>
      <c r="K5" s="32" t="s">
        <v>28</v>
      </c>
      <c r="L5" s="7">
        <v>1.4039999999999999</v>
      </c>
      <c r="N5" s="41"/>
      <c r="O5" s="32" t="s">
        <v>92</v>
      </c>
      <c r="P5" s="28">
        <v>1.5389999999999999</v>
      </c>
      <c r="R5" s="42"/>
      <c r="S5" s="32" t="s">
        <v>48</v>
      </c>
      <c r="T5" s="7">
        <v>1.514</v>
      </c>
      <c r="V5" s="42"/>
      <c r="W5" s="32" t="s">
        <v>54</v>
      </c>
      <c r="X5" s="7">
        <v>1.4390000000000001</v>
      </c>
      <c r="Z5" s="42"/>
      <c r="AA5" s="32" t="s">
        <v>66</v>
      </c>
      <c r="AB5" s="7">
        <v>1.419</v>
      </c>
      <c r="AD5" s="42"/>
      <c r="AE5" s="32" t="s">
        <v>80</v>
      </c>
      <c r="AF5" s="7">
        <v>1.4590000000000001</v>
      </c>
    </row>
    <row r="6" spans="2:32" ht="14.4" customHeight="1" x14ac:dyDescent="0.3">
      <c r="B6" s="41"/>
      <c r="C6" s="32" t="s">
        <v>10</v>
      </c>
      <c r="D6" s="7">
        <v>1.4390000000000001</v>
      </c>
      <c r="F6" s="43"/>
      <c r="G6" s="32" t="s">
        <v>24</v>
      </c>
      <c r="H6" s="7">
        <v>1.5389999999999999</v>
      </c>
      <c r="J6" s="43"/>
      <c r="K6" s="32" t="s">
        <v>27</v>
      </c>
      <c r="L6" s="7">
        <v>1.419</v>
      </c>
      <c r="N6" s="41"/>
      <c r="O6" s="32" t="s">
        <v>44</v>
      </c>
      <c r="P6" s="28">
        <v>1.569</v>
      </c>
      <c r="R6" s="43"/>
      <c r="S6" s="32" t="s">
        <v>49</v>
      </c>
      <c r="T6" s="7">
        <v>1.514</v>
      </c>
      <c r="V6" s="43"/>
      <c r="W6" s="32" t="s">
        <v>55</v>
      </c>
      <c r="X6" s="7">
        <v>1.4690000000000001</v>
      </c>
      <c r="Z6" s="43"/>
      <c r="AA6" s="32" t="s">
        <v>67</v>
      </c>
      <c r="AB6" s="7">
        <v>1.419</v>
      </c>
      <c r="AD6" s="43"/>
      <c r="AE6" s="32" t="s">
        <v>81</v>
      </c>
      <c r="AF6" s="7">
        <v>1.4790000000000001</v>
      </c>
    </row>
    <row r="7" spans="2:32" ht="18.75" customHeight="1" thickBot="1" x14ac:dyDescent="0.35">
      <c r="B7" s="41"/>
      <c r="C7" s="32" t="s">
        <v>14</v>
      </c>
      <c r="D7" s="7">
        <v>1.4790000000000001</v>
      </c>
      <c r="F7" s="44"/>
      <c r="G7" s="32" t="s">
        <v>87</v>
      </c>
      <c r="H7" s="7">
        <v>1.5589999999999999</v>
      </c>
      <c r="J7" s="43"/>
      <c r="K7" s="32" t="s">
        <v>39</v>
      </c>
      <c r="L7" s="7">
        <v>1.425</v>
      </c>
      <c r="N7" s="41"/>
      <c r="O7" s="32" t="s">
        <v>45</v>
      </c>
      <c r="P7" s="28">
        <v>1.5589999999999999</v>
      </c>
      <c r="R7" s="43"/>
      <c r="S7" s="32" t="s">
        <v>50</v>
      </c>
      <c r="T7" s="7">
        <v>1.5289999999999999</v>
      </c>
      <c r="V7" s="43"/>
      <c r="W7" s="32" t="s">
        <v>56</v>
      </c>
      <c r="X7" s="7">
        <v>1.4690000000000001</v>
      </c>
      <c r="Z7" s="43"/>
      <c r="AA7" s="32" t="s">
        <v>68</v>
      </c>
      <c r="AB7" s="7">
        <v>1.429</v>
      </c>
      <c r="AD7" s="43"/>
      <c r="AE7" s="32" t="s">
        <v>82</v>
      </c>
      <c r="AF7" s="7">
        <v>1.5089999999999999</v>
      </c>
    </row>
    <row r="8" spans="2:32" ht="15" customHeight="1" thickBot="1" x14ac:dyDescent="0.35">
      <c r="B8" s="41"/>
      <c r="C8" s="32" t="s">
        <v>13</v>
      </c>
      <c r="D8" s="7">
        <v>1.484</v>
      </c>
      <c r="F8" s="40" t="s">
        <v>4</v>
      </c>
      <c r="G8" s="32" t="s">
        <v>23</v>
      </c>
      <c r="H8" s="7">
        <v>1.5589999999999999</v>
      </c>
      <c r="I8" s="53"/>
      <c r="J8" s="44"/>
      <c r="K8" s="32" t="s">
        <v>29</v>
      </c>
      <c r="L8" s="7">
        <v>1.4450000000000001</v>
      </c>
      <c r="N8" s="40" t="s">
        <v>4</v>
      </c>
      <c r="O8" s="32" t="s">
        <v>92</v>
      </c>
      <c r="P8" s="28">
        <v>1.5289999999999999</v>
      </c>
      <c r="R8" s="44"/>
      <c r="S8" s="32" t="s">
        <v>51</v>
      </c>
      <c r="T8" s="7">
        <v>1.5389999999999999</v>
      </c>
      <c r="V8" s="44"/>
      <c r="W8" s="32" t="s">
        <v>57</v>
      </c>
      <c r="X8" s="7">
        <v>1.4690000000000001</v>
      </c>
      <c r="Z8" s="43"/>
      <c r="AA8" s="32" t="s">
        <v>69</v>
      </c>
      <c r="AB8" s="7">
        <v>1.4690000000000001</v>
      </c>
      <c r="AD8" s="44"/>
      <c r="AE8" s="32" t="s">
        <v>83</v>
      </c>
      <c r="AF8" s="7">
        <v>1.5089999999999999</v>
      </c>
    </row>
    <row r="9" spans="2:32" ht="15" customHeight="1" thickBot="1" x14ac:dyDescent="0.35">
      <c r="B9" s="40" t="s">
        <v>4</v>
      </c>
      <c r="C9" s="32" t="s">
        <v>13</v>
      </c>
      <c r="D9" s="7">
        <v>1.514</v>
      </c>
      <c r="F9" s="40" t="s">
        <v>2</v>
      </c>
      <c r="G9" s="32" t="s">
        <v>88</v>
      </c>
      <c r="H9" s="7">
        <v>1.649</v>
      </c>
      <c r="I9" s="53"/>
      <c r="J9" s="40" t="s">
        <v>4</v>
      </c>
      <c r="K9" s="32" t="s">
        <v>30</v>
      </c>
      <c r="L9" s="7">
        <v>1.4550000000000001</v>
      </c>
      <c r="N9" s="41"/>
      <c r="O9" s="32" t="s">
        <v>44</v>
      </c>
      <c r="P9" s="28">
        <v>1.5289999999999999</v>
      </c>
      <c r="R9" s="40" t="s">
        <v>4</v>
      </c>
      <c r="S9" s="32" t="s">
        <v>48</v>
      </c>
      <c r="T9" s="13">
        <v>1.534</v>
      </c>
      <c r="V9" s="40" t="s">
        <v>4</v>
      </c>
      <c r="W9" s="32" t="s">
        <v>55</v>
      </c>
      <c r="X9" s="7">
        <v>1.4890000000000001</v>
      </c>
      <c r="Z9" s="45" t="s">
        <v>4</v>
      </c>
      <c r="AA9" s="32" t="s">
        <v>70</v>
      </c>
      <c r="AB9" s="7">
        <v>1.4450000000000001</v>
      </c>
      <c r="AD9" s="40" t="s">
        <v>4</v>
      </c>
      <c r="AE9" s="32" t="s">
        <v>82</v>
      </c>
      <c r="AF9" s="13">
        <v>1.5289999999999999</v>
      </c>
    </row>
    <row r="10" spans="2:32" ht="14.4" customHeight="1" thickBot="1" x14ac:dyDescent="0.35">
      <c r="B10" s="41"/>
      <c r="C10" s="32" t="s">
        <v>85</v>
      </c>
      <c r="D10" s="7">
        <v>1.5289999999999999</v>
      </c>
      <c r="F10" s="41"/>
      <c r="G10" s="32" t="s">
        <v>24</v>
      </c>
      <c r="H10" s="7">
        <v>1.6539999999999999</v>
      </c>
      <c r="I10" s="53"/>
      <c r="J10" s="42"/>
      <c r="K10" s="32" t="s">
        <v>31</v>
      </c>
      <c r="L10" s="7">
        <v>1.4790000000000001</v>
      </c>
      <c r="N10" s="40" t="s">
        <v>2</v>
      </c>
      <c r="O10" s="32" t="s">
        <v>43</v>
      </c>
      <c r="P10" s="28">
        <v>1.534</v>
      </c>
      <c r="R10" s="41"/>
      <c r="S10" s="32" t="s">
        <v>49</v>
      </c>
      <c r="T10" s="13">
        <v>1.534</v>
      </c>
      <c r="V10" s="42"/>
      <c r="W10" s="32" t="s">
        <v>56</v>
      </c>
      <c r="X10" s="7">
        <v>1.5189999999999999</v>
      </c>
      <c r="Z10" s="43"/>
      <c r="AA10" s="32" t="s">
        <v>71</v>
      </c>
      <c r="AB10" s="7">
        <v>1.5189999999999999</v>
      </c>
      <c r="AD10" s="41"/>
      <c r="AE10" s="32" t="s">
        <v>83</v>
      </c>
      <c r="AF10" s="13">
        <v>1.5289999999999999</v>
      </c>
    </row>
    <row r="11" spans="2:32" ht="15" customHeight="1" thickBot="1" x14ac:dyDescent="0.35">
      <c r="B11" s="40" t="s">
        <v>2</v>
      </c>
      <c r="C11" s="32" t="s">
        <v>10</v>
      </c>
      <c r="D11" s="7">
        <v>1.5089999999999999</v>
      </c>
      <c r="F11" s="40" t="s">
        <v>5</v>
      </c>
      <c r="G11" s="32" t="s">
        <v>23</v>
      </c>
      <c r="H11" s="7">
        <v>1.6240000000000001</v>
      </c>
      <c r="I11" s="53"/>
      <c r="J11" s="43"/>
      <c r="K11" s="32" t="s">
        <v>32</v>
      </c>
      <c r="L11" s="7">
        <v>1.484</v>
      </c>
      <c r="N11" s="40" t="s">
        <v>5</v>
      </c>
      <c r="O11" s="32" t="s">
        <v>44</v>
      </c>
      <c r="P11" s="28">
        <v>1.6240000000000001</v>
      </c>
      <c r="R11" s="40" t="s">
        <v>2</v>
      </c>
      <c r="S11" s="32" t="s">
        <v>47</v>
      </c>
      <c r="T11" s="14">
        <v>1.488</v>
      </c>
      <c r="V11" s="44"/>
      <c r="W11" s="32" t="s">
        <v>58</v>
      </c>
      <c r="X11" s="7">
        <v>1.5289999999999999</v>
      </c>
      <c r="Z11" s="43"/>
      <c r="AA11" s="32" t="s">
        <v>72</v>
      </c>
      <c r="AB11" s="7">
        <v>1.5289999999999999</v>
      </c>
      <c r="AD11" s="40" t="s">
        <v>2</v>
      </c>
      <c r="AE11" s="32" t="s">
        <v>79</v>
      </c>
      <c r="AF11" s="13">
        <v>1.488</v>
      </c>
    </row>
    <row r="12" spans="2:32" ht="14.4" customHeight="1" thickBot="1" x14ac:dyDescent="0.35">
      <c r="B12" s="41"/>
      <c r="C12" s="32" t="s">
        <v>17</v>
      </c>
      <c r="D12" s="7">
        <v>1.6040000000000001</v>
      </c>
      <c r="F12" s="40" t="s">
        <v>1</v>
      </c>
      <c r="G12" s="32" t="s">
        <v>22</v>
      </c>
      <c r="H12" s="7">
        <v>1.3089999999999999</v>
      </c>
      <c r="I12" s="53"/>
      <c r="J12" s="43"/>
      <c r="K12" s="32" t="s">
        <v>38</v>
      </c>
      <c r="L12" s="7">
        <v>1.4990000000000001</v>
      </c>
      <c r="M12" s="4"/>
      <c r="N12" s="41"/>
      <c r="O12" s="32" t="s">
        <v>92</v>
      </c>
      <c r="P12" s="28">
        <v>1.629</v>
      </c>
      <c r="R12" s="40" t="s">
        <v>5</v>
      </c>
      <c r="S12" s="32" t="s">
        <v>50</v>
      </c>
      <c r="T12" s="13">
        <v>1.679</v>
      </c>
      <c r="V12" s="40" t="s">
        <v>2</v>
      </c>
      <c r="W12" s="32" t="s">
        <v>54</v>
      </c>
      <c r="X12" s="7">
        <v>1.4490000000000001</v>
      </c>
      <c r="Y12" s="4"/>
      <c r="Z12" s="46"/>
      <c r="AA12" s="32" t="s">
        <v>73</v>
      </c>
      <c r="AB12" s="7">
        <v>1.5289999999999999</v>
      </c>
      <c r="AD12" s="41"/>
      <c r="AE12" s="32" t="s">
        <v>80</v>
      </c>
      <c r="AF12" s="13">
        <v>1.5189999999999999</v>
      </c>
    </row>
    <row r="13" spans="2:32" ht="18" customHeight="1" thickBot="1" x14ac:dyDescent="0.35">
      <c r="B13" s="41"/>
      <c r="C13" s="32" t="s">
        <v>86</v>
      </c>
      <c r="D13" s="7">
        <v>1.7190000000000001</v>
      </c>
      <c r="F13" s="42"/>
      <c r="G13" s="32" t="s">
        <v>23</v>
      </c>
      <c r="H13" s="7">
        <v>1.339</v>
      </c>
      <c r="J13" s="44"/>
      <c r="K13" s="32" t="s">
        <v>33</v>
      </c>
      <c r="L13" s="7">
        <v>1.4990000000000001</v>
      </c>
      <c r="N13" s="41"/>
      <c r="O13" s="32" t="s">
        <v>45</v>
      </c>
      <c r="P13" s="28">
        <v>1.7190000000000001</v>
      </c>
      <c r="R13" s="41"/>
      <c r="S13" s="32" t="s">
        <v>51</v>
      </c>
      <c r="T13" s="13">
        <v>1.7190000000000001</v>
      </c>
      <c r="V13" s="42"/>
      <c r="W13" s="32" t="s">
        <v>53</v>
      </c>
      <c r="X13" s="7">
        <v>1.478</v>
      </c>
      <c r="Z13" s="44"/>
      <c r="AA13" s="32" t="s">
        <v>74</v>
      </c>
      <c r="AB13" s="7">
        <v>1.5289999999999999</v>
      </c>
      <c r="AD13" s="40" t="s">
        <v>5</v>
      </c>
      <c r="AE13" s="32" t="s">
        <v>81</v>
      </c>
      <c r="AF13" s="7">
        <v>1.619</v>
      </c>
    </row>
    <row r="14" spans="2:32" ht="15" customHeight="1" thickBot="1" x14ac:dyDescent="0.35">
      <c r="B14" s="40" t="s">
        <v>8</v>
      </c>
      <c r="C14" s="32" t="s">
        <v>14</v>
      </c>
      <c r="D14" s="7">
        <v>1.619</v>
      </c>
      <c r="F14" s="43"/>
      <c r="G14" s="32" t="s">
        <v>24</v>
      </c>
      <c r="H14" s="7">
        <v>1.339</v>
      </c>
      <c r="J14" s="40" t="s">
        <v>2</v>
      </c>
      <c r="K14" s="32" t="s">
        <v>26</v>
      </c>
      <c r="L14" s="7">
        <v>1.4690000000000001</v>
      </c>
      <c r="N14" s="40" t="s">
        <v>1</v>
      </c>
      <c r="O14" s="32" t="s">
        <v>43</v>
      </c>
      <c r="P14" s="29">
        <v>1.238</v>
      </c>
      <c r="R14" s="40" t="s">
        <v>1</v>
      </c>
      <c r="S14" s="32" t="s">
        <v>47</v>
      </c>
      <c r="T14" s="7">
        <v>1.1879999999999999</v>
      </c>
      <c r="V14" s="43"/>
      <c r="W14" s="32" t="s">
        <v>59</v>
      </c>
      <c r="X14" s="7">
        <v>1.544</v>
      </c>
      <c r="Z14" s="40" t="s">
        <v>2</v>
      </c>
      <c r="AA14" s="32" t="s">
        <v>66</v>
      </c>
      <c r="AB14" s="7">
        <v>1.488</v>
      </c>
      <c r="AD14" s="42"/>
      <c r="AE14" s="32" t="s">
        <v>83</v>
      </c>
      <c r="AF14" s="7">
        <v>1.6240000000000001</v>
      </c>
    </row>
    <row r="15" spans="2:32" ht="16.2" thickBot="1" x14ac:dyDescent="0.35">
      <c r="B15" s="41"/>
      <c r="C15" s="32" t="s">
        <v>85</v>
      </c>
      <c r="D15" s="7">
        <v>1.6240000000000001</v>
      </c>
      <c r="F15" s="44"/>
      <c r="G15" s="32" t="s">
        <v>89</v>
      </c>
      <c r="H15" s="7">
        <v>1.339</v>
      </c>
      <c r="J15" s="42"/>
      <c r="K15" s="32" t="s">
        <v>27</v>
      </c>
      <c r="L15" s="7">
        <v>1.488</v>
      </c>
      <c r="N15" s="41"/>
      <c r="O15" s="32" t="s">
        <v>92</v>
      </c>
      <c r="P15" s="30">
        <v>1.284</v>
      </c>
      <c r="R15" s="42"/>
      <c r="S15" s="32" t="s">
        <v>48</v>
      </c>
      <c r="T15" s="7">
        <v>1.319</v>
      </c>
      <c r="V15" s="43"/>
      <c r="W15" s="32" t="s">
        <v>60</v>
      </c>
      <c r="X15" s="7">
        <v>1.589</v>
      </c>
      <c r="Z15" s="42"/>
      <c r="AA15" s="32" t="s">
        <v>65</v>
      </c>
      <c r="AB15" s="7">
        <v>1.488</v>
      </c>
      <c r="AD15" s="43"/>
      <c r="AE15" s="32" t="s">
        <v>81</v>
      </c>
      <c r="AF15" s="7">
        <v>1.679</v>
      </c>
    </row>
    <row r="16" spans="2:32" ht="16.2" thickBot="1" x14ac:dyDescent="0.35">
      <c r="B16" s="41"/>
      <c r="C16" s="32" t="s">
        <v>18</v>
      </c>
      <c r="D16" s="7">
        <v>1.7190000000000001</v>
      </c>
      <c r="F16" s="40" t="s">
        <v>3</v>
      </c>
      <c r="G16" s="32" t="s">
        <v>22</v>
      </c>
      <c r="H16" s="7">
        <v>1.304</v>
      </c>
      <c r="J16" s="43"/>
      <c r="K16" s="32" t="s">
        <v>35</v>
      </c>
      <c r="L16" s="7">
        <v>1.5940000000000001</v>
      </c>
      <c r="N16" s="41"/>
      <c r="O16" s="32" t="s">
        <v>44</v>
      </c>
      <c r="P16" s="30">
        <v>1.3140000000000001</v>
      </c>
      <c r="R16" s="43"/>
      <c r="S16" s="32" t="s">
        <v>49</v>
      </c>
      <c r="T16" s="7">
        <v>1.319</v>
      </c>
      <c r="V16" s="44"/>
      <c r="W16" s="32" t="s">
        <v>61</v>
      </c>
      <c r="X16" s="7">
        <v>1.7290000000000001</v>
      </c>
      <c r="Z16" s="43"/>
      <c r="AA16" s="32" t="s">
        <v>67</v>
      </c>
      <c r="AB16" s="7">
        <v>1.488</v>
      </c>
      <c r="AD16" s="44"/>
      <c r="AE16" s="32" t="s">
        <v>84</v>
      </c>
      <c r="AF16" s="7">
        <v>1.7190000000000001</v>
      </c>
    </row>
    <row r="17" spans="2:32" ht="16.2" thickBot="1" x14ac:dyDescent="0.35">
      <c r="B17" s="41"/>
      <c r="C17" s="32" t="s">
        <v>19</v>
      </c>
      <c r="D17" s="7">
        <v>1.7190000000000001</v>
      </c>
      <c r="F17" s="42"/>
      <c r="G17" s="32" t="s">
        <v>23</v>
      </c>
      <c r="H17" s="7">
        <v>1.3340000000000001</v>
      </c>
      <c r="J17" s="44"/>
      <c r="K17" s="32" t="s">
        <v>36</v>
      </c>
      <c r="L17" s="7">
        <v>1.5940000000000001</v>
      </c>
      <c r="N17" s="41"/>
      <c r="O17" s="32" t="s">
        <v>45</v>
      </c>
      <c r="P17" s="30">
        <v>1.359</v>
      </c>
      <c r="R17" s="43"/>
      <c r="S17" s="32" t="s">
        <v>50</v>
      </c>
      <c r="T17" s="7">
        <v>1.3240000000000001</v>
      </c>
      <c r="V17" s="40" t="s">
        <v>5</v>
      </c>
      <c r="W17" s="32" t="s">
        <v>54</v>
      </c>
      <c r="X17" s="7">
        <v>1.4490000000000001</v>
      </c>
      <c r="Z17" s="43"/>
      <c r="AA17" s="32" t="s">
        <v>68</v>
      </c>
      <c r="AB17" s="7">
        <v>1.4890000000000001</v>
      </c>
      <c r="AD17" s="40" t="s">
        <v>1</v>
      </c>
      <c r="AE17" s="32" t="s">
        <v>79</v>
      </c>
      <c r="AF17" s="7">
        <v>1.202</v>
      </c>
    </row>
    <row r="18" spans="2:32" ht="19.5" customHeight="1" thickBot="1" x14ac:dyDescent="0.35">
      <c r="B18" s="41"/>
      <c r="C18" s="32" t="s">
        <v>20</v>
      </c>
      <c r="D18" s="7">
        <v>1.734</v>
      </c>
      <c r="F18" s="44"/>
      <c r="G18" s="32" t="s">
        <v>89</v>
      </c>
      <c r="H18" s="7">
        <v>1.379</v>
      </c>
      <c r="J18" s="40" t="s">
        <v>5</v>
      </c>
      <c r="K18" s="32" t="s">
        <v>32</v>
      </c>
      <c r="L18" s="7">
        <v>1.5840000000000001</v>
      </c>
      <c r="N18" s="40" t="s">
        <v>3</v>
      </c>
      <c r="O18" s="32" t="s">
        <v>43</v>
      </c>
      <c r="P18" s="30">
        <v>1.268</v>
      </c>
      <c r="R18" s="44"/>
      <c r="S18" s="32" t="s">
        <v>51</v>
      </c>
      <c r="T18" s="7">
        <v>1.339</v>
      </c>
      <c r="V18" s="42"/>
      <c r="W18" s="32" t="s">
        <v>53</v>
      </c>
      <c r="X18" s="7">
        <v>1.478</v>
      </c>
      <c r="Z18" s="44"/>
      <c r="AA18" s="32" t="s">
        <v>69</v>
      </c>
      <c r="AB18" s="7">
        <v>1.5640000000000001</v>
      </c>
      <c r="AD18" s="42"/>
      <c r="AE18" s="32" t="s">
        <v>80</v>
      </c>
      <c r="AF18" s="7">
        <v>1.2689999999999999</v>
      </c>
    </row>
    <row r="19" spans="2:32" ht="15" customHeight="1" thickBot="1" x14ac:dyDescent="0.35">
      <c r="B19" s="40" t="s">
        <v>1</v>
      </c>
      <c r="C19" s="32" t="s">
        <v>10</v>
      </c>
      <c r="D19" s="7">
        <v>1.2589999999999999</v>
      </c>
      <c r="F19" s="47" t="s">
        <v>6</v>
      </c>
      <c r="G19" s="34" t="s">
        <v>21</v>
      </c>
      <c r="H19" s="10" t="s">
        <v>21</v>
      </c>
      <c r="J19" s="42"/>
      <c r="K19" s="32" t="s">
        <v>38</v>
      </c>
      <c r="L19" s="7">
        <v>1.599</v>
      </c>
      <c r="N19" s="41"/>
      <c r="O19" s="32" t="s">
        <v>92</v>
      </c>
      <c r="P19" s="30">
        <v>1.329</v>
      </c>
      <c r="R19" s="40" t="s">
        <v>3</v>
      </c>
      <c r="S19" s="32" t="s">
        <v>47</v>
      </c>
      <c r="T19" s="7">
        <v>1.218</v>
      </c>
      <c r="V19" s="43"/>
      <c r="W19" s="32" t="s">
        <v>59</v>
      </c>
      <c r="X19" s="7">
        <v>1.544</v>
      </c>
      <c r="Z19" s="40" t="s">
        <v>5</v>
      </c>
      <c r="AA19" s="32" t="s">
        <v>71</v>
      </c>
      <c r="AB19" s="7">
        <v>1.617</v>
      </c>
      <c r="AD19" s="43"/>
      <c r="AE19" s="32" t="s">
        <v>81</v>
      </c>
      <c r="AF19" s="7">
        <v>1.274</v>
      </c>
    </row>
    <row r="20" spans="2:32" ht="15.6" x14ac:dyDescent="0.3">
      <c r="B20" s="41"/>
      <c r="C20" s="32" t="s">
        <v>11</v>
      </c>
      <c r="D20" s="7">
        <v>1.2649999999999999</v>
      </c>
      <c r="F20" s="1"/>
      <c r="J20" s="43"/>
      <c r="K20" s="32" t="s">
        <v>33</v>
      </c>
      <c r="L20" s="7">
        <v>1.599</v>
      </c>
      <c r="N20" s="41"/>
      <c r="O20" s="32" t="s">
        <v>44</v>
      </c>
      <c r="P20" s="30">
        <v>1.3340000000000001</v>
      </c>
      <c r="R20" s="42"/>
      <c r="S20" s="32" t="s">
        <v>49</v>
      </c>
      <c r="T20" s="7">
        <v>1.339</v>
      </c>
      <c r="V20" s="43"/>
      <c r="W20" s="32" t="s">
        <v>60</v>
      </c>
      <c r="X20" s="7">
        <v>1.589</v>
      </c>
      <c r="Z20" s="42"/>
      <c r="AA20" s="32" t="s">
        <v>75</v>
      </c>
      <c r="AB20" s="7">
        <v>1.617</v>
      </c>
      <c r="AD20" s="43"/>
      <c r="AE20" s="32" t="s">
        <v>82</v>
      </c>
      <c r="AF20" s="7">
        <v>1.3140000000000001</v>
      </c>
    </row>
    <row r="21" spans="2:32" ht="16.2" thickBot="1" x14ac:dyDescent="0.35">
      <c r="B21" s="41"/>
      <c r="C21" s="32" t="s">
        <v>12</v>
      </c>
      <c r="D21" s="7">
        <v>1.2649999999999999</v>
      </c>
      <c r="F21" s="3"/>
      <c r="G21" s="4"/>
      <c r="H21" s="2"/>
      <c r="J21" s="43"/>
      <c r="K21" s="32" t="s">
        <v>34</v>
      </c>
      <c r="L21" s="7">
        <v>1.599</v>
      </c>
      <c r="N21" s="41"/>
      <c r="O21" s="32" t="s">
        <v>45</v>
      </c>
      <c r="P21" s="30">
        <v>1.4590000000000001</v>
      </c>
      <c r="R21" s="43"/>
      <c r="S21" s="32" t="s">
        <v>50</v>
      </c>
      <c r="T21" s="7">
        <v>1.379</v>
      </c>
      <c r="V21" s="44"/>
      <c r="W21" s="32" t="s">
        <v>61</v>
      </c>
      <c r="X21" s="7">
        <v>1.7290000000000001</v>
      </c>
      <c r="Z21" s="43"/>
      <c r="AA21" s="32" t="s">
        <v>72</v>
      </c>
      <c r="AB21" s="7">
        <v>1.6240000000000001</v>
      </c>
      <c r="AD21" s="44"/>
      <c r="AE21" s="32" t="s">
        <v>83</v>
      </c>
      <c r="AF21" s="7">
        <v>1.3140000000000001</v>
      </c>
    </row>
    <row r="22" spans="2:32" ht="16.2" thickBot="1" x14ac:dyDescent="0.35">
      <c r="B22" s="41"/>
      <c r="C22" s="32" t="s">
        <v>14</v>
      </c>
      <c r="D22" s="7">
        <v>1.274</v>
      </c>
      <c r="F22" s="6"/>
      <c r="H22" s="2"/>
      <c r="J22" s="44"/>
      <c r="K22" s="32" t="s">
        <v>37</v>
      </c>
      <c r="L22" s="7">
        <v>1.599</v>
      </c>
      <c r="N22" s="48" t="s">
        <v>6</v>
      </c>
      <c r="O22" s="37" t="s">
        <v>43</v>
      </c>
      <c r="P22" s="31">
        <v>0.66</v>
      </c>
      <c r="R22" s="43"/>
      <c r="S22" s="32" t="s">
        <v>48</v>
      </c>
      <c r="T22" s="7">
        <v>1.389</v>
      </c>
      <c r="V22" s="40" t="s">
        <v>1</v>
      </c>
      <c r="W22" s="32" t="s">
        <v>53</v>
      </c>
      <c r="X22" s="7">
        <v>1.1890000000000001</v>
      </c>
      <c r="Z22" s="44"/>
      <c r="AA22" s="32" t="s">
        <v>76</v>
      </c>
      <c r="AB22" s="7">
        <v>1.7190000000000001</v>
      </c>
      <c r="AD22" s="40" t="s">
        <v>3</v>
      </c>
      <c r="AE22" s="32" t="s">
        <v>80</v>
      </c>
      <c r="AF22" s="7">
        <v>1.2989999999999999</v>
      </c>
    </row>
    <row r="23" spans="2:32" ht="14.4" customHeight="1" thickTop="1" thickBot="1" x14ac:dyDescent="0.35">
      <c r="B23" s="41"/>
      <c r="C23" s="32" t="s">
        <v>13</v>
      </c>
      <c r="D23" s="7">
        <v>1.2889999999999999</v>
      </c>
      <c r="F23" s="3"/>
      <c r="H23" s="2"/>
      <c r="J23" s="40" t="s">
        <v>1</v>
      </c>
      <c r="K23" s="32" t="s">
        <v>26</v>
      </c>
      <c r="L23" s="7">
        <v>1.1990000000000001</v>
      </c>
      <c r="R23" s="44"/>
      <c r="S23" s="32" t="s">
        <v>51</v>
      </c>
      <c r="T23" s="7">
        <v>1.4590000000000001</v>
      </c>
      <c r="V23" s="42"/>
      <c r="W23" s="32" t="s">
        <v>54</v>
      </c>
      <c r="X23" s="7">
        <v>1.214</v>
      </c>
      <c r="Z23" s="40" t="s">
        <v>1</v>
      </c>
      <c r="AA23" s="5" t="s">
        <v>65</v>
      </c>
      <c r="AB23" s="7">
        <v>1.179</v>
      </c>
      <c r="AD23" s="42"/>
      <c r="AE23" s="32" t="s">
        <v>81</v>
      </c>
      <c r="AF23" s="7">
        <v>1.319</v>
      </c>
    </row>
    <row r="24" spans="2:32" ht="15.6" customHeight="1" thickBot="1" x14ac:dyDescent="0.35">
      <c r="B24" s="40" t="s">
        <v>3</v>
      </c>
      <c r="C24" s="32" t="s">
        <v>11</v>
      </c>
      <c r="D24" s="7">
        <v>1.2150000000000001</v>
      </c>
      <c r="F24" s="3"/>
      <c r="H24" s="2"/>
      <c r="J24" s="42"/>
      <c r="K24" s="32" t="s">
        <v>27</v>
      </c>
      <c r="L24" s="7">
        <v>1.202</v>
      </c>
      <c r="R24" s="40" t="s">
        <v>6</v>
      </c>
      <c r="S24" s="34" t="s">
        <v>21</v>
      </c>
      <c r="T24" s="10" t="s">
        <v>21</v>
      </c>
      <c r="V24" s="43"/>
      <c r="W24" s="32" t="s">
        <v>56</v>
      </c>
      <c r="X24" s="7">
        <v>1.264</v>
      </c>
      <c r="Z24" s="41"/>
      <c r="AA24" s="5" t="s">
        <v>67</v>
      </c>
      <c r="AB24" s="7">
        <v>1.179</v>
      </c>
      <c r="AD24" s="43"/>
      <c r="AE24" s="32" t="s">
        <v>82</v>
      </c>
      <c r="AF24" s="7">
        <v>1.3340000000000001</v>
      </c>
    </row>
    <row r="25" spans="2:32" ht="15.6" customHeight="1" thickBot="1" x14ac:dyDescent="0.35">
      <c r="B25" s="41"/>
      <c r="C25" s="32" t="s">
        <v>12</v>
      </c>
      <c r="D25" s="7">
        <v>1.2150000000000001</v>
      </c>
      <c r="F25" s="3"/>
      <c r="H25" s="2"/>
      <c r="J25" s="43"/>
      <c r="K25" s="32" t="s">
        <v>28</v>
      </c>
      <c r="L25" s="7">
        <v>1.212</v>
      </c>
      <c r="V25" s="43"/>
      <c r="W25" s="32" t="s">
        <v>57</v>
      </c>
      <c r="X25" s="7">
        <v>1.264</v>
      </c>
      <c r="Z25" s="41"/>
      <c r="AA25" s="5" t="s">
        <v>68</v>
      </c>
      <c r="AB25" s="11">
        <v>1.1990000000000001</v>
      </c>
      <c r="AD25" s="43"/>
      <c r="AE25" s="32" t="s">
        <v>83</v>
      </c>
      <c r="AF25" s="7">
        <v>1.3340000000000001</v>
      </c>
    </row>
    <row r="26" spans="2:32" ht="16.8" thickTop="1" thickBot="1" x14ac:dyDescent="0.35">
      <c r="B26" s="41"/>
      <c r="C26" s="32" t="s">
        <v>10</v>
      </c>
      <c r="D26" s="7">
        <v>1.2889999999999999</v>
      </c>
      <c r="F26" s="3"/>
      <c r="H26" s="2"/>
      <c r="J26" s="43"/>
      <c r="K26" s="32" t="s">
        <v>39</v>
      </c>
      <c r="L26" s="7">
        <v>1.2450000000000001</v>
      </c>
      <c r="O26" s="4"/>
      <c r="V26" s="44"/>
      <c r="W26" s="32" t="s">
        <v>55</v>
      </c>
      <c r="X26" s="7">
        <v>1.274</v>
      </c>
      <c r="Z26" s="41"/>
      <c r="AA26" s="5" t="s">
        <v>66</v>
      </c>
      <c r="AB26" s="16">
        <v>1.1990000000000001</v>
      </c>
      <c r="AD26" s="44"/>
      <c r="AE26" s="32" t="s">
        <v>81</v>
      </c>
      <c r="AF26" s="7">
        <v>1.379</v>
      </c>
    </row>
    <row r="27" spans="2:32" ht="16.2" thickBot="1" x14ac:dyDescent="0.35">
      <c r="B27" s="41"/>
      <c r="C27" s="32" t="s">
        <v>14</v>
      </c>
      <c r="D27" s="7">
        <v>1.319</v>
      </c>
      <c r="F27" s="3"/>
      <c r="H27" s="2"/>
      <c r="J27" s="44"/>
      <c r="K27" s="32" t="s">
        <v>29</v>
      </c>
      <c r="L27" s="7">
        <v>1.2450000000000001</v>
      </c>
      <c r="V27" s="40" t="s">
        <v>3</v>
      </c>
      <c r="W27" s="32" t="s">
        <v>55</v>
      </c>
      <c r="X27" s="7">
        <v>1.294</v>
      </c>
      <c r="Z27" s="41"/>
      <c r="AA27" s="5" t="s">
        <v>69</v>
      </c>
      <c r="AB27" s="16">
        <v>1.238</v>
      </c>
      <c r="AD27" s="40" t="s">
        <v>6</v>
      </c>
      <c r="AE27" s="32" t="s">
        <v>80</v>
      </c>
      <c r="AF27" s="13">
        <v>0.629</v>
      </c>
    </row>
    <row r="28" spans="2:32" ht="16.2" thickBot="1" x14ac:dyDescent="0.35">
      <c r="B28" s="41"/>
      <c r="C28" s="32" t="s">
        <v>13</v>
      </c>
      <c r="D28" s="7">
        <v>1.319</v>
      </c>
      <c r="F28" s="3"/>
      <c r="H28" s="2"/>
      <c r="J28" s="40" t="s">
        <v>3</v>
      </c>
      <c r="K28" s="32" t="s">
        <v>39</v>
      </c>
      <c r="L28" s="7">
        <v>1.2150000000000001</v>
      </c>
      <c r="V28" s="42"/>
      <c r="W28" s="32" t="s">
        <v>62</v>
      </c>
      <c r="X28" s="7">
        <v>1.3089999999999999</v>
      </c>
      <c r="Z28" s="40" t="s">
        <v>3</v>
      </c>
      <c r="AA28" s="5" t="s">
        <v>70</v>
      </c>
      <c r="AB28" s="16">
        <v>1.2350000000000001</v>
      </c>
      <c r="AD28" s="41"/>
      <c r="AE28" s="35" t="s">
        <v>81</v>
      </c>
      <c r="AF28" s="17">
        <v>0.67400000000000004</v>
      </c>
    </row>
    <row r="29" spans="2:32" ht="16.2" thickBot="1" x14ac:dyDescent="0.35">
      <c r="B29" s="40" t="s">
        <v>6</v>
      </c>
      <c r="C29" s="34" t="s">
        <v>21</v>
      </c>
      <c r="D29" s="10" t="s">
        <v>21</v>
      </c>
      <c r="F29" s="3"/>
      <c r="J29" s="42"/>
      <c r="K29" s="32" t="s">
        <v>29</v>
      </c>
      <c r="L29" s="7">
        <v>1.2350000000000001</v>
      </c>
      <c r="V29" s="43"/>
      <c r="W29" s="32" t="s">
        <v>63</v>
      </c>
      <c r="X29" s="7">
        <v>1.3089999999999999</v>
      </c>
      <c r="Z29" s="41"/>
      <c r="AA29" s="5" t="s">
        <v>68</v>
      </c>
      <c r="AB29" s="16">
        <v>1.2390000000000001</v>
      </c>
    </row>
    <row r="30" spans="2:32" ht="15.6" x14ac:dyDescent="0.3">
      <c r="B30" s="1"/>
      <c r="F30" s="3"/>
      <c r="J30" s="43"/>
      <c r="K30" s="32" t="s">
        <v>30</v>
      </c>
      <c r="L30" s="7">
        <v>1.2450000000000001</v>
      </c>
      <c r="V30" s="43"/>
      <c r="W30" s="32" t="s">
        <v>56</v>
      </c>
      <c r="X30" s="7">
        <v>1.319</v>
      </c>
      <c r="Z30" s="41"/>
      <c r="AA30" s="5" t="s">
        <v>69</v>
      </c>
      <c r="AB30" s="16">
        <v>1.268</v>
      </c>
    </row>
    <row r="31" spans="2:32" ht="16.2" thickBot="1" x14ac:dyDescent="0.35">
      <c r="B31" s="6"/>
      <c r="F31" s="3"/>
      <c r="J31" s="43"/>
      <c r="K31" s="32" t="s">
        <v>32</v>
      </c>
      <c r="L31" s="7">
        <v>1.2889999999999999</v>
      </c>
      <c r="V31" s="44"/>
      <c r="W31" s="32" t="s">
        <v>60</v>
      </c>
      <c r="X31" s="7">
        <v>1.319</v>
      </c>
      <c r="Z31" s="41"/>
      <c r="AA31" s="5" t="s">
        <v>71</v>
      </c>
      <c r="AB31" s="16">
        <v>1.319</v>
      </c>
    </row>
    <row r="32" spans="2:32" ht="16.2" thickBot="1" x14ac:dyDescent="0.35">
      <c r="B32" s="3"/>
      <c r="F32" s="3"/>
      <c r="J32" s="44"/>
      <c r="K32" s="32" t="s">
        <v>31</v>
      </c>
      <c r="L32" s="7">
        <v>1.2889999999999999</v>
      </c>
      <c r="V32" s="40" t="s">
        <v>6</v>
      </c>
      <c r="W32" s="34" t="s">
        <v>21</v>
      </c>
      <c r="X32" s="10" t="s">
        <v>21</v>
      </c>
      <c r="Z32" s="41"/>
      <c r="AA32" s="5" t="s">
        <v>75</v>
      </c>
      <c r="AB32" s="16">
        <v>1.319</v>
      </c>
    </row>
    <row r="33" spans="2:28" ht="15" thickBot="1" x14ac:dyDescent="0.35">
      <c r="B33" s="3"/>
      <c r="F33" s="3"/>
      <c r="J33" s="40" t="s">
        <v>6</v>
      </c>
      <c r="K33" s="32" t="s">
        <v>29</v>
      </c>
      <c r="L33" s="7">
        <v>0.58899999999999997</v>
      </c>
      <c r="Z33" s="40" t="s">
        <v>6</v>
      </c>
      <c r="AA33" s="5" t="s">
        <v>73</v>
      </c>
      <c r="AB33" s="16">
        <v>0.69199999999999995</v>
      </c>
    </row>
    <row r="34" spans="2:28" ht="15.6" x14ac:dyDescent="0.3">
      <c r="B34" s="3"/>
      <c r="F34" s="3"/>
      <c r="J34" s="42"/>
      <c r="K34" s="32" t="s">
        <v>28</v>
      </c>
      <c r="L34" s="7">
        <v>0.59899999999999998</v>
      </c>
      <c r="Z34" s="49"/>
      <c r="AA34" s="5" t="s">
        <v>75</v>
      </c>
      <c r="AB34" s="16">
        <v>0.70399999999999996</v>
      </c>
    </row>
    <row r="35" spans="2:28" ht="16.2" thickBot="1" x14ac:dyDescent="0.35">
      <c r="B35" s="3"/>
      <c r="F35" s="3"/>
      <c r="J35" s="43"/>
      <c r="K35" s="32" t="s">
        <v>41</v>
      </c>
      <c r="L35" s="7">
        <v>0.69299999999999995</v>
      </c>
      <c r="Z35" s="50"/>
      <c r="AA35" s="38" t="s">
        <v>77</v>
      </c>
      <c r="AB35" s="39">
        <v>0.75</v>
      </c>
    </row>
    <row r="36" spans="2:28" ht="16.2" thickTop="1" x14ac:dyDescent="0.3">
      <c r="B36" s="3"/>
      <c r="F36" s="3"/>
      <c r="J36" s="43"/>
      <c r="K36" s="32" t="s">
        <v>91</v>
      </c>
      <c r="L36" s="7">
        <v>0.69299999999999995</v>
      </c>
    </row>
    <row r="37" spans="2:28" ht="15.6" x14ac:dyDescent="0.3">
      <c r="B37" s="3"/>
      <c r="F37" s="3"/>
      <c r="J37" s="44"/>
      <c r="K37" s="35" t="s">
        <v>40</v>
      </c>
      <c r="L37" s="12">
        <v>0.69399999999999995</v>
      </c>
    </row>
    <row r="38" spans="2:28" x14ac:dyDescent="0.3">
      <c r="B38" s="3"/>
      <c r="F38" s="3"/>
    </row>
    <row r="39" spans="2:28" x14ac:dyDescent="0.3">
      <c r="F39" s="3"/>
    </row>
  </sheetData>
  <mergeCells count="9">
    <mergeCell ref="Z2:AB2"/>
    <mergeCell ref="AD2:AF2"/>
    <mergeCell ref="I8:I12"/>
    <mergeCell ref="B2:D2"/>
    <mergeCell ref="F2:H2"/>
    <mergeCell ref="J2:L2"/>
    <mergeCell ref="N2:P2"/>
    <mergeCell ref="R2:T2"/>
    <mergeCell ref="V2:X2"/>
  </mergeCells>
  <conditionalFormatting sqref="D4:D28 H4:H18 L4:L37 P4:P22 T4:T23 X4:X31 AB4:AB35 AF4:AF28">
    <cfRule type="cellIs" dxfId="4" priority="3" operator="greaterThan">
      <formula>$D$4</formula>
    </cfRule>
  </conditionalFormatting>
  <conditionalFormatting sqref="X4:X31 AB4:AB35 AF4:AF28 T4:T23 P4:P22 L4:L37 H4:H18 D4:D28">
    <cfRule type="cellIs" dxfId="3" priority="1" operator="equal">
      <formula>$D$4</formula>
    </cfRule>
    <cfRule type="cellIs" dxfId="2" priority="2" operator="lessThan">
      <formula>$D$4</formula>
    </cfRule>
  </conditionalFormatting>
  <hyperlinks>
    <hyperlink ref="S4" r:id="rId1" display="https://www.maisgasolina.com/posto/72/"/>
    <hyperlink ref="S5" r:id="rId2" display="https://www.maisgasolina.com/posto/1747/"/>
    <hyperlink ref="S6" r:id="rId3" display="https://www.maisgasolina.com/posto/1876/"/>
    <hyperlink ref="S7" r:id="rId4" display="https://www.maisgasolina.com/posto/1930/"/>
    <hyperlink ref="S8" r:id="rId5" display="https://www.maisgasolina.com/posto/415/"/>
    <hyperlink ref="S9" r:id="rId6" display="https://www.maisgasolina.com/posto/1747/"/>
    <hyperlink ref="S10" r:id="rId7" display="https://www.maisgasolina.com/posto/1876/"/>
    <hyperlink ref="S11" r:id="rId8" display="https://www.maisgasolina.com/posto/72/"/>
    <hyperlink ref="S12" r:id="rId9" display="https://www.maisgasolina.com/posto/1930/"/>
    <hyperlink ref="S13" r:id="rId10" display="https://www.maisgasolina.com/posto/415/"/>
    <hyperlink ref="S14" r:id="rId11" display="https://www.maisgasolina.com/posto/72/"/>
    <hyperlink ref="S15" r:id="rId12" display="https://www.maisgasolina.com/posto/1747/"/>
    <hyperlink ref="S16" r:id="rId13" display="https://www.maisgasolina.com/posto/1876/"/>
    <hyperlink ref="S17" r:id="rId14" display="https://www.maisgasolina.com/posto/1930/"/>
    <hyperlink ref="S18" r:id="rId15" display="https://www.maisgasolina.com/posto/415/"/>
    <hyperlink ref="S19" r:id="rId16" display="https://www.maisgasolina.com/posto/72/"/>
    <hyperlink ref="S20" r:id="rId17" display="https://www.maisgasolina.com/posto/1876/"/>
    <hyperlink ref="S21" r:id="rId18" display="https://www.maisgasolina.com/posto/1930/"/>
    <hyperlink ref="S22" r:id="rId19" display="https://www.maisgasolina.com/posto/1747/"/>
    <hyperlink ref="S23" r:id="rId20" display="https://www.maisgasolina.com/posto/415/"/>
    <hyperlink ref="W4" r:id="rId21" display="https://www.maisgasolina.com/posto/843/"/>
    <hyperlink ref="W5" r:id="rId22" display="https://www.maisgasolina.com/posto/701/"/>
    <hyperlink ref="W6" r:id="rId23" display="https://www.maisgasolina.com/posto/2211/"/>
    <hyperlink ref="W7" r:id="rId24" display="https://www.maisgasolina.com/posto/2226/"/>
    <hyperlink ref="W8" r:id="rId25" display="https://www.maisgasolina.com/posto/2225/"/>
    <hyperlink ref="W9" r:id="rId26" display="https://www.maisgasolina.com/posto/2211/"/>
    <hyperlink ref="W10" r:id="rId27" display="https://www.maisgasolina.com/posto/2226/"/>
    <hyperlink ref="W11" r:id="rId28" display="https://www.maisgasolina.com/posto/1434/"/>
    <hyperlink ref="W12" r:id="rId29" display="https://www.maisgasolina.com/posto/701/"/>
    <hyperlink ref="W13" r:id="rId30" display="https://www.maisgasolina.com/posto/843/"/>
    <hyperlink ref="W14" r:id="rId31" display="https://www.maisgasolina.com/posto/2300/"/>
    <hyperlink ref="W15" r:id="rId32" display="https://www.maisgasolina.com/posto/708/"/>
    <hyperlink ref="W16" r:id="rId33" display="https://www.maisgasolina.com/posto/1046/"/>
    <hyperlink ref="W17" r:id="rId34" display="https://www.maisgasolina.com/posto/701/"/>
    <hyperlink ref="W18" r:id="rId35" display="https://www.maisgasolina.com/posto/843/"/>
    <hyperlink ref="W19" r:id="rId36" display="https://www.maisgasolina.com/posto/2300/"/>
    <hyperlink ref="W20" r:id="rId37" display="https://www.maisgasolina.com/posto/708/"/>
    <hyperlink ref="W21" r:id="rId38" display="https://www.maisgasolina.com/posto/1046/"/>
    <hyperlink ref="W22" r:id="rId39" display="https://www.maisgasolina.com/posto/843/"/>
    <hyperlink ref="W23" r:id="rId40" display="https://www.maisgasolina.com/posto/701/"/>
    <hyperlink ref="W24" r:id="rId41" display="https://www.maisgasolina.com/posto/2226/"/>
    <hyperlink ref="W25" r:id="rId42" display="https://www.maisgasolina.com/posto/2225/"/>
    <hyperlink ref="W26" r:id="rId43" display="https://www.maisgasolina.com/posto/2211/"/>
    <hyperlink ref="W27" r:id="rId44" display="https://www.maisgasolina.com/posto/2211/"/>
    <hyperlink ref="W28" r:id="rId45" display="https://www.maisgasolina.com/posto/1409/"/>
    <hyperlink ref="W29" r:id="rId46" display="https://www.maisgasolina.com/posto/2023/"/>
    <hyperlink ref="W30" r:id="rId47" display="https://www.maisgasolina.com/posto/2226/"/>
    <hyperlink ref="W31" r:id="rId48" display="https://www.maisgasolina.com/posto/708/"/>
    <hyperlink ref="AA4" r:id="rId49" display="https://www.maisgasolina.com/posto/2465/"/>
    <hyperlink ref="AA5" r:id="rId50" display="https://www.maisgasolina.com/posto/885/"/>
    <hyperlink ref="AA6" r:id="rId51" display="https://www.maisgasolina.com/posto/2419/"/>
    <hyperlink ref="AA7" r:id="rId52" display="https://www.maisgasolina.com/posto/1168/"/>
    <hyperlink ref="AA8" r:id="rId53" display="https://www.maisgasolina.com/posto/2089/"/>
    <hyperlink ref="AA9" r:id="rId54" display="https://www.maisgasolina.com/posto/2296/"/>
    <hyperlink ref="AA10" r:id="rId55" display="https://www.maisgasolina.com/posto/2295/"/>
    <hyperlink ref="AA11" r:id="rId56" display="https://www.maisgasolina.com/posto/1871/"/>
    <hyperlink ref="AA12" r:id="rId57" display="https://www.maisgasolina.com/posto/773/"/>
    <hyperlink ref="AA13" r:id="rId58" display="https://www.maisgasolina.com/posto/245/"/>
    <hyperlink ref="AA14" r:id="rId59" display="https://www.maisgasolina.com/posto/885/"/>
    <hyperlink ref="AA15" r:id="rId60" display="https://www.maisgasolina.com/posto/2465/"/>
    <hyperlink ref="AA16" r:id="rId61" display="https://www.maisgasolina.com/posto/2419/"/>
    <hyperlink ref="AA17" r:id="rId62" display="https://www.maisgasolina.com/posto/1168/"/>
    <hyperlink ref="AA18" r:id="rId63" display="https://www.maisgasolina.com/posto/2089/"/>
    <hyperlink ref="AA19" r:id="rId64" display="https://www.maisgasolina.com/posto/2295/"/>
    <hyperlink ref="AA20" r:id="rId65" display="https://www.maisgasolina.com/posto/1318/"/>
    <hyperlink ref="AA21" r:id="rId66" display="https://www.maisgasolina.com/posto/1871/"/>
    <hyperlink ref="AA22" r:id="rId67" display="https://www.maisgasolina.com/posto/244/"/>
    <hyperlink ref="AE8" r:id="rId68" display="https://www.maisgasolina.com/posto/1632/"/>
    <hyperlink ref="AE10" r:id="rId69" display="https://www.maisgasolina.com/posto/1632/"/>
    <hyperlink ref="AE14" r:id="rId70" display="https://www.maisgasolina.com/posto/1632/"/>
    <hyperlink ref="AE21" r:id="rId71" display="https://www.maisgasolina.com/posto/1632/"/>
    <hyperlink ref="AE25" r:id="rId72" display="https://www.maisgasolina.com/posto/1632/"/>
    <hyperlink ref="C4" r:id="rId73" display="https://www.maisgasolina.com/posto/463/"/>
    <hyperlink ref="C5" r:id="rId74" display="https://www.maisgasolina.com/posto/1312/"/>
    <hyperlink ref="C6" r:id="rId75" display="https://www.maisgasolina.com/posto/633/"/>
    <hyperlink ref="C7" r:id="rId76" display="https://www.maisgasolina.com/posto/389/"/>
    <hyperlink ref="C8" r:id="rId77" display="https://www.maisgasolina.com/posto/2135/"/>
    <hyperlink ref="C9" r:id="rId78" display="https://www.maisgasolina.com/posto/2135/"/>
    <hyperlink ref="C10" r:id="rId79" display="https://www.maisgasolina.com/posto/1918/"/>
    <hyperlink ref="C11" r:id="rId80" display="https://www.maisgasolina.com/posto/633/"/>
    <hyperlink ref="C12" r:id="rId81" display="https://www.maisgasolina.com/posto/2136/"/>
    <hyperlink ref="C13" r:id="rId82" display="https://www.maisgasolina.com/posto/1051/"/>
    <hyperlink ref="C14" r:id="rId83" display="https://www.maisgasolina.com/posto/389/"/>
    <hyperlink ref="C15" r:id="rId84" display="https://www.maisgasolina.com/posto/1918/"/>
    <hyperlink ref="C16" r:id="rId85" display="https://www.maisgasolina.com/posto/1381/"/>
    <hyperlink ref="C17" r:id="rId86" display="https://www.maisgasolina.com/posto/387/"/>
    <hyperlink ref="C18" r:id="rId87" display="https://www.maisgasolina.com/posto/399/"/>
    <hyperlink ref="C19" r:id="rId88" display="https://www.maisgasolina.com/posto/633/"/>
    <hyperlink ref="C20" r:id="rId89" display="https://www.maisgasolina.com/posto/463/"/>
    <hyperlink ref="C21" r:id="rId90" display="https://www.maisgasolina.com/posto/1312/"/>
    <hyperlink ref="C22" r:id="rId91" display="https://www.maisgasolina.com/posto/389/"/>
    <hyperlink ref="C23" r:id="rId92" display="https://www.maisgasolina.com/posto/2135/"/>
    <hyperlink ref="C24" r:id="rId93" display="https://www.maisgasolina.com/posto/463/"/>
    <hyperlink ref="C25" r:id="rId94" display="https://www.maisgasolina.com/posto/1312/"/>
    <hyperlink ref="C26" r:id="rId95" display="https://www.maisgasolina.com/posto/633/"/>
    <hyperlink ref="C27" r:id="rId96" display="https://www.maisgasolina.com/posto/389/"/>
    <hyperlink ref="C28" r:id="rId97" display="https://www.maisgasolina.com/posto/2135/"/>
    <hyperlink ref="G4" r:id="rId98" display="https://www.maisgasolina.com/posto/581/"/>
    <hyperlink ref="G5" r:id="rId99" display="https://www.maisgasolina.com/posto/560/"/>
    <hyperlink ref="G6" r:id="rId100" display="https://www.maisgasolina.com/posto/1563/"/>
    <hyperlink ref="G7" r:id="rId101" display="https://www.maisgasolina.com/posto/1151/"/>
    <hyperlink ref="G8" r:id="rId102" display="https://www.maisgasolina.com/posto/560/"/>
    <hyperlink ref="G9" r:id="rId103" display="https://www.maisgasolina.com/posto/1151/"/>
    <hyperlink ref="G10" r:id="rId104" display="https://www.maisgasolina.com/posto/1563/"/>
    <hyperlink ref="G11" r:id="rId105" display="https://www.maisgasolina.com/posto/560/"/>
    <hyperlink ref="G12" r:id="rId106" display="https://www.maisgasolina.com/posto/581/"/>
    <hyperlink ref="G13" r:id="rId107" display="https://www.maisgasolina.com/posto/560/"/>
    <hyperlink ref="G14" r:id="rId108" display="https://www.maisgasolina.com/posto/1563/"/>
    <hyperlink ref="G15" r:id="rId109" display="https://www.maisgasolina.com/posto/1151/"/>
    <hyperlink ref="G16" r:id="rId110" display="https://www.maisgasolina.com/posto/581/"/>
    <hyperlink ref="G17" r:id="rId111" display="https://www.maisgasolina.com/posto/560/"/>
    <hyperlink ref="G18" r:id="rId112" display="https://www.maisgasolina.com/posto/1151/"/>
    <hyperlink ref="K4" r:id="rId113" display="https://www.maisgasolina.com/posto/208/"/>
    <hyperlink ref="K5" r:id="rId114" display="https://www.maisgasolina.com/posto/922/"/>
    <hyperlink ref="K6" r:id="rId115" display="https://www.maisgasolina.com/posto/150/"/>
    <hyperlink ref="K7" r:id="rId116" display="https://www.maisgasolina.com/posto/705/"/>
    <hyperlink ref="K8" r:id="rId117" display="https://www.maisgasolina.com/posto/2241/"/>
    <hyperlink ref="K9" r:id="rId118" display="https://www.maisgasolina.com/posto/1078/"/>
    <hyperlink ref="K10" r:id="rId119" display="https://www.maisgasolina.com/posto/2019/"/>
    <hyperlink ref="K11" r:id="rId120" display="https://www.maisgasolina.com/posto/2021/"/>
    <hyperlink ref="K12" r:id="rId121" display="https://www.maisgasolina.com/posto/2020/"/>
    <hyperlink ref="K13" r:id="rId122" display="https://www.maisgasolina.com/posto/2017/"/>
    <hyperlink ref="K14" r:id="rId123" display="https://www.maisgasolina.com/posto/208/"/>
    <hyperlink ref="K15" r:id="rId124" display="https://www.maisgasolina.com/posto/150/"/>
    <hyperlink ref="K16" r:id="rId125" display="https://www.maisgasolina.com/posto/1795/"/>
    <hyperlink ref="K17" r:id="rId126" display="https://www.maisgasolina.com/posto/2052/"/>
    <hyperlink ref="K18" r:id="rId127" display="https://www.maisgasolina.com/posto/2021/"/>
    <hyperlink ref="K19" r:id="rId128" display="https://www.maisgasolina.com/posto/2020/"/>
    <hyperlink ref="K20" r:id="rId129" display="https://www.maisgasolina.com/posto/2017/"/>
    <hyperlink ref="K21" r:id="rId130" display="https://www.maisgasolina.com/posto/2018/"/>
    <hyperlink ref="K22" r:id="rId131" display="https://www.maisgasolina.com/posto/2016/"/>
    <hyperlink ref="K23" r:id="rId132" display="https://www.maisgasolina.com/posto/208/"/>
    <hyperlink ref="K24" r:id="rId133" display="https://www.maisgasolina.com/posto/150/"/>
    <hyperlink ref="K25" r:id="rId134" display="https://www.maisgasolina.com/posto/922/"/>
    <hyperlink ref="K26" r:id="rId135" display="https://www.maisgasolina.com/posto/705/"/>
    <hyperlink ref="K27" r:id="rId136" display="https://www.maisgasolina.com/posto/2241/"/>
    <hyperlink ref="K28" r:id="rId137" display="https://www.maisgasolina.com/posto/705/"/>
    <hyperlink ref="K29" r:id="rId138" display="https://www.maisgasolina.com/posto/2241/"/>
    <hyperlink ref="K30" r:id="rId139" display="https://www.maisgasolina.com/posto/1078/"/>
    <hyperlink ref="K31" r:id="rId140" display="https://www.maisgasolina.com/posto/2021/"/>
    <hyperlink ref="K32" r:id="rId141" display="https://www.maisgasolina.com/posto/2019/"/>
    <hyperlink ref="K33" r:id="rId142" display="https://www.maisgasolina.com/posto/2241/"/>
    <hyperlink ref="K34" r:id="rId143" display="https://www.maisgasolina.com/posto/922/"/>
    <hyperlink ref="K35" r:id="rId144" display="https://www.maisgasolina.com/posto/292/"/>
    <hyperlink ref="K36" r:id="rId145" display="https://www.maisgasolina.com/posto/293/"/>
    <hyperlink ref="K37" r:id="rId146" display="https://www.maisgasolina.com/posto/350/"/>
    <hyperlink ref="O4" r:id="rId147" display="https://www.maisgasolina.com/posto/1164/"/>
    <hyperlink ref="O5" r:id="rId148" display="https://www.maisgasolina.com/posto/557/"/>
    <hyperlink ref="O6" r:id="rId149" display="https://www.maisgasolina.com/posto/558/"/>
    <hyperlink ref="O7" r:id="rId150" display="https://www.maisgasolina.com/posto/802/"/>
    <hyperlink ref="O8" r:id="rId151" display="https://www.maisgasolina.com/posto/557/"/>
    <hyperlink ref="O9" r:id="rId152" display="https://www.maisgasolina.com/posto/558/"/>
    <hyperlink ref="O10" r:id="rId153" display="https://www.maisgasolina.com/posto/1164/"/>
    <hyperlink ref="O11" r:id="rId154" display="https://www.maisgasolina.com/posto/558/"/>
    <hyperlink ref="O12" r:id="rId155" display="https://www.maisgasolina.com/posto/557/"/>
    <hyperlink ref="O13" r:id="rId156" display="https://www.maisgasolina.com/posto/802/"/>
    <hyperlink ref="O14" r:id="rId157" display="https://www.maisgasolina.com/posto/1164/"/>
    <hyperlink ref="O15" r:id="rId158" display="https://www.maisgasolina.com/posto/557/"/>
    <hyperlink ref="O16" r:id="rId159" display="https://www.maisgasolina.com/posto/558/"/>
    <hyperlink ref="O17" r:id="rId160" display="https://www.maisgasolina.com/posto/802/"/>
    <hyperlink ref="O18" r:id="rId161" display="https://www.maisgasolina.com/posto/1164/"/>
    <hyperlink ref="O19" r:id="rId162" display="https://www.maisgasolina.com/posto/557/"/>
    <hyperlink ref="O20" r:id="rId163" display="https://www.maisgasolina.com/posto/558/"/>
    <hyperlink ref="O21" r:id="rId164" display="https://www.maisgasolina.com/posto/802/"/>
    <hyperlink ref="O22" r:id="rId165" display="https://www.maisgasolina.com/posto/1164/"/>
    <hyperlink ref="AA23" r:id="rId166" display="https://www.maisgasolina.com/posto/2465/"/>
    <hyperlink ref="AA24" r:id="rId167" display="https://www.maisgasolina.com/posto/2419/"/>
    <hyperlink ref="AA25" r:id="rId168" display="https://www.maisgasolina.com/posto/1168/"/>
    <hyperlink ref="AA26" r:id="rId169" display="https://www.maisgasolina.com/posto/885/"/>
    <hyperlink ref="AA27" r:id="rId170" display="https://www.maisgasolina.com/posto/2089/"/>
    <hyperlink ref="AA28" r:id="rId171" display="https://www.maisgasolina.com/posto/2296/"/>
    <hyperlink ref="AA29" r:id="rId172" display="https://www.maisgasolina.com/posto/1168/"/>
    <hyperlink ref="AA30" r:id="rId173" display="https://www.maisgasolina.com/posto/2089/"/>
    <hyperlink ref="AA31" r:id="rId174" display="https://www.maisgasolina.com/posto/2295/"/>
    <hyperlink ref="AA32" r:id="rId175" display="https://www.maisgasolina.com/posto/1318/"/>
    <hyperlink ref="AA33" r:id="rId176" display="https://www.maisgasolina.com/posto/773/"/>
    <hyperlink ref="AA34" r:id="rId177" display="https://www.maisgasolina.com/posto/1318/"/>
    <hyperlink ref="AA35" r:id="rId178" display="https://www.maisgasolina.com/posto/892/"/>
    <hyperlink ref="AE24" r:id="rId179" display="https://www.maisgasolina.com/posto/248/"/>
    <hyperlink ref="AE20" r:id="rId180" display="https://www.maisgasolina.com/posto/248/"/>
    <hyperlink ref="AE16" r:id="rId181" display="https://www.maisgasolina.com/posto/249/"/>
    <hyperlink ref="AE9" r:id="rId182" display="https://www.maisgasolina.com/posto/248/"/>
    <hyperlink ref="AE7" r:id="rId183" display="https://www.maisgasolina.com/posto/248/"/>
    <hyperlink ref="AE28" r:id="rId184" display="https://www.maisgasolina.com/posto/255/"/>
    <hyperlink ref="AE26" r:id="rId185" display="https://www.maisgasolina.com/posto/274/"/>
    <hyperlink ref="AE23" r:id="rId186" display="https://www.maisgasolina.com/posto/255/"/>
    <hyperlink ref="AE19" r:id="rId187" display="https://www.maisgasolina.com/posto/255/"/>
    <hyperlink ref="AE15" r:id="rId188" display="https://www.maisgasolina.com/posto/274/"/>
    <hyperlink ref="AE13" r:id="rId189" display="https://www.maisgasolina.com/posto/255/"/>
    <hyperlink ref="AE6" r:id="rId190" display="https://www.maisgasolina.com/posto/255/"/>
    <hyperlink ref="AE27" r:id="rId191" display="https://www.maisgasolina.com/posto/758/"/>
    <hyperlink ref="AE22" r:id="rId192" display="https://www.maisgasolina.com/posto/758/"/>
    <hyperlink ref="AE18" r:id="rId193" display="https://www.maisgasolina.com/posto/758/"/>
    <hyperlink ref="AE12" r:id="rId194" display="https://www.maisgasolina.com/posto/758/"/>
    <hyperlink ref="AE5" r:id="rId195" display="https://www.maisgasolina.com/posto/758/"/>
    <hyperlink ref="AE17" r:id="rId196" display="https://www.maisgasolina.com/posto/553/"/>
    <hyperlink ref="AE11" r:id="rId197" display="https://www.maisgasolina.com/posto/553/"/>
    <hyperlink ref="AE4" r:id="rId198" display="https://www.maisgasolina.com/posto/553/"/>
  </hyperlinks>
  <printOptions horizontalCentered="1" verticalCentered="1"/>
  <pageMargins left="0.78740157480314965" right="0.78740157480314965" top="0.78740157480314965" bottom="0.78740157480314965" header="0.78740157480314965" footer="0.78740157480314965"/>
  <pageSetup paperSize="9" orientation="portrait" horizontalDpi="1200" verticalDpi="1200" r:id="rId199"/>
  <headerFooter>
    <oddHeader>&amp;CGasolineira</oddHeader>
    <oddFooter>&amp;RManuel Francisco
Maria Resende
Simão Pinhal</oddFooter>
  </headerFooter>
  <tableParts count="8">
    <tablePart r:id="rId200"/>
    <tablePart r:id="rId201"/>
    <tablePart r:id="rId202"/>
    <tablePart r:id="rId203"/>
    <tablePart r:id="rId204"/>
    <tablePart r:id="rId205"/>
    <tablePart r:id="rId206"/>
    <tablePart r:id="rId207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" operator="greaterThan" id="{FC0B40B1-426D-468A-A6E9-0BC833C8F023}">
            <xm:f>'[NEW gasolineira.xlsx]Tabela de dados'!#REF!</xm:f>
            <x14:dxf>
              <font>
                <color rgb="FFFF0000"/>
              </font>
            </x14:dxf>
          </x14:cfRule>
          <xm:sqref>E8</xm:sqref>
        </x14:conditionalFormatting>
        <x14:conditionalFormatting xmlns:xm="http://schemas.microsoft.com/office/excel/2006/main">
          <x14:cfRule type="cellIs" priority="4" operator="greaterThan" id="{6D1E58E6-531F-4E20-B52C-47FFE3000938}">
            <xm:f>'[NEW gasolineira.xlsx]Tabela de dados'!#REF!</xm:f>
            <x14:dxf>
              <font>
                <color rgb="FFFF0000"/>
              </font>
            </x14:dxf>
          </x14:cfRule>
          <xm:sqref>E6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9"/>
  <sheetViews>
    <sheetView workbookViewId="0">
      <selection sqref="A1:D199"/>
    </sheetView>
  </sheetViews>
  <sheetFormatPr defaultRowHeight="14.4" x14ac:dyDescent="0.3"/>
  <cols>
    <col min="1" max="1" width="17.88671875" customWidth="1"/>
    <col min="2" max="2" width="14" customWidth="1"/>
    <col min="3" max="3" width="13" customWidth="1"/>
  </cols>
  <sheetData>
    <row r="1" spans="1:4" x14ac:dyDescent="0.3">
      <c r="A1" t="s">
        <v>15</v>
      </c>
      <c r="B1" t="s">
        <v>16</v>
      </c>
      <c r="C1" t="s">
        <v>7</v>
      </c>
      <c r="D1" t="s">
        <v>97</v>
      </c>
    </row>
    <row r="2" spans="1:4" x14ac:dyDescent="0.3">
      <c r="A2" t="s">
        <v>1</v>
      </c>
      <c r="B2" t="s">
        <v>13</v>
      </c>
      <c r="C2">
        <v>1.2889999999999999</v>
      </c>
      <c r="D2" t="s">
        <v>93</v>
      </c>
    </row>
    <row r="3" spans="1:4" x14ac:dyDescent="0.3">
      <c r="A3" t="s">
        <v>1</v>
      </c>
      <c r="B3" t="s">
        <v>11</v>
      </c>
      <c r="C3">
        <v>1.2649999999999999</v>
      </c>
      <c r="D3" t="s">
        <v>93</v>
      </c>
    </row>
    <row r="4" spans="1:4" x14ac:dyDescent="0.3">
      <c r="A4" t="s">
        <v>1</v>
      </c>
      <c r="B4" t="s">
        <v>12</v>
      </c>
      <c r="C4">
        <v>1.2649999999999999</v>
      </c>
      <c r="D4" t="s">
        <v>93</v>
      </c>
    </row>
    <row r="5" spans="1:4" x14ac:dyDescent="0.3">
      <c r="A5" t="s">
        <v>1</v>
      </c>
      <c r="B5" t="s">
        <v>10</v>
      </c>
      <c r="C5">
        <v>1.2589999999999999</v>
      </c>
      <c r="D5" t="s">
        <v>93</v>
      </c>
    </row>
    <row r="6" spans="1:4" x14ac:dyDescent="0.3">
      <c r="A6" t="s">
        <v>1</v>
      </c>
      <c r="B6" t="s">
        <v>14</v>
      </c>
      <c r="C6">
        <v>1.274</v>
      </c>
      <c r="D6" t="s">
        <v>93</v>
      </c>
    </row>
    <row r="7" spans="1:4" x14ac:dyDescent="0.3">
      <c r="A7" t="s">
        <v>3</v>
      </c>
      <c r="B7" t="s">
        <v>13</v>
      </c>
      <c r="C7">
        <v>1.319</v>
      </c>
      <c r="D7" t="s">
        <v>93</v>
      </c>
    </row>
    <row r="8" spans="1:4" x14ac:dyDescent="0.3">
      <c r="A8" t="s">
        <v>3</v>
      </c>
      <c r="B8" t="s">
        <v>11</v>
      </c>
      <c r="C8">
        <v>1.2150000000000001</v>
      </c>
      <c r="D8" t="s">
        <v>93</v>
      </c>
    </row>
    <row r="9" spans="1:4" x14ac:dyDescent="0.3">
      <c r="A9" t="s">
        <v>3</v>
      </c>
      <c r="B9" t="s">
        <v>12</v>
      </c>
      <c r="C9">
        <v>1.2150000000000001</v>
      </c>
      <c r="D9" t="s">
        <v>93</v>
      </c>
    </row>
    <row r="10" spans="1:4" x14ac:dyDescent="0.3">
      <c r="A10" t="s">
        <v>3</v>
      </c>
      <c r="B10" t="s">
        <v>10</v>
      </c>
      <c r="C10">
        <v>1.2889999999999999</v>
      </c>
      <c r="D10" t="s">
        <v>93</v>
      </c>
    </row>
    <row r="11" spans="1:4" x14ac:dyDescent="0.3">
      <c r="A11" t="s">
        <v>3</v>
      </c>
      <c r="B11" t="s">
        <v>14</v>
      </c>
      <c r="C11">
        <v>1.319</v>
      </c>
      <c r="D11" t="s">
        <v>93</v>
      </c>
    </row>
    <row r="12" spans="1:4" x14ac:dyDescent="0.3">
      <c r="A12" t="s">
        <v>4</v>
      </c>
      <c r="B12" t="s">
        <v>13</v>
      </c>
      <c r="C12">
        <v>1.514</v>
      </c>
      <c r="D12" t="s">
        <v>93</v>
      </c>
    </row>
    <row r="13" spans="1:4" x14ac:dyDescent="0.3">
      <c r="A13" t="s">
        <v>4</v>
      </c>
      <c r="B13" t="s">
        <v>85</v>
      </c>
      <c r="C13">
        <v>1.5289999999999999</v>
      </c>
      <c r="D13" t="s">
        <v>93</v>
      </c>
    </row>
    <row r="14" spans="1:4" x14ac:dyDescent="0.3">
      <c r="A14" t="s">
        <v>0</v>
      </c>
      <c r="B14" t="s">
        <v>13</v>
      </c>
      <c r="C14">
        <v>1.484</v>
      </c>
      <c r="D14" t="s">
        <v>93</v>
      </c>
    </row>
    <row r="15" spans="1:4" x14ac:dyDescent="0.3">
      <c r="A15" t="s">
        <v>0</v>
      </c>
      <c r="B15" t="s">
        <v>11</v>
      </c>
      <c r="C15">
        <v>1.425</v>
      </c>
      <c r="D15" t="s">
        <v>93</v>
      </c>
    </row>
    <row r="16" spans="1:4" x14ac:dyDescent="0.3">
      <c r="A16" t="s">
        <v>0</v>
      </c>
      <c r="B16" t="s">
        <v>12</v>
      </c>
      <c r="C16">
        <v>1.425</v>
      </c>
      <c r="D16" t="s">
        <v>93</v>
      </c>
    </row>
    <row r="17" spans="1:4" x14ac:dyDescent="0.3">
      <c r="A17" t="s">
        <v>0</v>
      </c>
      <c r="B17" t="s">
        <v>10</v>
      </c>
      <c r="C17">
        <v>1.4390000000000001</v>
      </c>
      <c r="D17" t="s">
        <v>93</v>
      </c>
    </row>
    <row r="18" spans="1:4" x14ac:dyDescent="0.3">
      <c r="A18" t="s">
        <v>0</v>
      </c>
      <c r="B18" t="s">
        <v>14</v>
      </c>
      <c r="C18">
        <v>1.4790000000000001</v>
      </c>
      <c r="D18" t="s">
        <v>93</v>
      </c>
    </row>
    <row r="19" spans="1:4" x14ac:dyDescent="0.3">
      <c r="A19" t="s">
        <v>2</v>
      </c>
      <c r="B19" t="s">
        <v>17</v>
      </c>
      <c r="C19">
        <v>1.6040000000000001</v>
      </c>
      <c r="D19" t="s">
        <v>93</v>
      </c>
    </row>
    <row r="20" spans="1:4" x14ac:dyDescent="0.3">
      <c r="A20" t="s">
        <v>2</v>
      </c>
      <c r="B20" t="s">
        <v>86</v>
      </c>
      <c r="C20">
        <v>1.7190000000000001</v>
      </c>
      <c r="D20" t="s">
        <v>93</v>
      </c>
    </row>
    <row r="21" spans="1:4" x14ac:dyDescent="0.3">
      <c r="A21" t="s">
        <v>2</v>
      </c>
      <c r="B21" t="s">
        <v>10</v>
      </c>
      <c r="C21">
        <v>1.5089999999999999</v>
      </c>
      <c r="D21" t="s">
        <v>93</v>
      </c>
    </row>
    <row r="22" spans="1:4" x14ac:dyDescent="0.3">
      <c r="A22" t="s">
        <v>8</v>
      </c>
      <c r="B22" t="s">
        <v>20</v>
      </c>
      <c r="C22">
        <v>1.734</v>
      </c>
      <c r="D22" t="s">
        <v>93</v>
      </c>
    </row>
    <row r="23" spans="1:4" x14ac:dyDescent="0.3">
      <c r="A23" t="s">
        <v>8</v>
      </c>
      <c r="B23" t="s">
        <v>18</v>
      </c>
      <c r="C23">
        <v>1.7190000000000001</v>
      </c>
      <c r="D23" t="s">
        <v>93</v>
      </c>
    </row>
    <row r="24" spans="1:4" x14ac:dyDescent="0.3">
      <c r="A24" t="s">
        <v>8</v>
      </c>
      <c r="B24" t="s">
        <v>19</v>
      </c>
      <c r="C24">
        <v>1.7190000000000001</v>
      </c>
      <c r="D24" t="s">
        <v>93</v>
      </c>
    </row>
    <row r="25" spans="1:4" x14ac:dyDescent="0.3">
      <c r="A25" t="s">
        <v>8</v>
      </c>
      <c r="B25" t="s">
        <v>85</v>
      </c>
      <c r="C25">
        <v>1.6240000000000001</v>
      </c>
      <c r="D25" t="s">
        <v>93</v>
      </c>
    </row>
    <row r="26" spans="1:4" x14ac:dyDescent="0.3">
      <c r="A26" t="s">
        <v>8</v>
      </c>
      <c r="B26" t="s">
        <v>14</v>
      </c>
      <c r="C26">
        <v>1.619</v>
      </c>
      <c r="D26" t="s">
        <v>93</v>
      </c>
    </row>
    <row r="27" spans="1:4" x14ac:dyDescent="0.3">
      <c r="A27" t="s">
        <v>1</v>
      </c>
      <c r="B27" t="s">
        <v>22</v>
      </c>
      <c r="C27">
        <v>1.3089999999999999</v>
      </c>
      <c r="D27" t="s">
        <v>25</v>
      </c>
    </row>
    <row r="28" spans="1:4" x14ac:dyDescent="0.3">
      <c r="A28" t="s">
        <v>1</v>
      </c>
      <c r="B28" t="s">
        <v>24</v>
      </c>
      <c r="C28">
        <v>1.339</v>
      </c>
      <c r="D28" t="s">
        <v>25</v>
      </c>
    </row>
    <row r="29" spans="1:4" x14ac:dyDescent="0.3">
      <c r="A29" t="s">
        <v>1</v>
      </c>
      <c r="B29" t="s">
        <v>23</v>
      </c>
      <c r="C29">
        <v>1.339</v>
      </c>
      <c r="D29" t="s">
        <v>25</v>
      </c>
    </row>
    <row r="30" spans="1:4" x14ac:dyDescent="0.3">
      <c r="A30" t="s">
        <v>1</v>
      </c>
      <c r="B30" t="s">
        <v>89</v>
      </c>
      <c r="C30">
        <v>1.339</v>
      </c>
      <c r="D30" t="s">
        <v>25</v>
      </c>
    </row>
    <row r="31" spans="1:4" x14ac:dyDescent="0.3">
      <c r="A31" t="s">
        <v>3</v>
      </c>
      <c r="B31" t="s">
        <v>22</v>
      </c>
      <c r="C31">
        <v>1.304</v>
      </c>
      <c r="D31" t="s">
        <v>25</v>
      </c>
    </row>
    <row r="32" spans="1:4" x14ac:dyDescent="0.3">
      <c r="A32" t="s">
        <v>3</v>
      </c>
      <c r="B32" t="s">
        <v>23</v>
      </c>
      <c r="C32">
        <v>1.3340000000000001</v>
      </c>
      <c r="D32" t="s">
        <v>25</v>
      </c>
    </row>
    <row r="33" spans="1:4" x14ac:dyDescent="0.3">
      <c r="A33" t="s">
        <v>3</v>
      </c>
      <c r="B33" t="s">
        <v>89</v>
      </c>
      <c r="C33">
        <v>1.379</v>
      </c>
      <c r="D33" t="s">
        <v>25</v>
      </c>
    </row>
    <row r="34" spans="1:4" x14ac:dyDescent="0.3">
      <c r="A34" t="s">
        <v>4</v>
      </c>
      <c r="B34" t="s">
        <v>23</v>
      </c>
      <c r="C34">
        <v>1.5589999999999999</v>
      </c>
      <c r="D34" t="s">
        <v>25</v>
      </c>
    </row>
    <row r="35" spans="1:4" x14ac:dyDescent="0.3">
      <c r="A35" t="s">
        <v>0</v>
      </c>
      <c r="B35" t="s">
        <v>22</v>
      </c>
      <c r="C35">
        <v>1.4790000000000001</v>
      </c>
      <c r="D35" t="s">
        <v>25</v>
      </c>
    </row>
    <row r="36" spans="1:4" x14ac:dyDescent="0.3">
      <c r="A36" t="s">
        <v>0</v>
      </c>
      <c r="B36" t="s">
        <v>24</v>
      </c>
      <c r="C36">
        <v>1.5389999999999999</v>
      </c>
      <c r="D36" t="s">
        <v>25</v>
      </c>
    </row>
    <row r="37" spans="1:4" x14ac:dyDescent="0.3">
      <c r="A37" t="s">
        <v>0</v>
      </c>
      <c r="B37" t="s">
        <v>23</v>
      </c>
      <c r="C37">
        <v>1.5089999999999999</v>
      </c>
      <c r="D37" t="s">
        <v>25</v>
      </c>
    </row>
    <row r="38" spans="1:4" x14ac:dyDescent="0.3">
      <c r="A38" t="s">
        <v>0</v>
      </c>
      <c r="B38" t="s">
        <v>87</v>
      </c>
      <c r="C38">
        <v>1.5589999999999999</v>
      </c>
      <c r="D38" t="s">
        <v>25</v>
      </c>
    </row>
    <row r="39" spans="1:4" x14ac:dyDescent="0.3">
      <c r="A39" t="s">
        <v>5</v>
      </c>
      <c r="B39" t="s">
        <v>23</v>
      </c>
      <c r="C39">
        <v>1.6240000000000001</v>
      </c>
      <c r="D39" t="s">
        <v>25</v>
      </c>
    </row>
    <row r="40" spans="1:4" x14ac:dyDescent="0.3">
      <c r="A40" t="s">
        <v>2</v>
      </c>
      <c r="B40" t="s">
        <v>24</v>
      </c>
      <c r="C40">
        <v>1.6539999999999999</v>
      </c>
      <c r="D40" t="s">
        <v>25</v>
      </c>
    </row>
    <row r="41" spans="1:4" x14ac:dyDescent="0.3">
      <c r="A41" t="s">
        <v>2</v>
      </c>
      <c r="B41" t="s">
        <v>88</v>
      </c>
      <c r="C41">
        <v>1.649</v>
      </c>
      <c r="D41" t="s">
        <v>25</v>
      </c>
    </row>
    <row r="42" spans="1:4" x14ac:dyDescent="0.3">
      <c r="A42" t="s">
        <v>1</v>
      </c>
      <c r="B42" t="s">
        <v>28</v>
      </c>
      <c r="C42">
        <v>1.212</v>
      </c>
      <c r="D42" t="s">
        <v>90</v>
      </c>
    </row>
    <row r="43" spans="1:4" x14ac:dyDescent="0.3">
      <c r="A43" t="s">
        <v>1</v>
      </c>
      <c r="B43" t="s">
        <v>26</v>
      </c>
      <c r="C43">
        <v>1.1990000000000001</v>
      </c>
      <c r="D43" t="s">
        <v>90</v>
      </c>
    </row>
    <row r="44" spans="1:4" x14ac:dyDescent="0.3">
      <c r="A44" t="s">
        <v>1</v>
      </c>
      <c r="B44" t="s">
        <v>27</v>
      </c>
      <c r="C44">
        <v>1.202</v>
      </c>
      <c r="D44" t="s">
        <v>90</v>
      </c>
    </row>
    <row r="45" spans="1:4" x14ac:dyDescent="0.3">
      <c r="A45" t="s">
        <v>1</v>
      </c>
      <c r="B45" t="s">
        <v>29</v>
      </c>
      <c r="C45">
        <v>1.2450000000000001</v>
      </c>
      <c r="D45" t="s">
        <v>90</v>
      </c>
    </row>
    <row r="46" spans="1:4" x14ac:dyDescent="0.3">
      <c r="A46" t="s">
        <v>1</v>
      </c>
      <c r="B46" t="s">
        <v>39</v>
      </c>
      <c r="C46">
        <v>1.2450000000000001</v>
      </c>
      <c r="D46" t="s">
        <v>90</v>
      </c>
    </row>
    <row r="47" spans="1:4" x14ac:dyDescent="0.3">
      <c r="A47" t="s">
        <v>3</v>
      </c>
      <c r="B47" t="s">
        <v>31</v>
      </c>
      <c r="C47">
        <v>1.2889999999999999</v>
      </c>
      <c r="D47" t="s">
        <v>90</v>
      </c>
    </row>
    <row r="48" spans="1:4" x14ac:dyDescent="0.3">
      <c r="A48" t="s">
        <v>3</v>
      </c>
      <c r="B48" t="s">
        <v>32</v>
      </c>
      <c r="C48">
        <v>1.2889999999999999</v>
      </c>
      <c r="D48" t="s">
        <v>90</v>
      </c>
    </row>
    <row r="49" spans="1:4" x14ac:dyDescent="0.3">
      <c r="A49" t="s">
        <v>3</v>
      </c>
      <c r="B49" t="s">
        <v>29</v>
      </c>
      <c r="C49">
        <v>1.2350000000000001</v>
      </c>
      <c r="D49" t="s">
        <v>90</v>
      </c>
    </row>
    <row r="50" spans="1:4" x14ac:dyDescent="0.3">
      <c r="A50" t="s">
        <v>3</v>
      </c>
      <c r="B50" t="s">
        <v>39</v>
      </c>
      <c r="C50">
        <v>1.2150000000000001</v>
      </c>
      <c r="D50" t="s">
        <v>90</v>
      </c>
    </row>
    <row r="51" spans="1:4" x14ac:dyDescent="0.3">
      <c r="A51" t="s">
        <v>3</v>
      </c>
      <c r="B51" t="s">
        <v>30</v>
      </c>
      <c r="C51">
        <v>1.2450000000000001</v>
      </c>
      <c r="D51" t="s">
        <v>90</v>
      </c>
    </row>
    <row r="52" spans="1:4" x14ac:dyDescent="0.3">
      <c r="A52" t="s">
        <v>4</v>
      </c>
      <c r="B52" t="s">
        <v>31</v>
      </c>
      <c r="C52">
        <v>1.4790000000000001</v>
      </c>
      <c r="D52" t="s">
        <v>90</v>
      </c>
    </row>
    <row r="53" spans="1:4" x14ac:dyDescent="0.3">
      <c r="A53" t="s">
        <v>4</v>
      </c>
      <c r="B53" t="s">
        <v>32</v>
      </c>
      <c r="C53">
        <v>1.484</v>
      </c>
      <c r="D53" t="s">
        <v>90</v>
      </c>
    </row>
    <row r="54" spans="1:4" x14ac:dyDescent="0.3">
      <c r="A54" t="s">
        <v>4</v>
      </c>
      <c r="B54" t="s">
        <v>30</v>
      </c>
      <c r="C54">
        <v>1.4550000000000001</v>
      </c>
      <c r="D54" t="s">
        <v>90</v>
      </c>
    </row>
    <row r="55" spans="1:4" x14ac:dyDescent="0.3">
      <c r="A55" t="s">
        <v>4</v>
      </c>
      <c r="B55" t="s">
        <v>33</v>
      </c>
      <c r="C55">
        <v>1.4990000000000001</v>
      </c>
      <c r="D55" t="s">
        <v>90</v>
      </c>
    </row>
    <row r="56" spans="1:4" x14ac:dyDescent="0.3">
      <c r="A56" t="s">
        <v>4</v>
      </c>
      <c r="B56" t="s">
        <v>38</v>
      </c>
      <c r="C56">
        <v>1.4990000000000001</v>
      </c>
      <c r="D56" t="s">
        <v>90</v>
      </c>
    </row>
    <row r="57" spans="1:4" x14ac:dyDescent="0.3">
      <c r="A57" t="s">
        <v>0</v>
      </c>
      <c r="B57" t="s">
        <v>28</v>
      </c>
      <c r="C57">
        <v>1.4039999999999999</v>
      </c>
      <c r="D57" t="s">
        <v>90</v>
      </c>
    </row>
    <row r="58" spans="1:4" x14ac:dyDescent="0.3">
      <c r="A58" t="s">
        <v>0</v>
      </c>
      <c r="B58" t="s">
        <v>26</v>
      </c>
      <c r="C58">
        <v>1.339</v>
      </c>
      <c r="D58" t="s">
        <v>90</v>
      </c>
    </row>
    <row r="59" spans="1:4" x14ac:dyDescent="0.3">
      <c r="A59" t="s">
        <v>0</v>
      </c>
      <c r="B59" t="s">
        <v>27</v>
      </c>
      <c r="C59">
        <v>1.419</v>
      </c>
      <c r="D59" t="s">
        <v>90</v>
      </c>
    </row>
    <row r="60" spans="1:4" x14ac:dyDescent="0.3">
      <c r="A60" t="s">
        <v>0</v>
      </c>
      <c r="B60" t="s">
        <v>29</v>
      </c>
      <c r="C60">
        <v>1.4450000000000001</v>
      </c>
      <c r="D60" t="s">
        <v>90</v>
      </c>
    </row>
    <row r="61" spans="1:4" x14ac:dyDescent="0.3">
      <c r="A61" t="s">
        <v>0</v>
      </c>
      <c r="B61" t="s">
        <v>39</v>
      </c>
      <c r="C61">
        <v>1.425</v>
      </c>
      <c r="D61" t="s">
        <v>90</v>
      </c>
    </row>
    <row r="62" spans="1:4" x14ac:dyDescent="0.3">
      <c r="A62" t="s">
        <v>5</v>
      </c>
      <c r="B62" t="s">
        <v>32</v>
      </c>
      <c r="C62">
        <v>1.5840000000000001</v>
      </c>
      <c r="D62" t="s">
        <v>90</v>
      </c>
    </row>
    <row r="63" spans="1:4" x14ac:dyDescent="0.3">
      <c r="A63" t="s">
        <v>5</v>
      </c>
      <c r="B63" t="s">
        <v>33</v>
      </c>
      <c r="C63">
        <v>1.599</v>
      </c>
      <c r="D63" t="s">
        <v>90</v>
      </c>
    </row>
    <row r="64" spans="1:4" x14ac:dyDescent="0.3">
      <c r="A64" t="s">
        <v>5</v>
      </c>
      <c r="B64" t="s">
        <v>34</v>
      </c>
      <c r="C64">
        <v>1.599</v>
      </c>
      <c r="D64" t="s">
        <v>90</v>
      </c>
    </row>
    <row r="65" spans="1:4" x14ac:dyDescent="0.3">
      <c r="A65" t="s">
        <v>5</v>
      </c>
      <c r="B65" t="s">
        <v>38</v>
      </c>
      <c r="C65">
        <v>1.599</v>
      </c>
      <c r="D65" t="s">
        <v>90</v>
      </c>
    </row>
    <row r="66" spans="1:4" x14ac:dyDescent="0.3">
      <c r="A66" t="s">
        <v>5</v>
      </c>
      <c r="B66" t="s">
        <v>37</v>
      </c>
      <c r="C66">
        <v>1.599</v>
      </c>
      <c r="D66" t="s">
        <v>90</v>
      </c>
    </row>
    <row r="67" spans="1:4" x14ac:dyDescent="0.3">
      <c r="A67" t="s">
        <v>2</v>
      </c>
      <c r="B67" t="s">
        <v>35</v>
      </c>
      <c r="C67">
        <v>1.5940000000000001</v>
      </c>
      <c r="D67" t="s">
        <v>90</v>
      </c>
    </row>
    <row r="68" spans="1:4" x14ac:dyDescent="0.3">
      <c r="A68" t="s">
        <v>2</v>
      </c>
      <c r="B68" t="s">
        <v>36</v>
      </c>
      <c r="C68">
        <v>1.5940000000000001</v>
      </c>
      <c r="D68" t="s">
        <v>90</v>
      </c>
    </row>
    <row r="69" spans="1:4" x14ac:dyDescent="0.3">
      <c r="A69" t="s">
        <v>2</v>
      </c>
      <c r="B69" t="s">
        <v>26</v>
      </c>
      <c r="C69">
        <v>1.4690000000000001</v>
      </c>
      <c r="D69" t="s">
        <v>90</v>
      </c>
    </row>
    <row r="70" spans="1:4" x14ac:dyDescent="0.3">
      <c r="A70" t="s">
        <v>2</v>
      </c>
      <c r="B70" t="s">
        <v>27</v>
      </c>
      <c r="C70">
        <v>1.488</v>
      </c>
      <c r="D70" t="s">
        <v>90</v>
      </c>
    </row>
    <row r="71" spans="1:4" x14ac:dyDescent="0.3">
      <c r="A71" t="s">
        <v>6</v>
      </c>
      <c r="B71" t="s">
        <v>40</v>
      </c>
      <c r="C71">
        <v>0.69399999999999995</v>
      </c>
      <c r="D71" t="s">
        <v>90</v>
      </c>
    </row>
    <row r="72" spans="1:4" x14ac:dyDescent="0.3">
      <c r="A72" t="s">
        <v>6</v>
      </c>
      <c r="B72" t="s">
        <v>28</v>
      </c>
      <c r="C72">
        <v>0.59899999999999998</v>
      </c>
      <c r="D72" t="s">
        <v>90</v>
      </c>
    </row>
    <row r="73" spans="1:4" x14ac:dyDescent="0.3">
      <c r="A73" t="s">
        <v>6</v>
      </c>
      <c r="B73" t="s">
        <v>41</v>
      </c>
      <c r="C73">
        <v>0.69299999999999995</v>
      </c>
      <c r="D73" t="s">
        <v>90</v>
      </c>
    </row>
    <row r="74" spans="1:4" x14ac:dyDescent="0.3">
      <c r="A74" t="s">
        <v>6</v>
      </c>
      <c r="B74" t="s">
        <v>91</v>
      </c>
      <c r="C74">
        <v>0.69299999999999995</v>
      </c>
      <c r="D74" t="s">
        <v>90</v>
      </c>
    </row>
    <row r="75" spans="1:4" x14ac:dyDescent="0.3">
      <c r="A75" t="s">
        <v>6</v>
      </c>
      <c r="B75" t="s">
        <v>29</v>
      </c>
      <c r="C75">
        <v>0.58899999999999997</v>
      </c>
      <c r="D75" t="s">
        <v>90</v>
      </c>
    </row>
    <row r="76" spans="1:4" x14ac:dyDescent="0.3">
      <c r="A76" t="s">
        <v>1</v>
      </c>
      <c r="B76" t="s">
        <v>45</v>
      </c>
      <c r="C76">
        <v>1.359</v>
      </c>
      <c r="D76" t="s">
        <v>42</v>
      </c>
    </row>
    <row r="77" spans="1:4" x14ac:dyDescent="0.3">
      <c r="A77" t="s">
        <v>1</v>
      </c>
      <c r="B77" t="s">
        <v>44</v>
      </c>
      <c r="C77">
        <v>1.3140000000000001</v>
      </c>
      <c r="D77" t="s">
        <v>42</v>
      </c>
    </row>
    <row r="78" spans="1:4" x14ac:dyDescent="0.3">
      <c r="A78" t="s">
        <v>1</v>
      </c>
      <c r="B78" t="s">
        <v>43</v>
      </c>
      <c r="C78">
        <v>1.238</v>
      </c>
      <c r="D78" t="s">
        <v>42</v>
      </c>
    </row>
    <row r="79" spans="1:4" x14ac:dyDescent="0.3">
      <c r="A79" t="s">
        <v>1</v>
      </c>
      <c r="B79" t="s">
        <v>92</v>
      </c>
      <c r="C79">
        <v>1.284</v>
      </c>
      <c r="D79" t="s">
        <v>42</v>
      </c>
    </row>
    <row r="80" spans="1:4" x14ac:dyDescent="0.3">
      <c r="A80" t="s">
        <v>3</v>
      </c>
      <c r="B80" t="s">
        <v>45</v>
      </c>
      <c r="C80">
        <v>1.4590000000000001</v>
      </c>
      <c r="D80" t="s">
        <v>42</v>
      </c>
    </row>
    <row r="81" spans="1:4" x14ac:dyDescent="0.3">
      <c r="A81" t="s">
        <v>3</v>
      </c>
      <c r="B81" t="s">
        <v>44</v>
      </c>
      <c r="C81">
        <v>1.3340000000000001</v>
      </c>
      <c r="D81" t="s">
        <v>42</v>
      </c>
    </row>
    <row r="82" spans="1:4" x14ac:dyDescent="0.3">
      <c r="A82" t="s">
        <v>3</v>
      </c>
      <c r="B82" t="s">
        <v>43</v>
      </c>
      <c r="C82">
        <v>1.268</v>
      </c>
      <c r="D82" t="s">
        <v>42</v>
      </c>
    </row>
    <row r="83" spans="1:4" x14ac:dyDescent="0.3">
      <c r="A83" t="s">
        <v>3</v>
      </c>
      <c r="B83" t="s">
        <v>92</v>
      </c>
      <c r="C83">
        <v>1.329</v>
      </c>
      <c r="D83" t="s">
        <v>42</v>
      </c>
    </row>
    <row r="84" spans="1:4" x14ac:dyDescent="0.3">
      <c r="A84" t="s">
        <v>4</v>
      </c>
      <c r="B84" t="s">
        <v>44</v>
      </c>
      <c r="C84">
        <v>1.5289999999999999</v>
      </c>
      <c r="D84" t="s">
        <v>42</v>
      </c>
    </row>
    <row r="85" spans="1:4" x14ac:dyDescent="0.3">
      <c r="A85" t="s">
        <v>4</v>
      </c>
      <c r="B85" t="s">
        <v>92</v>
      </c>
      <c r="C85">
        <v>1.5289999999999999</v>
      </c>
      <c r="D85" t="s">
        <v>42</v>
      </c>
    </row>
    <row r="86" spans="1:4" x14ac:dyDescent="0.3">
      <c r="A86" t="s">
        <v>0</v>
      </c>
      <c r="B86" t="s">
        <v>45</v>
      </c>
      <c r="C86">
        <v>1.5589999999999999</v>
      </c>
      <c r="D86" t="s">
        <v>42</v>
      </c>
    </row>
    <row r="87" spans="1:4" x14ac:dyDescent="0.3">
      <c r="A87" t="s">
        <v>0</v>
      </c>
      <c r="B87" t="s">
        <v>44</v>
      </c>
      <c r="C87">
        <v>1.569</v>
      </c>
      <c r="D87" t="s">
        <v>42</v>
      </c>
    </row>
    <row r="88" spans="1:4" x14ac:dyDescent="0.3">
      <c r="A88" t="s">
        <v>0</v>
      </c>
      <c r="B88" t="s">
        <v>43</v>
      </c>
      <c r="C88">
        <v>1.4690000000000001</v>
      </c>
      <c r="D88" t="s">
        <v>42</v>
      </c>
    </row>
    <row r="89" spans="1:4" x14ac:dyDescent="0.3">
      <c r="A89" t="s">
        <v>0</v>
      </c>
      <c r="B89" t="s">
        <v>92</v>
      </c>
      <c r="C89">
        <v>1.5389999999999999</v>
      </c>
      <c r="D89" t="s">
        <v>42</v>
      </c>
    </row>
    <row r="90" spans="1:4" x14ac:dyDescent="0.3">
      <c r="A90" t="s">
        <v>5</v>
      </c>
      <c r="B90" t="s">
        <v>45</v>
      </c>
      <c r="C90">
        <v>1.7190000000000001</v>
      </c>
      <c r="D90" t="s">
        <v>42</v>
      </c>
    </row>
    <row r="91" spans="1:4" x14ac:dyDescent="0.3">
      <c r="A91" t="s">
        <v>5</v>
      </c>
      <c r="B91" t="s">
        <v>44</v>
      </c>
      <c r="C91">
        <v>1.6240000000000001</v>
      </c>
      <c r="D91" t="s">
        <v>42</v>
      </c>
    </row>
    <row r="92" spans="1:4" x14ac:dyDescent="0.3">
      <c r="A92" t="s">
        <v>5</v>
      </c>
      <c r="B92" t="s">
        <v>92</v>
      </c>
      <c r="C92">
        <v>1.629</v>
      </c>
      <c r="D92" t="s">
        <v>42</v>
      </c>
    </row>
    <row r="93" spans="1:4" x14ac:dyDescent="0.3">
      <c r="A93" t="s">
        <v>2</v>
      </c>
      <c r="B93" t="s">
        <v>43</v>
      </c>
      <c r="C93">
        <v>1.534</v>
      </c>
      <c r="D93" t="s">
        <v>42</v>
      </c>
    </row>
    <row r="94" spans="1:4" x14ac:dyDescent="0.3">
      <c r="A94" t="s">
        <v>6</v>
      </c>
      <c r="B94" t="s">
        <v>43</v>
      </c>
      <c r="C94">
        <v>0.66</v>
      </c>
      <c r="D94" t="s">
        <v>42</v>
      </c>
    </row>
    <row r="95" spans="1:4" x14ac:dyDescent="0.3">
      <c r="A95" t="s">
        <v>1</v>
      </c>
      <c r="B95" t="s">
        <v>51</v>
      </c>
      <c r="C95">
        <v>1.339</v>
      </c>
      <c r="D95" t="s">
        <v>46</v>
      </c>
    </row>
    <row r="96" spans="1:4" x14ac:dyDescent="0.3">
      <c r="A96" t="s">
        <v>1</v>
      </c>
      <c r="B96" t="s">
        <v>49</v>
      </c>
      <c r="C96">
        <v>1.319</v>
      </c>
      <c r="D96" t="s">
        <v>46</v>
      </c>
    </row>
    <row r="97" spans="1:4" x14ac:dyDescent="0.3">
      <c r="A97" t="s">
        <v>1</v>
      </c>
      <c r="B97" t="s">
        <v>48</v>
      </c>
      <c r="C97">
        <v>1.319</v>
      </c>
      <c r="D97" t="s">
        <v>46</v>
      </c>
    </row>
    <row r="98" spans="1:4" x14ac:dyDescent="0.3">
      <c r="A98" t="s">
        <v>1</v>
      </c>
      <c r="B98" t="s">
        <v>47</v>
      </c>
      <c r="C98">
        <v>1.1879999999999999</v>
      </c>
      <c r="D98" t="s">
        <v>46</v>
      </c>
    </row>
    <row r="99" spans="1:4" x14ac:dyDescent="0.3">
      <c r="A99" t="s">
        <v>1</v>
      </c>
      <c r="B99" t="s">
        <v>50</v>
      </c>
      <c r="C99">
        <v>1.3240000000000001</v>
      </c>
      <c r="D99" t="s">
        <v>46</v>
      </c>
    </row>
    <row r="100" spans="1:4" x14ac:dyDescent="0.3">
      <c r="A100" t="s">
        <v>3</v>
      </c>
      <c r="B100" t="s">
        <v>51</v>
      </c>
      <c r="C100">
        <v>1.4590000000000001</v>
      </c>
      <c r="D100" t="s">
        <v>46</v>
      </c>
    </row>
    <row r="101" spans="1:4" x14ac:dyDescent="0.3">
      <c r="A101" t="s">
        <v>3</v>
      </c>
      <c r="B101" t="s">
        <v>49</v>
      </c>
      <c r="C101">
        <v>1.339</v>
      </c>
      <c r="D101" t="s">
        <v>46</v>
      </c>
    </row>
    <row r="102" spans="1:4" x14ac:dyDescent="0.3">
      <c r="A102" t="s">
        <v>3</v>
      </c>
      <c r="B102" t="s">
        <v>48</v>
      </c>
      <c r="C102">
        <v>1.389</v>
      </c>
      <c r="D102" t="s">
        <v>46</v>
      </c>
    </row>
    <row r="103" spans="1:4" x14ac:dyDescent="0.3">
      <c r="A103" t="s">
        <v>3</v>
      </c>
      <c r="B103" t="s">
        <v>47</v>
      </c>
      <c r="C103">
        <v>1.218</v>
      </c>
      <c r="D103" t="s">
        <v>46</v>
      </c>
    </row>
    <row r="104" spans="1:4" x14ac:dyDescent="0.3">
      <c r="A104" t="s">
        <v>3</v>
      </c>
      <c r="B104" t="s">
        <v>50</v>
      </c>
      <c r="C104">
        <v>1.379</v>
      </c>
      <c r="D104" t="s">
        <v>46</v>
      </c>
    </row>
    <row r="105" spans="1:4" x14ac:dyDescent="0.3">
      <c r="A105" t="s">
        <v>4</v>
      </c>
      <c r="B105" t="s">
        <v>49</v>
      </c>
      <c r="C105">
        <v>1.534</v>
      </c>
      <c r="D105" t="s">
        <v>46</v>
      </c>
    </row>
    <row r="106" spans="1:4" x14ac:dyDescent="0.3">
      <c r="A106" t="s">
        <v>4</v>
      </c>
      <c r="B106" t="s">
        <v>48</v>
      </c>
      <c r="C106">
        <v>1.534</v>
      </c>
      <c r="D106" t="s">
        <v>46</v>
      </c>
    </row>
    <row r="107" spans="1:4" x14ac:dyDescent="0.3">
      <c r="A107" t="s">
        <v>0</v>
      </c>
      <c r="B107" t="s">
        <v>51</v>
      </c>
      <c r="C107">
        <v>1.5389999999999999</v>
      </c>
      <c r="D107" t="s">
        <v>46</v>
      </c>
    </row>
    <row r="108" spans="1:4" x14ac:dyDescent="0.3">
      <c r="A108" t="s">
        <v>0</v>
      </c>
      <c r="B108" t="s">
        <v>49</v>
      </c>
      <c r="C108">
        <v>1.514</v>
      </c>
      <c r="D108" t="s">
        <v>46</v>
      </c>
    </row>
    <row r="109" spans="1:4" x14ac:dyDescent="0.3">
      <c r="A109" t="s">
        <v>0</v>
      </c>
      <c r="B109" t="s">
        <v>48</v>
      </c>
      <c r="C109">
        <v>1.514</v>
      </c>
      <c r="D109" t="s">
        <v>46</v>
      </c>
    </row>
    <row r="110" spans="1:4" x14ac:dyDescent="0.3">
      <c r="A110" t="s">
        <v>0</v>
      </c>
      <c r="B110" t="s">
        <v>47</v>
      </c>
      <c r="C110">
        <v>1.3979999999999999</v>
      </c>
      <c r="D110" t="s">
        <v>46</v>
      </c>
    </row>
    <row r="111" spans="1:4" x14ac:dyDescent="0.3">
      <c r="A111" t="s">
        <v>0</v>
      </c>
      <c r="B111" t="s">
        <v>50</v>
      </c>
      <c r="C111">
        <v>1.5289999999999999</v>
      </c>
      <c r="D111" t="s">
        <v>46</v>
      </c>
    </row>
    <row r="112" spans="1:4" x14ac:dyDescent="0.3">
      <c r="A112" t="s">
        <v>5</v>
      </c>
      <c r="B112" t="s">
        <v>51</v>
      </c>
      <c r="C112">
        <v>1.7190000000000001</v>
      </c>
      <c r="D112" t="s">
        <v>46</v>
      </c>
    </row>
    <row r="113" spans="1:4" x14ac:dyDescent="0.3">
      <c r="A113" t="s">
        <v>5</v>
      </c>
      <c r="B113" t="s">
        <v>50</v>
      </c>
      <c r="C113">
        <v>1.679</v>
      </c>
      <c r="D113" t="s">
        <v>46</v>
      </c>
    </row>
    <row r="114" spans="1:4" x14ac:dyDescent="0.3">
      <c r="A114" t="s">
        <v>2</v>
      </c>
      <c r="B114" t="s">
        <v>47</v>
      </c>
      <c r="C114">
        <v>1.488</v>
      </c>
      <c r="D114" t="s">
        <v>46</v>
      </c>
    </row>
    <row r="115" spans="1:4" x14ac:dyDescent="0.3">
      <c r="A115" t="s">
        <v>1</v>
      </c>
      <c r="B115" t="s">
        <v>55</v>
      </c>
      <c r="C115">
        <v>1.274</v>
      </c>
      <c r="D115" t="s">
        <v>52</v>
      </c>
    </row>
    <row r="116" spans="1:4" x14ac:dyDescent="0.3">
      <c r="A116" t="s">
        <v>1</v>
      </c>
      <c r="B116" t="s">
        <v>54</v>
      </c>
      <c r="C116">
        <v>1.214</v>
      </c>
      <c r="D116" t="s">
        <v>52</v>
      </c>
    </row>
    <row r="117" spans="1:4" x14ac:dyDescent="0.3">
      <c r="A117" t="s">
        <v>1</v>
      </c>
      <c r="B117" t="s">
        <v>53</v>
      </c>
      <c r="C117">
        <v>1.1890000000000001</v>
      </c>
      <c r="D117" t="s">
        <v>52</v>
      </c>
    </row>
    <row r="118" spans="1:4" x14ac:dyDescent="0.3">
      <c r="A118" t="s">
        <v>1</v>
      </c>
      <c r="B118" t="s">
        <v>56</v>
      </c>
      <c r="C118">
        <v>1.264</v>
      </c>
      <c r="D118" t="s">
        <v>52</v>
      </c>
    </row>
    <row r="119" spans="1:4" x14ac:dyDescent="0.3">
      <c r="A119" t="s">
        <v>1</v>
      </c>
      <c r="B119" t="s">
        <v>57</v>
      </c>
      <c r="C119">
        <v>1.264</v>
      </c>
      <c r="D119" t="s">
        <v>52</v>
      </c>
    </row>
    <row r="120" spans="1:4" x14ac:dyDescent="0.3">
      <c r="A120" t="s">
        <v>3</v>
      </c>
      <c r="B120" t="s">
        <v>60</v>
      </c>
      <c r="C120">
        <v>1.319</v>
      </c>
      <c r="D120" t="s">
        <v>52</v>
      </c>
    </row>
    <row r="121" spans="1:4" x14ac:dyDescent="0.3">
      <c r="A121" t="s">
        <v>3</v>
      </c>
      <c r="B121" t="s">
        <v>63</v>
      </c>
      <c r="C121">
        <v>1.3089999999999999</v>
      </c>
      <c r="D121" t="s">
        <v>52</v>
      </c>
    </row>
    <row r="122" spans="1:4" x14ac:dyDescent="0.3">
      <c r="A122" t="s">
        <v>3</v>
      </c>
      <c r="B122" t="s">
        <v>55</v>
      </c>
      <c r="C122">
        <v>1.294</v>
      </c>
      <c r="D122" t="s">
        <v>52</v>
      </c>
    </row>
    <row r="123" spans="1:4" x14ac:dyDescent="0.3">
      <c r="A123" t="s">
        <v>3</v>
      </c>
      <c r="B123" t="s">
        <v>56</v>
      </c>
      <c r="C123">
        <v>1.319</v>
      </c>
      <c r="D123" t="s">
        <v>52</v>
      </c>
    </row>
    <row r="124" spans="1:4" x14ac:dyDescent="0.3">
      <c r="A124" t="s">
        <v>3</v>
      </c>
      <c r="B124" t="s">
        <v>62</v>
      </c>
      <c r="C124">
        <v>1.3089999999999999</v>
      </c>
      <c r="D124" t="s">
        <v>52</v>
      </c>
    </row>
    <row r="125" spans="1:4" x14ac:dyDescent="0.3">
      <c r="A125" t="s">
        <v>4</v>
      </c>
      <c r="B125" t="s">
        <v>55</v>
      </c>
      <c r="C125">
        <v>1.4890000000000001</v>
      </c>
      <c r="D125" t="s">
        <v>52</v>
      </c>
    </row>
    <row r="126" spans="1:4" x14ac:dyDescent="0.3">
      <c r="A126" t="s">
        <v>4</v>
      </c>
      <c r="B126" t="s">
        <v>58</v>
      </c>
      <c r="C126">
        <v>1.5289999999999999</v>
      </c>
      <c r="D126" t="s">
        <v>52</v>
      </c>
    </row>
    <row r="127" spans="1:4" x14ac:dyDescent="0.3">
      <c r="A127" t="s">
        <v>4</v>
      </c>
      <c r="B127" t="s">
        <v>56</v>
      </c>
      <c r="C127">
        <v>1.5189999999999999</v>
      </c>
      <c r="D127" t="s">
        <v>52</v>
      </c>
    </row>
    <row r="128" spans="1:4" x14ac:dyDescent="0.3">
      <c r="A128" t="s">
        <v>0</v>
      </c>
      <c r="B128" t="s">
        <v>55</v>
      </c>
      <c r="C128">
        <v>1.4690000000000001</v>
      </c>
      <c r="D128" t="s">
        <v>52</v>
      </c>
    </row>
    <row r="129" spans="1:4" x14ac:dyDescent="0.3">
      <c r="A129" t="s">
        <v>0</v>
      </c>
      <c r="B129" t="s">
        <v>54</v>
      </c>
      <c r="C129">
        <v>1.4390000000000001</v>
      </c>
      <c r="D129" t="s">
        <v>52</v>
      </c>
    </row>
    <row r="130" spans="1:4" x14ac:dyDescent="0.3">
      <c r="A130" t="s">
        <v>0</v>
      </c>
      <c r="B130" t="s">
        <v>53</v>
      </c>
      <c r="C130">
        <v>1.399</v>
      </c>
      <c r="D130" t="s">
        <v>52</v>
      </c>
    </row>
    <row r="131" spans="1:4" x14ac:dyDescent="0.3">
      <c r="A131" t="s">
        <v>0</v>
      </c>
      <c r="B131" t="s">
        <v>56</v>
      </c>
      <c r="C131">
        <v>1.4690000000000001</v>
      </c>
      <c r="D131" t="s">
        <v>52</v>
      </c>
    </row>
    <row r="132" spans="1:4" x14ac:dyDescent="0.3">
      <c r="A132" t="s">
        <v>0</v>
      </c>
      <c r="B132" t="s">
        <v>57</v>
      </c>
      <c r="C132">
        <v>1.4690000000000001</v>
      </c>
      <c r="D132" t="s">
        <v>52</v>
      </c>
    </row>
    <row r="133" spans="1:4" x14ac:dyDescent="0.3">
      <c r="A133" t="s">
        <v>5</v>
      </c>
      <c r="B133" t="s">
        <v>59</v>
      </c>
      <c r="C133">
        <v>1.544</v>
      </c>
      <c r="D133" t="s">
        <v>52</v>
      </c>
    </row>
    <row r="134" spans="1:4" x14ac:dyDescent="0.3">
      <c r="A134" t="s">
        <v>5</v>
      </c>
      <c r="B134" t="s">
        <v>60</v>
      </c>
      <c r="C134">
        <v>1.589</v>
      </c>
      <c r="D134" t="s">
        <v>52</v>
      </c>
    </row>
    <row r="135" spans="1:4" x14ac:dyDescent="0.3">
      <c r="A135" t="s">
        <v>5</v>
      </c>
      <c r="B135" t="s">
        <v>61</v>
      </c>
      <c r="C135">
        <v>1.7290000000000001</v>
      </c>
      <c r="D135" t="s">
        <v>52</v>
      </c>
    </row>
    <row r="136" spans="1:4" x14ac:dyDescent="0.3">
      <c r="A136" t="s">
        <v>5</v>
      </c>
      <c r="B136" t="s">
        <v>54</v>
      </c>
      <c r="C136">
        <v>1.4490000000000001</v>
      </c>
      <c r="D136" t="s">
        <v>52</v>
      </c>
    </row>
    <row r="137" spans="1:4" x14ac:dyDescent="0.3">
      <c r="A137" t="s">
        <v>5</v>
      </c>
      <c r="B137" t="s">
        <v>53</v>
      </c>
      <c r="C137">
        <v>1.478</v>
      </c>
      <c r="D137" t="s">
        <v>52</v>
      </c>
    </row>
    <row r="138" spans="1:4" x14ac:dyDescent="0.3">
      <c r="A138" t="s">
        <v>2</v>
      </c>
      <c r="B138" t="s">
        <v>59</v>
      </c>
      <c r="C138">
        <v>1.544</v>
      </c>
      <c r="D138" t="s">
        <v>52</v>
      </c>
    </row>
    <row r="139" spans="1:4" x14ac:dyDescent="0.3">
      <c r="A139" t="s">
        <v>2</v>
      </c>
      <c r="B139" t="s">
        <v>60</v>
      </c>
      <c r="C139">
        <v>1.589</v>
      </c>
      <c r="D139" t="s">
        <v>52</v>
      </c>
    </row>
    <row r="140" spans="1:4" x14ac:dyDescent="0.3">
      <c r="A140" t="s">
        <v>2</v>
      </c>
      <c r="B140" t="s">
        <v>61</v>
      </c>
      <c r="C140">
        <v>1.7290000000000001</v>
      </c>
      <c r="D140" t="s">
        <v>52</v>
      </c>
    </row>
    <row r="141" spans="1:4" x14ac:dyDescent="0.3">
      <c r="A141" t="s">
        <v>2</v>
      </c>
      <c r="B141" t="s">
        <v>54</v>
      </c>
      <c r="C141">
        <v>1.4490000000000001</v>
      </c>
      <c r="D141" t="s">
        <v>52</v>
      </c>
    </row>
    <row r="142" spans="1:4" x14ac:dyDescent="0.3">
      <c r="A142" t="s">
        <v>2</v>
      </c>
      <c r="B142" t="s">
        <v>53</v>
      </c>
      <c r="C142">
        <v>1.478</v>
      </c>
      <c r="D142" t="s">
        <v>52</v>
      </c>
    </row>
    <row r="143" spans="1:4" x14ac:dyDescent="0.3">
      <c r="A143" t="s">
        <v>1</v>
      </c>
      <c r="B143" t="s">
        <v>66</v>
      </c>
      <c r="C143">
        <v>1.1990000000000001</v>
      </c>
      <c r="D143" t="s">
        <v>64</v>
      </c>
    </row>
    <row r="144" spans="1:4" x14ac:dyDescent="0.3">
      <c r="A144" t="s">
        <v>1</v>
      </c>
      <c r="B144" t="s">
        <v>68</v>
      </c>
      <c r="C144">
        <v>1.1990000000000001</v>
      </c>
      <c r="D144" t="s">
        <v>64</v>
      </c>
    </row>
    <row r="145" spans="1:4" x14ac:dyDescent="0.3">
      <c r="A145" t="s">
        <v>1</v>
      </c>
      <c r="B145" t="s">
        <v>67</v>
      </c>
      <c r="C145">
        <v>1.179</v>
      </c>
      <c r="D145" t="s">
        <v>64</v>
      </c>
    </row>
    <row r="146" spans="1:4" x14ac:dyDescent="0.3">
      <c r="A146" t="s">
        <v>1</v>
      </c>
      <c r="B146" t="s">
        <v>65</v>
      </c>
      <c r="C146">
        <v>1.179</v>
      </c>
      <c r="D146" t="s">
        <v>64</v>
      </c>
    </row>
    <row r="147" spans="1:4" x14ac:dyDescent="0.3">
      <c r="A147" t="s">
        <v>1</v>
      </c>
      <c r="B147" t="s">
        <v>69</v>
      </c>
      <c r="C147">
        <v>1.238</v>
      </c>
      <c r="D147" t="s">
        <v>64</v>
      </c>
    </row>
    <row r="148" spans="1:4" x14ac:dyDescent="0.3">
      <c r="A148" t="s">
        <v>3</v>
      </c>
      <c r="B148" t="s">
        <v>68</v>
      </c>
      <c r="C148">
        <v>1.2390000000000001</v>
      </c>
      <c r="D148" t="s">
        <v>64</v>
      </c>
    </row>
    <row r="149" spans="1:4" x14ac:dyDescent="0.3">
      <c r="A149" t="s">
        <v>3</v>
      </c>
      <c r="B149" t="s">
        <v>70</v>
      </c>
      <c r="C149">
        <v>1.2350000000000001</v>
      </c>
      <c r="D149" t="s">
        <v>64</v>
      </c>
    </row>
    <row r="150" spans="1:4" x14ac:dyDescent="0.3">
      <c r="A150" t="s">
        <v>3</v>
      </c>
      <c r="B150" t="s">
        <v>69</v>
      </c>
      <c r="C150">
        <v>1.268</v>
      </c>
      <c r="D150" t="s">
        <v>64</v>
      </c>
    </row>
    <row r="151" spans="1:4" x14ac:dyDescent="0.3">
      <c r="A151" t="s">
        <v>3</v>
      </c>
      <c r="B151" t="s">
        <v>71</v>
      </c>
      <c r="C151">
        <v>1.319</v>
      </c>
      <c r="D151" t="s">
        <v>64</v>
      </c>
    </row>
    <row r="152" spans="1:4" x14ac:dyDescent="0.3">
      <c r="A152" t="s">
        <v>3</v>
      </c>
      <c r="B152" t="s">
        <v>75</v>
      </c>
      <c r="C152">
        <v>1.319</v>
      </c>
      <c r="D152" t="s">
        <v>64</v>
      </c>
    </row>
    <row r="153" spans="1:4" x14ac:dyDescent="0.3">
      <c r="A153" t="s">
        <v>4</v>
      </c>
      <c r="B153" t="s">
        <v>73</v>
      </c>
      <c r="C153">
        <v>1.5289999999999999</v>
      </c>
      <c r="D153" t="s">
        <v>64</v>
      </c>
    </row>
    <row r="154" spans="1:4" x14ac:dyDescent="0.3">
      <c r="A154" t="s">
        <v>4</v>
      </c>
      <c r="B154" t="s">
        <v>72</v>
      </c>
      <c r="C154">
        <v>1.5289999999999999</v>
      </c>
      <c r="D154" t="s">
        <v>64</v>
      </c>
    </row>
    <row r="155" spans="1:4" x14ac:dyDescent="0.3">
      <c r="A155" t="s">
        <v>4</v>
      </c>
      <c r="B155" t="s">
        <v>74</v>
      </c>
      <c r="C155">
        <v>1.5289999999999999</v>
      </c>
      <c r="D155" t="s">
        <v>64</v>
      </c>
    </row>
    <row r="156" spans="1:4" x14ac:dyDescent="0.3">
      <c r="A156" t="s">
        <v>4</v>
      </c>
      <c r="B156" t="s">
        <v>70</v>
      </c>
      <c r="C156">
        <v>1.4450000000000001</v>
      </c>
      <c r="D156" t="s">
        <v>64</v>
      </c>
    </row>
    <row r="157" spans="1:4" x14ac:dyDescent="0.3">
      <c r="A157" t="s">
        <v>4</v>
      </c>
      <c r="B157" t="s">
        <v>71</v>
      </c>
      <c r="C157">
        <v>1.5189999999999999</v>
      </c>
      <c r="D157" t="s">
        <v>64</v>
      </c>
    </row>
    <row r="158" spans="1:4" x14ac:dyDescent="0.3">
      <c r="A158" t="s">
        <v>0</v>
      </c>
      <c r="B158" t="s">
        <v>66</v>
      </c>
      <c r="C158">
        <v>1.419</v>
      </c>
      <c r="D158" t="s">
        <v>64</v>
      </c>
    </row>
    <row r="159" spans="1:4" x14ac:dyDescent="0.3">
      <c r="A159" t="s">
        <v>0</v>
      </c>
      <c r="B159" t="s">
        <v>68</v>
      </c>
      <c r="C159">
        <v>1.429</v>
      </c>
      <c r="D159" t="s">
        <v>64</v>
      </c>
    </row>
    <row r="160" spans="1:4" x14ac:dyDescent="0.3">
      <c r="A160" t="s">
        <v>0</v>
      </c>
      <c r="B160" t="s">
        <v>67</v>
      </c>
      <c r="C160">
        <v>1.419</v>
      </c>
      <c r="D160" t="s">
        <v>64</v>
      </c>
    </row>
    <row r="161" spans="1:4" x14ac:dyDescent="0.3">
      <c r="A161" t="s">
        <v>0</v>
      </c>
      <c r="B161" t="s">
        <v>65</v>
      </c>
      <c r="C161">
        <v>1.4139999999999999</v>
      </c>
      <c r="D161" t="s">
        <v>64</v>
      </c>
    </row>
    <row r="162" spans="1:4" x14ac:dyDescent="0.3">
      <c r="A162" t="s">
        <v>0</v>
      </c>
      <c r="B162" t="s">
        <v>69</v>
      </c>
      <c r="C162">
        <v>1.4690000000000001</v>
      </c>
      <c r="D162" t="s">
        <v>64</v>
      </c>
    </row>
    <row r="163" spans="1:4" x14ac:dyDescent="0.3">
      <c r="A163" t="s">
        <v>5</v>
      </c>
      <c r="B163" t="s">
        <v>76</v>
      </c>
      <c r="C163">
        <v>1.7190000000000001</v>
      </c>
      <c r="D163" t="s">
        <v>64</v>
      </c>
    </row>
    <row r="164" spans="1:4" x14ac:dyDescent="0.3">
      <c r="A164" t="s">
        <v>5</v>
      </c>
      <c r="B164" t="s">
        <v>72</v>
      </c>
      <c r="C164">
        <v>1.6240000000000001</v>
      </c>
      <c r="D164" t="s">
        <v>64</v>
      </c>
    </row>
    <row r="165" spans="1:4" x14ac:dyDescent="0.3">
      <c r="A165" t="s">
        <v>5</v>
      </c>
      <c r="B165" t="s">
        <v>71</v>
      </c>
      <c r="C165">
        <v>1.617</v>
      </c>
      <c r="D165" t="s">
        <v>64</v>
      </c>
    </row>
    <row r="166" spans="1:4" x14ac:dyDescent="0.3">
      <c r="A166" t="s">
        <v>5</v>
      </c>
      <c r="B166" t="s">
        <v>75</v>
      </c>
      <c r="C166">
        <v>1.617</v>
      </c>
      <c r="D166" t="s">
        <v>64</v>
      </c>
    </row>
    <row r="167" spans="1:4" x14ac:dyDescent="0.3">
      <c r="A167" t="s">
        <v>2</v>
      </c>
      <c r="B167" t="s">
        <v>66</v>
      </c>
      <c r="C167">
        <v>1.488</v>
      </c>
      <c r="D167" t="s">
        <v>64</v>
      </c>
    </row>
    <row r="168" spans="1:4" x14ac:dyDescent="0.3">
      <c r="A168" t="s">
        <v>2</v>
      </c>
      <c r="B168" t="s">
        <v>68</v>
      </c>
      <c r="C168">
        <v>1.4890000000000001</v>
      </c>
      <c r="D168" t="s">
        <v>64</v>
      </c>
    </row>
    <row r="169" spans="1:4" x14ac:dyDescent="0.3">
      <c r="A169" t="s">
        <v>2</v>
      </c>
      <c r="B169" t="s">
        <v>67</v>
      </c>
      <c r="C169">
        <v>1.488</v>
      </c>
      <c r="D169" t="s">
        <v>64</v>
      </c>
    </row>
    <row r="170" spans="1:4" x14ac:dyDescent="0.3">
      <c r="A170" t="s">
        <v>2</v>
      </c>
      <c r="B170" t="s">
        <v>65</v>
      </c>
      <c r="C170">
        <v>1.488</v>
      </c>
      <c r="D170" t="s">
        <v>64</v>
      </c>
    </row>
    <row r="171" spans="1:4" x14ac:dyDescent="0.3">
      <c r="A171" t="s">
        <v>2</v>
      </c>
      <c r="B171" t="s">
        <v>69</v>
      </c>
      <c r="C171">
        <v>1.5640000000000001</v>
      </c>
      <c r="D171" t="s">
        <v>64</v>
      </c>
    </row>
    <row r="172" spans="1:4" x14ac:dyDescent="0.3">
      <c r="A172" t="s">
        <v>6</v>
      </c>
      <c r="B172" t="s">
        <v>77</v>
      </c>
      <c r="C172">
        <v>0.75</v>
      </c>
      <c r="D172" t="s">
        <v>64</v>
      </c>
    </row>
    <row r="173" spans="1:4" x14ac:dyDescent="0.3">
      <c r="A173" t="s">
        <v>6</v>
      </c>
      <c r="B173" t="s">
        <v>73</v>
      </c>
      <c r="C173">
        <v>0.69199999999999995</v>
      </c>
      <c r="D173" t="s">
        <v>64</v>
      </c>
    </row>
    <row r="174" spans="1:4" x14ac:dyDescent="0.3">
      <c r="A174" t="s">
        <v>6</v>
      </c>
      <c r="B174" t="s">
        <v>75</v>
      </c>
      <c r="C174">
        <v>0.70399999999999996</v>
      </c>
      <c r="D174" t="s">
        <v>64</v>
      </c>
    </row>
    <row r="175" spans="1:4" x14ac:dyDescent="0.3">
      <c r="A175" t="s">
        <v>1</v>
      </c>
      <c r="B175" t="s">
        <v>83</v>
      </c>
      <c r="C175">
        <v>1.3140000000000001</v>
      </c>
      <c r="D175" t="s">
        <v>94</v>
      </c>
    </row>
    <row r="176" spans="1:4" x14ac:dyDescent="0.3">
      <c r="A176" t="s">
        <v>1</v>
      </c>
      <c r="B176" t="s">
        <v>82</v>
      </c>
      <c r="C176">
        <v>1.3140000000000001</v>
      </c>
      <c r="D176" t="s">
        <v>94</v>
      </c>
    </row>
    <row r="177" spans="1:4" x14ac:dyDescent="0.3">
      <c r="A177" t="s">
        <v>1</v>
      </c>
      <c r="B177" t="s">
        <v>79</v>
      </c>
      <c r="C177">
        <v>1.202</v>
      </c>
      <c r="D177" t="s">
        <v>94</v>
      </c>
    </row>
    <row r="178" spans="1:4" x14ac:dyDescent="0.3">
      <c r="A178" t="s">
        <v>1</v>
      </c>
      <c r="B178" t="s">
        <v>80</v>
      </c>
      <c r="C178">
        <v>1.2689999999999999</v>
      </c>
      <c r="D178" t="s">
        <v>94</v>
      </c>
    </row>
    <row r="179" spans="1:4" x14ac:dyDescent="0.3">
      <c r="A179" t="s">
        <v>1</v>
      </c>
      <c r="B179" t="s">
        <v>81</v>
      </c>
      <c r="C179">
        <v>1.274</v>
      </c>
      <c r="D179" t="s">
        <v>94</v>
      </c>
    </row>
    <row r="180" spans="1:4" x14ac:dyDescent="0.3">
      <c r="A180" t="s">
        <v>3</v>
      </c>
      <c r="B180" t="s">
        <v>83</v>
      </c>
      <c r="C180">
        <v>1.3340000000000001</v>
      </c>
      <c r="D180" t="s">
        <v>94</v>
      </c>
    </row>
    <row r="181" spans="1:4" x14ac:dyDescent="0.3">
      <c r="A181" t="s">
        <v>3</v>
      </c>
      <c r="B181" t="s">
        <v>82</v>
      </c>
      <c r="C181">
        <v>1.3340000000000001</v>
      </c>
      <c r="D181" t="s">
        <v>94</v>
      </c>
    </row>
    <row r="182" spans="1:4" x14ac:dyDescent="0.3">
      <c r="A182" t="s">
        <v>3</v>
      </c>
      <c r="B182" t="s">
        <v>80</v>
      </c>
      <c r="C182">
        <v>1.2989999999999999</v>
      </c>
      <c r="D182" t="s">
        <v>94</v>
      </c>
    </row>
    <row r="183" spans="1:4" x14ac:dyDescent="0.3">
      <c r="A183" t="s">
        <v>3</v>
      </c>
      <c r="B183" t="s">
        <v>81</v>
      </c>
      <c r="C183">
        <v>1.319</v>
      </c>
      <c r="D183" t="s">
        <v>94</v>
      </c>
    </row>
    <row r="184" spans="1:4" x14ac:dyDescent="0.3">
      <c r="A184" t="s">
        <v>3</v>
      </c>
      <c r="B184" t="s">
        <v>81</v>
      </c>
      <c r="C184">
        <v>1.379</v>
      </c>
      <c r="D184" t="s">
        <v>94</v>
      </c>
    </row>
    <row r="185" spans="1:4" x14ac:dyDescent="0.3">
      <c r="A185" t="s">
        <v>4</v>
      </c>
      <c r="B185" t="s">
        <v>83</v>
      </c>
      <c r="C185">
        <v>1.5289999999999999</v>
      </c>
      <c r="D185" t="s">
        <v>94</v>
      </c>
    </row>
    <row r="186" spans="1:4" x14ac:dyDescent="0.3">
      <c r="A186" t="s">
        <v>4</v>
      </c>
      <c r="B186" t="s">
        <v>82</v>
      </c>
      <c r="C186">
        <v>1.5289999999999999</v>
      </c>
      <c r="D186" t="s">
        <v>94</v>
      </c>
    </row>
    <row r="187" spans="1:4" x14ac:dyDescent="0.3">
      <c r="A187" t="s">
        <v>0</v>
      </c>
      <c r="B187" t="s">
        <v>83</v>
      </c>
      <c r="C187">
        <v>1.5089999999999999</v>
      </c>
      <c r="D187" t="s">
        <v>94</v>
      </c>
    </row>
    <row r="188" spans="1:4" x14ac:dyDescent="0.3">
      <c r="A188" t="s">
        <v>0</v>
      </c>
      <c r="B188" t="s">
        <v>82</v>
      </c>
      <c r="C188">
        <v>1.5089999999999999</v>
      </c>
      <c r="D188" t="s">
        <v>94</v>
      </c>
    </row>
    <row r="189" spans="1:4" x14ac:dyDescent="0.3">
      <c r="A189" t="s">
        <v>0</v>
      </c>
      <c r="B189" t="s">
        <v>79</v>
      </c>
      <c r="C189">
        <v>1.149</v>
      </c>
      <c r="D189" t="s">
        <v>94</v>
      </c>
    </row>
    <row r="190" spans="1:4" x14ac:dyDescent="0.3">
      <c r="A190" t="s">
        <v>0</v>
      </c>
      <c r="B190" t="s">
        <v>80</v>
      </c>
      <c r="C190">
        <v>1.4590000000000001</v>
      </c>
      <c r="D190" t="s">
        <v>94</v>
      </c>
    </row>
    <row r="191" spans="1:4" x14ac:dyDescent="0.3">
      <c r="A191" t="s">
        <v>0</v>
      </c>
      <c r="B191" t="s">
        <v>81</v>
      </c>
      <c r="C191">
        <v>1.4790000000000001</v>
      </c>
      <c r="D191" t="s">
        <v>94</v>
      </c>
    </row>
    <row r="192" spans="1:4" x14ac:dyDescent="0.3">
      <c r="A192" t="s">
        <v>5</v>
      </c>
      <c r="B192" t="s">
        <v>84</v>
      </c>
      <c r="C192">
        <v>1.7190000000000001</v>
      </c>
      <c r="D192" t="s">
        <v>94</v>
      </c>
    </row>
    <row r="193" spans="1:4" x14ac:dyDescent="0.3">
      <c r="A193" t="s">
        <v>5</v>
      </c>
      <c r="B193" t="s">
        <v>83</v>
      </c>
      <c r="C193">
        <v>1.6240000000000001</v>
      </c>
      <c r="D193" t="s">
        <v>94</v>
      </c>
    </row>
    <row r="194" spans="1:4" x14ac:dyDescent="0.3">
      <c r="A194" t="s">
        <v>5</v>
      </c>
      <c r="B194" t="s">
        <v>81</v>
      </c>
      <c r="C194">
        <v>1.619</v>
      </c>
      <c r="D194" t="s">
        <v>94</v>
      </c>
    </row>
    <row r="195" spans="1:4" x14ac:dyDescent="0.3">
      <c r="A195" t="s">
        <v>5</v>
      </c>
      <c r="B195" t="s">
        <v>81</v>
      </c>
      <c r="C195">
        <v>1.679</v>
      </c>
      <c r="D195" t="s">
        <v>94</v>
      </c>
    </row>
    <row r="196" spans="1:4" x14ac:dyDescent="0.3">
      <c r="A196" t="s">
        <v>2</v>
      </c>
      <c r="B196" t="s">
        <v>79</v>
      </c>
      <c r="C196">
        <v>1.488</v>
      </c>
      <c r="D196" t="s">
        <v>94</v>
      </c>
    </row>
    <row r="197" spans="1:4" x14ac:dyDescent="0.3">
      <c r="A197" t="s">
        <v>2</v>
      </c>
      <c r="B197" t="s">
        <v>80</v>
      </c>
      <c r="C197">
        <v>1.5189999999999999</v>
      </c>
      <c r="D197" t="s">
        <v>94</v>
      </c>
    </row>
    <row r="198" spans="1:4" x14ac:dyDescent="0.3">
      <c r="A198" t="s">
        <v>6</v>
      </c>
      <c r="B198" t="s">
        <v>80</v>
      </c>
      <c r="C198">
        <v>0.629</v>
      </c>
      <c r="D198" t="s">
        <v>94</v>
      </c>
    </row>
    <row r="199" spans="1:4" x14ac:dyDescent="0.3">
      <c r="A199" t="s">
        <v>6</v>
      </c>
      <c r="B199" t="s">
        <v>81</v>
      </c>
      <c r="C199">
        <v>0.67400000000000004</v>
      </c>
      <c r="D199" t="s">
        <v>94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C1:H7"/>
  <sheetViews>
    <sheetView showGridLines="0" topLeftCell="A37" workbookViewId="0">
      <selection activeCell="K25" sqref="K25"/>
    </sheetView>
  </sheetViews>
  <sheetFormatPr defaultRowHeight="14.4" x14ac:dyDescent="0.3"/>
  <cols>
    <col min="1" max="1" width="19.44140625" bestFit="1" customWidth="1"/>
    <col min="2" max="2" width="20.33203125" bestFit="1" customWidth="1"/>
    <col min="3" max="3" width="19.44140625" bestFit="1" customWidth="1"/>
    <col min="4" max="4" width="20.21875" bestFit="1" customWidth="1"/>
    <col min="5" max="5" width="19" bestFit="1" customWidth="1"/>
    <col min="6" max="6" width="20.5546875" bestFit="1" customWidth="1"/>
    <col min="7" max="7" width="11.33203125" bestFit="1" customWidth="1"/>
    <col min="8" max="8" width="21" bestFit="1" customWidth="1"/>
    <col min="9" max="9" width="15" bestFit="1" customWidth="1"/>
    <col min="10" max="10" width="40.6640625" bestFit="1" customWidth="1"/>
    <col min="11" max="12" width="23.88671875" bestFit="1" customWidth="1"/>
    <col min="13" max="13" width="15.33203125" bestFit="1" customWidth="1"/>
    <col min="14" max="14" width="22.109375" bestFit="1" customWidth="1"/>
    <col min="15" max="15" width="22.5546875" bestFit="1" customWidth="1"/>
    <col min="16" max="16" width="25" bestFit="1" customWidth="1"/>
    <col min="17" max="17" width="24.33203125" bestFit="1" customWidth="1"/>
    <col min="18" max="18" width="11.33203125" bestFit="1" customWidth="1"/>
    <col min="19" max="19" width="16.33203125" bestFit="1" customWidth="1"/>
    <col min="20" max="20" width="15" bestFit="1" customWidth="1"/>
    <col min="21" max="21" width="40.6640625" bestFit="1" customWidth="1"/>
    <col min="22" max="23" width="23.88671875" bestFit="1" customWidth="1"/>
    <col min="24" max="24" width="15.33203125" bestFit="1" customWidth="1"/>
    <col min="25" max="25" width="22.109375" bestFit="1" customWidth="1"/>
    <col min="26" max="26" width="22.5546875" bestFit="1" customWidth="1"/>
    <col min="27" max="27" width="25" bestFit="1" customWidth="1"/>
    <col min="28" max="28" width="24.33203125" bestFit="1" customWidth="1"/>
    <col min="29" max="29" width="11.33203125" bestFit="1" customWidth="1"/>
    <col min="30" max="30" width="16.33203125" bestFit="1" customWidth="1"/>
    <col min="31" max="31" width="15" bestFit="1" customWidth="1"/>
    <col min="32" max="32" width="40.6640625" bestFit="1" customWidth="1"/>
    <col min="33" max="34" width="23.88671875" bestFit="1" customWidth="1"/>
    <col min="35" max="35" width="15.33203125" bestFit="1" customWidth="1"/>
    <col min="36" max="36" width="22.109375" bestFit="1" customWidth="1"/>
    <col min="37" max="90" width="6" bestFit="1" customWidth="1"/>
    <col min="91" max="91" width="10" bestFit="1" customWidth="1"/>
  </cols>
  <sheetData>
    <row r="1" spans="3:8" x14ac:dyDescent="0.3">
      <c r="C1" s="18" t="s">
        <v>99</v>
      </c>
      <c r="D1" t="s">
        <v>102</v>
      </c>
      <c r="E1" t="s">
        <v>101</v>
      </c>
      <c r="F1" t="s">
        <v>100</v>
      </c>
    </row>
    <row r="2" spans="3:8" x14ac:dyDescent="0.3">
      <c r="C2" s="22" t="s">
        <v>1</v>
      </c>
      <c r="D2" s="15">
        <v>1.2589999999999999</v>
      </c>
      <c r="E2" s="15">
        <v>1.2704</v>
      </c>
      <c r="F2" s="15">
        <v>1.2889999999999999</v>
      </c>
    </row>
    <row r="3" spans="3:8" x14ac:dyDescent="0.3">
      <c r="C3" s="22" t="s">
        <v>3</v>
      </c>
      <c r="D3" s="15">
        <v>1.2150000000000001</v>
      </c>
      <c r="E3" s="15">
        <v>1.2713999999999999</v>
      </c>
      <c r="F3" s="15">
        <v>1.319</v>
      </c>
    </row>
    <row r="4" spans="3:8" x14ac:dyDescent="0.3">
      <c r="C4" s="22" t="s">
        <v>4</v>
      </c>
      <c r="D4" s="15">
        <v>1.514</v>
      </c>
      <c r="E4" s="15">
        <v>1.5215000000000001</v>
      </c>
      <c r="F4" s="15">
        <v>1.5289999999999999</v>
      </c>
      <c r="H4" t="s">
        <v>98</v>
      </c>
    </row>
    <row r="5" spans="3:8" x14ac:dyDescent="0.3">
      <c r="C5" s="22" t="s">
        <v>0</v>
      </c>
      <c r="D5" s="15">
        <v>1.425</v>
      </c>
      <c r="E5" s="15">
        <v>1.4503999999999999</v>
      </c>
      <c r="F5" s="15">
        <v>1.484</v>
      </c>
      <c r="H5" s="15">
        <v>25</v>
      </c>
    </row>
    <row r="6" spans="3:8" x14ac:dyDescent="0.3">
      <c r="C6" s="22" t="s">
        <v>2</v>
      </c>
      <c r="D6" s="15">
        <v>1.5089999999999999</v>
      </c>
      <c r="E6" s="15">
        <v>1.6106666666666669</v>
      </c>
      <c r="F6" s="15">
        <v>1.7190000000000001</v>
      </c>
    </row>
    <row r="7" spans="3:8" x14ac:dyDescent="0.3">
      <c r="C7" s="22" t="s">
        <v>8</v>
      </c>
      <c r="D7" s="15">
        <v>1.619</v>
      </c>
      <c r="E7" s="15">
        <v>1.6830000000000003</v>
      </c>
      <c r="F7" s="15">
        <v>1.734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99"/>
  <sheetViews>
    <sheetView showGridLines="0" workbookViewId="0">
      <selection activeCell="A11" sqref="A11:E11"/>
    </sheetView>
  </sheetViews>
  <sheetFormatPr defaultColWidth="11.5546875" defaultRowHeight="14.4" x14ac:dyDescent="0.3"/>
  <cols>
    <col min="1" max="1" width="12.88671875" bestFit="1" customWidth="1"/>
    <col min="2" max="2" width="18.33203125" bestFit="1" customWidth="1"/>
    <col min="3" max="3" width="20.33203125" bestFit="1" customWidth="1"/>
    <col min="4" max="4" width="49.44140625" style="23" bestFit="1" customWidth="1"/>
    <col min="5" max="5" width="13.5546875" style="23" bestFit="1" customWidth="1"/>
  </cols>
  <sheetData>
    <row r="1" spans="1:5" x14ac:dyDescent="0.3">
      <c r="A1" s="15" t="s">
        <v>104</v>
      </c>
      <c r="B1" s="15" t="s">
        <v>97</v>
      </c>
      <c r="C1" s="15" t="s">
        <v>15</v>
      </c>
      <c r="D1" s="23" t="s">
        <v>16</v>
      </c>
      <c r="E1" s="23" t="s">
        <v>7</v>
      </c>
    </row>
    <row r="2" spans="1:5" x14ac:dyDescent="0.3">
      <c r="A2" s="15">
        <v>1110</v>
      </c>
      <c r="B2" s="15" t="s">
        <v>93</v>
      </c>
      <c r="C2" s="21" t="s">
        <v>0</v>
      </c>
      <c r="D2" s="23" t="s">
        <v>11</v>
      </c>
      <c r="E2" s="23">
        <v>1.425</v>
      </c>
    </row>
    <row r="3" spans="1:5" x14ac:dyDescent="0.3">
      <c r="A3" s="15">
        <v>1111</v>
      </c>
      <c r="B3" s="15" t="s">
        <v>93</v>
      </c>
      <c r="C3" s="21" t="s">
        <v>0</v>
      </c>
      <c r="D3" s="23" t="s">
        <v>12</v>
      </c>
      <c r="E3" s="23">
        <v>1.425</v>
      </c>
    </row>
    <row r="4" spans="1:5" x14ac:dyDescent="0.3">
      <c r="A4" s="15">
        <v>1112</v>
      </c>
      <c r="B4" s="15" t="s">
        <v>93</v>
      </c>
      <c r="C4" s="21" t="s">
        <v>0</v>
      </c>
      <c r="D4" s="23" t="s">
        <v>10</v>
      </c>
      <c r="E4" s="23">
        <v>1.4390000000000001</v>
      </c>
    </row>
    <row r="5" spans="1:5" x14ac:dyDescent="0.3">
      <c r="A5" s="15">
        <v>1113</v>
      </c>
      <c r="B5" s="15" t="s">
        <v>93</v>
      </c>
      <c r="C5" s="21" t="s">
        <v>0</v>
      </c>
      <c r="D5" s="23" t="s">
        <v>14</v>
      </c>
      <c r="E5" s="23">
        <v>1.4790000000000001</v>
      </c>
    </row>
    <row r="6" spans="1:5" x14ac:dyDescent="0.3">
      <c r="A6" s="15">
        <v>1114</v>
      </c>
      <c r="B6" s="15" t="s">
        <v>93</v>
      </c>
      <c r="C6" s="21" t="s">
        <v>0</v>
      </c>
      <c r="D6" s="23" t="s">
        <v>13</v>
      </c>
      <c r="E6" s="23">
        <v>1.484</v>
      </c>
    </row>
    <row r="7" spans="1:5" x14ac:dyDescent="0.3">
      <c r="A7" s="15">
        <v>1115</v>
      </c>
      <c r="B7" s="15" t="s">
        <v>93</v>
      </c>
      <c r="C7" s="21" t="s">
        <v>4</v>
      </c>
      <c r="D7" s="23" t="s">
        <v>13</v>
      </c>
      <c r="E7" s="23">
        <v>1.514</v>
      </c>
    </row>
    <row r="8" spans="1:5" x14ac:dyDescent="0.3">
      <c r="A8" s="15">
        <v>1116</v>
      </c>
      <c r="B8" s="15" t="s">
        <v>93</v>
      </c>
      <c r="C8" s="21" t="s">
        <v>4</v>
      </c>
      <c r="D8" s="23" t="s">
        <v>85</v>
      </c>
      <c r="E8" s="23">
        <v>1.5289999999999999</v>
      </c>
    </row>
    <row r="9" spans="1:5" x14ac:dyDescent="0.3">
      <c r="A9" s="15">
        <v>1117</v>
      </c>
      <c r="B9" s="15" t="s">
        <v>93</v>
      </c>
      <c r="C9" s="21" t="s">
        <v>2</v>
      </c>
      <c r="D9" s="23" t="s">
        <v>10</v>
      </c>
      <c r="E9" s="23">
        <v>1.5089999999999999</v>
      </c>
    </row>
    <row r="10" spans="1:5" x14ac:dyDescent="0.3">
      <c r="A10" s="15">
        <v>1118</v>
      </c>
      <c r="B10" s="15" t="s">
        <v>93</v>
      </c>
      <c r="C10" s="21" t="s">
        <v>2</v>
      </c>
      <c r="D10" s="23" t="s">
        <v>17</v>
      </c>
      <c r="E10" s="23">
        <v>1.6040000000000001</v>
      </c>
    </row>
    <row r="11" spans="1:5" x14ac:dyDescent="0.3">
      <c r="A11" s="15">
        <v>1119</v>
      </c>
      <c r="B11" s="15" t="s">
        <v>93</v>
      </c>
      <c r="C11" s="21" t="s">
        <v>2</v>
      </c>
      <c r="D11" s="23" t="s">
        <v>86</v>
      </c>
      <c r="E11" s="23">
        <v>1.7190000000000001</v>
      </c>
    </row>
    <row r="12" spans="1:5" x14ac:dyDescent="0.3">
      <c r="A12" s="15">
        <v>1120</v>
      </c>
      <c r="B12" s="15" t="s">
        <v>93</v>
      </c>
      <c r="C12" s="21" t="s">
        <v>8</v>
      </c>
      <c r="D12" s="23" t="s">
        <v>14</v>
      </c>
      <c r="E12" s="23">
        <v>1.619</v>
      </c>
    </row>
    <row r="13" spans="1:5" x14ac:dyDescent="0.3">
      <c r="A13" s="15">
        <v>1121</v>
      </c>
      <c r="B13" s="15" t="s">
        <v>93</v>
      </c>
      <c r="C13" s="21" t="s">
        <v>8</v>
      </c>
      <c r="D13" s="23" t="s">
        <v>85</v>
      </c>
      <c r="E13" s="23">
        <v>1.6240000000000001</v>
      </c>
    </row>
    <row r="14" spans="1:5" x14ac:dyDescent="0.3">
      <c r="A14" s="15">
        <v>1122</v>
      </c>
      <c r="B14" s="15" t="s">
        <v>93</v>
      </c>
      <c r="C14" s="21" t="s">
        <v>8</v>
      </c>
      <c r="D14" s="23" t="s">
        <v>18</v>
      </c>
      <c r="E14" s="23">
        <v>1.7190000000000001</v>
      </c>
    </row>
    <row r="15" spans="1:5" x14ac:dyDescent="0.3">
      <c r="A15" s="15">
        <v>1123</v>
      </c>
      <c r="B15" s="15" t="s">
        <v>93</v>
      </c>
      <c r="C15" s="21" t="s">
        <v>8</v>
      </c>
      <c r="D15" s="23" t="s">
        <v>19</v>
      </c>
      <c r="E15" s="23">
        <v>1.7190000000000001</v>
      </c>
    </row>
    <row r="16" spans="1:5" x14ac:dyDescent="0.3">
      <c r="A16" s="15">
        <v>1124</v>
      </c>
      <c r="B16" s="15" t="s">
        <v>93</v>
      </c>
      <c r="C16" s="21" t="s">
        <v>8</v>
      </c>
      <c r="D16" s="23" t="s">
        <v>20</v>
      </c>
      <c r="E16" s="23">
        <v>1.734</v>
      </c>
    </row>
    <row r="17" spans="1:5" x14ac:dyDescent="0.3">
      <c r="A17" s="15">
        <v>1125</v>
      </c>
      <c r="B17" s="15" t="s">
        <v>93</v>
      </c>
      <c r="C17" s="21" t="s">
        <v>1</v>
      </c>
      <c r="D17" s="23" t="s">
        <v>10</v>
      </c>
      <c r="E17" s="23">
        <v>1.2589999999999999</v>
      </c>
    </row>
    <row r="18" spans="1:5" x14ac:dyDescent="0.3">
      <c r="A18" s="15">
        <v>1126</v>
      </c>
      <c r="B18" s="15" t="s">
        <v>93</v>
      </c>
      <c r="C18" s="21" t="s">
        <v>1</v>
      </c>
      <c r="D18" s="23" t="s">
        <v>11</v>
      </c>
      <c r="E18" s="23">
        <v>1.2649999999999999</v>
      </c>
    </row>
    <row r="19" spans="1:5" x14ac:dyDescent="0.3">
      <c r="A19" s="15">
        <v>1127</v>
      </c>
      <c r="B19" s="15" t="s">
        <v>93</v>
      </c>
      <c r="C19" s="21" t="s">
        <v>1</v>
      </c>
      <c r="D19" s="23" t="s">
        <v>12</v>
      </c>
      <c r="E19" s="23">
        <v>1.2649999999999999</v>
      </c>
    </row>
    <row r="20" spans="1:5" x14ac:dyDescent="0.3">
      <c r="A20" s="15">
        <v>1128</v>
      </c>
      <c r="B20" s="15" t="s">
        <v>93</v>
      </c>
      <c r="C20" s="21" t="s">
        <v>1</v>
      </c>
      <c r="D20" s="23" t="s">
        <v>14</v>
      </c>
      <c r="E20" s="23">
        <v>1.274</v>
      </c>
    </row>
    <row r="21" spans="1:5" x14ac:dyDescent="0.3">
      <c r="A21" s="15">
        <v>1129</v>
      </c>
      <c r="B21" s="15" t="s">
        <v>93</v>
      </c>
      <c r="C21" s="21" t="s">
        <v>1</v>
      </c>
      <c r="D21" s="23" t="s">
        <v>13</v>
      </c>
      <c r="E21" s="23">
        <v>1.2889999999999999</v>
      </c>
    </row>
    <row r="22" spans="1:5" x14ac:dyDescent="0.3">
      <c r="A22" s="15">
        <v>1130</v>
      </c>
      <c r="B22" s="15" t="s">
        <v>93</v>
      </c>
      <c r="C22" s="21" t="s">
        <v>3</v>
      </c>
      <c r="D22" s="23" t="s">
        <v>11</v>
      </c>
      <c r="E22" s="23">
        <v>1.2150000000000001</v>
      </c>
    </row>
    <row r="23" spans="1:5" x14ac:dyDescent="0.3">
      <c r="A23" s="15">
        <v>1131</v>
      </c>
      <c r="B23" s="15" t="s">
        <v>93</v>
      </c>
      <c r="C23" s="21" t="s">
        <v>3</v>
      </c>
      <c r="D23" s="23" t="s">
        <v>12</v>
      </c>
      <c r="E23" s="23">
        <v>1.2150000000000001</v>
      </c>
    </row>
    <row r="24" spans="1:5" x14ac:dyDescent="0.3">
      <c r="A24" s="15">
        <v>1132</v>
      </c>
      <c r="B24" s="15" t="s">
        <v>93</v>
      </c>
      <c r="C24" s="21" t="s">
        <v>3</v>
      </c>
      <c r="D24" s="23" t="s">
        <v>10</v>
      </c>
      <c r="E24" s="23">
        <v>1.2889999999999999</v>
      </c>
    </row>
    <row r="25" spans="1:5" x14ac:dyDescent="0.3">
      <c r="A25" s="15">
        <v>1133</v>
      </c>
      <c r="B25" s="15" t="s">
        <v>93</v>
      </c>
      <c r="C25" s="21" t="s">
        <v>3</v>
      </c>
      <c r="D25" s="23" t="s">
        <v>14</v>
      </c>
      <c r="E25" s="23">
        <v>1.319</v>
      </c>
    </row>
    <row r="26" spans="1:5" x14ac:dyDescent="0.3">
      <c r="A26" s="15">
        <v>1134</v>
      </c>
      <c r="B26" s="15" t="s">
        <v>93</v>
      </c>
      <c r="C26" s="21" t="s">
        <v>3</v>
      </c>
      <c r="D26" s="23" t="s">
        <v>13</v>
      </c>
      <c r="E26" s="23">
        <v>1.319</v>
      </c>
    </row>
    <row r="27" spans="1:5" x14ac:dyDescent="0.3">
      <c r="A27" s="15">
        <v>1135</v>
      </c>
      <c r="B27" s="15" t="s">
        <v>25</v>
      </c>
      <c r="C27" s="21" t="s">
        <v>0</v>
      </c>
      <c r="D27" s="23" t="s">
        <v>22</v>
      </c>
      <c r="E27" s="23">
        <v>1.4790000000000001</v>
      </c>
    </row>
    <row r="28" spans="1:5" x14ac:dyDescent="0.3">
      <c r="A28" s="15">
        <v>1136</v>
      </c>
      <c r="B28" s="15" t="s">
        <v>25</v>
      </c>
      <c r="C28" s="21" t="s">
        <v>0</v>
      </c>
      <c r="D28" s="23" t="s">
        <v>23</v>
      </c>
      <c r="E28" s="23">
        <v>1.5089999999999999</v>
      </c>
    </row>
    <row r="29" spans="1:5" x14ac:dyDescent="0.3">
      <c r="A29" s="15">
        <v>1137</v>
      </c>
      <c r="B29" s="15" t="s">
        <v>25</v>
      </c>
      <c r="C29" s="21" t="s">
        <v>0</v>
      </c>
      <c r="D29" s="23" t="s">
        <v>24</v>
      </c>
      <c r="E29" s="23">
        <v>1.5389999999999999</v>
      </c>
    </row>
    <row r="30" spans="1:5" x14ac:dyDescent="0.3">
      <c r="A30" s="15">
        <v>1138</v>
      </c>
      <c r="B30" s="15" t="s">
        <v>25</v>
      </c>
      <c r="C30" s="21" t="s">
        <v>0</v>
      </c>
      <c r="D30" s="23" t="s">
        <v>89</v>
      </c>
      <c r="E30" s="23">
        <v>1.5589999999999999</v>
      </c>
    </row>
    <row r="31" spans="1:5" x14ac:dyDescent="0.3">
      <c r="A31" s="15">
        <v>1139</v>
      </c>
      <c r="B31" s="15" t="s">
        <v>25</v>
      </c>
      <c r="C31" s="21" t="s">
        <v>4</v>
      </c>
      <c r="D31" s="23" t="s">
        <v>23</v>
      </c>
      <c r="E31" s="23">
        <v>1.5589999999999999</v>
      </c>
    </row>
    <row r="32" spans="1:5" x14ac:dyDescent="0.3">
      <c r="A32" s="15">
        <v>1140</v>
      </c>
      <c r="B32" s="15" t="s">
        <v>25</v>
      </c>
      <c r="C32" s="21" t="s">
        <v>2</v>
      </c>
      <c r="D32" s="23" t="s">
        <v>88</v>
      </c>
      <c r="E32" s="23">
        <v>1.649</v>
      </c>
    </row>
    <row r="33" spans="1:5" x14ac:dyDescent="0.3">
      <c r="A33" s="15">
        <v>1141</v>
      </c>
      <c r="B33" s="15" t="s">
        <v>25</v>
      </c>
      <c r="C33" s="21" t="s">
        <v>2</v>
      </c>
      <c r="D33" s="23" t="s">
        <v>24</v>
      </c>
      <c r="E33" s="23">
        <v>1.6539999999999999</v>
      </c>
    </row>
    <row r="34" spans="1:5" x14ac:dyDescent="0.3">
      <c r="A34" s="15">
        <v>1142</v>
      </c>
      <c r="B34" s="15" t="s">
        <v>25</v>
      </c>
      <c r="C34" s="21" t="s">
        <v>5</v>
      </c>
      <c r="D34" s="23" t="s">
        <v>23</v>
      </c>
      <c r="E34" s="23">
        <v>1.6240000000000001</v>
      </c>
    </row>
    <row r="35" spans="1:5" x14ac:dyDescent="0.3">
      <c r="A35" s="15">
        <v>1143</v>
      </c>
      <c r="B35" s="15" t="s">
        <v>25</v>
      </c>
      <c r="C35" s="21" t="s">
        <v>1</v>
      </c>
      <c r="D35" s="23" t="s">
        <v>22</v>
      </c>
      <c r="E35" s="23">
        <v>1.3089999999999999</v>
      </c>
    </row>
    <row r="36" spans="1:5" x14ac:dyDescent="0.3">
      <c r="A36" s="15">
        <v>1144</v>
      </c>
      <c r="B36" s="15" t="s">
        <v>25</v>
      </c>
      <c r="C36" s="21" t="s">
        <v>1</v>
      </c>
      <c r="D36" s="23" t="s">
        <v>23</v>
      </c>
      <c r="E36" s="23">
        <v>1.339</v>
      </c>
    </row>
    <row r="37" spans="1:5" x14ac:dyDescent="0.3">
      <c r="A37" s="15">
        <v>1145</v>
      </c>
      <c r="B37" s="15" t="s">
        <v>25</v>
      </c>
      <c r="C37" s="21" t="s">
        <v>1</v>
      </c>
      <c r="D37" s="23" t="s">
        <v>24</v>
      </c>
      <c r="E37" s="23">
        <v>1.339</v>
      </c>
    </row>
    <row r="38" spans="1:5" x14ac:dyDescent="0.3">
      <c r="A38" s="15">
        <v>1146</v>
      </c>
      <c r="B38" s="15" t="s">
        <v>25</v>
      </c>
      <c r="C38" s="21" t="s">
        <v>1</v>
      </c>
      <c r="D38" s="23" t="s">
        <v>89</v>
      </c>
      <c r="E38" s="23">
        <v>1.339</v>
      </c>
    </row>
    <row r="39" spans="1:5" x14ac:dyDescent="0.3">
      <c r="A39" s="15">
        <v>1147</v>
      </c>
      <c r="B39" s="15" t="s">
        <v>25</v>
      </c>
      <c r="C39" s="21" t="s">
        <v>3</v>
      </c>
      <c r="D39" s="23" t="s">
        <v>22</v>
      </c>
      <c r="E39" s="23">
        <v>1.304</v>
      </c>
    </row>
    <row r="40" spans="1:5" x14ac:dyDescent="0.3">
      <c r="A40" s="15">
        <v>1148</v>
      </c>
      <c r="B40" s="15" t="s">
        <v>25</v>
      </c>
      <c r="C40" s="21" t="s">
        <v>3</v>
      </c>
      <c r="D40" s="23" t="s">
        <v>23</v>
      </c>
      <c r="E40" s="23">
        <v>1.3340000000000001</v>
      </c>
    </row>
    <row r="41" spans="1:5" x14ac:dyDescent="0.3">
      <c r="A41" s="15">
        <v>1149</v>
      </c>
      <c r="B41" s="15" t="s">
        <v>25</v>
      </c>
      <c r="C41" s="21" t="s">
        <v>3</v>
      </c>
      <c r="D41" s="23" t="s">
        <v>89</v>
      </c>
      <c r="E41" s="23">
        <v>1.379</v>
      </c>
    </row>
    <row r="42" spans="1:5" x14ac:dyDescent="0.3">
      <c r="A42" s="15">
        <v>1150</v>
      </c>
      <c r="B42" s="15" t="s">
        <v>90</v>
      </c>
      <c r="C42" s="21" t="s">
        <v>0</v>
      </c>
      <c r="D42" s="23" t="s">
        <v>26</v>
      </c>
      <c r="E42" s="23">
        <v>1.339</v>
      </c>
    </row>
    <row r="43" spans="1:5" x14ac:dyDescent="0.3">
      <c r="A43" s="15">
        <v>1151</v>
      </c>
      <c r="B43" s="15" t="s">
        <v>90</v>
      </c>
      <c r="C43" s="21" t="s">
        <v>0</v>
      </c>
      <c r="D43" s="23" t="s">
        <v>28</v>
      </c>
      <c r="E43" s="23">
        <v>1.4039999999999999</v>
      </c>
    </row>
    <row r="44" spans="1:5" x14ac:dyDescent="0.3">
      <c r="A44" s="15">
        <v>1152</v>
      </c>
      <c r="B44" s="15" t="s">
        <v>90</v>
      </c>
      <c r="C44" s="21" t="s">
        <v>0</v>
      </c>
      <c r="D44" s="23" t="s">
        <v>27</v>
      </c>
      <c r="E44" s="23">
        <v>1.419</v>
      </c>
    </row>
    <row r="45" spans="1:5" x14ac:dyDescent="0.3">
      <c r="A45" s="15">
        <v>1153</v>
      </c>
      <c r="B45" s="15" t="s">
        <v>90</v>
      </c>
      <c r="C45" s="21" t="s">
        <v>0</v>
      </c>
      <c r="D45" s="23" t="s">
        <v>39</v>
      </c>
      <c r="E45" s="23">
        <v>1.425</v>
      </c>
    </row>
    <row r="46" spans="1:5" x14ac:dyDescent="0.3">
      <c r="A46" s="15">
        <v>1154</v>
      </c>
      <c r="B46" s="15" t="s">
        <v>90</v>
      </c>
      <c r="C46" s="21" t="s">
        <v>0</v>
      </c>
      <c r="D46" s="23" t="s">
        <v>29</v>
      </c>
      <c r="E46" s="23">
        <v>1.4450000000000001</v>
      </c>
    </row>
    <row r="47" spans="1:5" x14ac:dyDescent="0.3">
      <c r="A47" s="15">
        <v>1155</v>
      </c>
      <c r="B47" s="15" t="s">
        <v>90</v>
      </c>
      <c r="C47" s="21" t="s">
        <v>4</v>
      </c>
      <c r="D47" s="23" t="s">
        <v>30</v>
      </c>
      <c r="E47" s="23">
        <v>1.4550000000000001</v>
      </c>
    </row>
    <row r="48" spans="1:5" x14ac:dyDescent="0.3">
      <c r="A48" s="15">
        <v>1156</v>
      </c>
      <c r="B48" s="15" t="s">
        <v>90</v>
      </c>
      <c r="C48" s="21" t="s">
        <v>4</v>
      </c>
      <c r="D48" s="23" t="s">
        <v>31</v>
      </c>
      <c r="E48" s="23">
        <v>1.4790000000000001</v>
      </c>
    </row>
    <row r="49" spans="1:5" x14ac:dyDescent="0.3">
      <c r="A49" s="15">
        <v>1157</v>
      </c>
      <c r="B49" s="15" t="s">
        <v>90</v>
      </c>
      <c r="C49" s="21" t="s">
        <v>4</v>
      </c>
      <c r="D49" s="23" t="s">
        <v>32</v>
      </c>
      <c r="E49" s="23">
        <v>1.484</v>
      </c>
    </row>
    <row r="50" spans="1:5" x14ac:dyDescent="0.3">
      <c r="A50" s="15">
        <v>1158</v>
      </c>
      <c r="B50" s="15" t="s">
        <v>90</v>
      </c>
      <c r="C50" s="21" t="s">
        <v>4</v>
      </c>
      <c r="D50" s="23" t="s">
        <v>38</v>
      </c>
      <c r="E50" s="23">
        <v>1.4990000000000001</v>
      </c>
    </row>
    <row r="51" spans="1:5" x14ac:dyDescent="0.3">
      <c r="A51" s="15">
        <v>1159</v>
      </c>
      <c r="B51" s="15" t="s">
        <v>90</v>
      </c>
      <c r="C51" s="21" t="s">
        <v>4</v>
      </c>
      <c r="D51" s="23" t="s">
        <v>33</v>
      </c>
      <c r="E51" s="23">
        <v>1.4990000000000001</v>
      </c>
    </row>
    <row r="52" spans="1:5" x14ac:dyDescent="0.3">
      <c r="A52" s="15">
        <v>1160</v>
      </c>
      <c r="B52" s="15" t="s">
        <v>90</v>
      </c>
      <c r="C52" s="21" t="s">
        <v>2</v>
      </c>
      <c r="D52" s="23" t="s">
        <v>26</v>
      </c>
      <c r="E52" s="23">
        <v>1.4690000000000001</v>
      </c>
    </row>
    <row r="53" spans="1:5" x14ac:dyDescent="0.3">
      <c r="A53" s="15">
        <v>1161</v>
      </c>
      <c r="B53" s="15" t="s">
        <v>90</v>
      </c>
      <c r="C53" s="21" t="s">
        <v>2</v>
      </c>
      <c r="D53" s="23" t="s">
        <v>27</v>
      </c>
      <c r="E53" s="23">
        <v>1.488</v>
      </c>
    </row>
    <row r="54" spans="1:5" x14ac:dyDescent="0.3">
      <c r="A54" s="15">
        <v>1162</v>
      </c>
      <c r="B54" s="15" t="s">
        <v>90</v>
      </c>
      <c r="C54" s="21" t="s">
        <v>2</v>
      </c>
      <c r="D54" s="23" t="s">
        <v>35</v>
      </c>
      <c r="E54" s="23">
        <v>1.5940000000000001</v>
      </c>
    </row>
    <row r="55" spans="1:5" x14ac:dyDescent="0.3">
      <c r="A55" s="15">
        <v>1163</v>
      </c>
      <c r="B55" s="15" t="s">
        <v>90</v>
      </c>
      <c r="C55" s="21" t="s">
        <v>2</v>
      </c>
      <c r="D55" s="23" t="s">
        <v>36</v>
      </c>
      <c r="E55" s="23">
        <v>1.5940000000000001</v>
      </c>
    </row>
    <row r="56" spans="1:5" x14ac:dyDescent="0.3">
      <c r="A56" s="15">
        <v>1164</v>
      </c>
      <c r="B56" s="15" t="s">
        <v>90</v>
      </c>
      <c r="C56" s="21" t="s">
        <v>5</v>
      </c>
      <c r="D56" s="23" t="s">
        <v>32</v>
      </c>
      <c r="E56" s="23">
        <v>1.5840000000000001</v>
      </c>
    </row>
    <row r="57" spans="1:5" x14ac:dyDescent="0.3">
      <c r="A57" s="15">
        <v>1165</v>
      </c>
      <c r="B57" s="15" t="s">
        <v>90</v>
      </c>
      <c r="C57" s="21" t="s">
        <v>5</v>
      </c>
      <c r="D57" s="23" t="s">
        <v>38</v>
      </c>
      <c r="E57" s="23">
        <v>1.599</v>
      </c>
    </row>
    <row r="58" spans="1:5" x14ac:dyDescent="0.3">
      <c r="A58" s="15">
        <v>1166</v>
      </c>
      <c r="B58" s="15" t="s">
        <v>90</v>
      </c>
      <c r="C58" s="21" t="s">
        <v>5</v>
      </c>
      <c r="D58" s="23" t="s">
        <v>33</v>
      </c>
      <c r="E58" s="23">
        <v>1.599</v>
      </c>
    </row>
    <row r="59" spans="1:5" x14ac:dyDescent="0.3">
      <c r="A59" s="15">
        <v>1167</v>
      </c>
      <c r="B59" s="15" t="s">
        <v>90</v>
      </c>
      <c r="C59" s="21" t="s">
        <v>5</v>
      </c>
      <c r="D59" s="23" t="s">
        <v>34</v>
      </c>
      <c r="E59" s="23">
        <v>1.599</v>
      </c>
    </row>
    <row r="60" spans="1:5" x14ac:dyDescent="0.3">
      <c r="A60" s="15">
        <v>1168</v>
      </c>
      <c r="B60" s="15" t="s">
        <v>90</v>
      </c>
      <c r="C60" s="21" t="s">
        <v>5</v>
      </c>
      <c r="D60" s="23" t="s">
        <v>37</v>
      </c>
      <c r="E60" s="23">
        <v>1.599</v>
      </c>
    </row>
    <row r="61" spans="1:5" x14ac:dyDescent="0.3">
      <c r="A61" s="15">
        <v>1169</v>
      </c>
      <c r="B61" s="15" t="s">
        <v>90</v>
      </c>
      <c r="C61" s="21" t="s">
        <v>1</v>
      </c>
      <c r="D61" s="23" t="s">
        <v>26</v>
      </c>
      <c r="E61" s="23">
        <v>1.1990000000000001</v>
      </c>
    </row>
    <row r="62" spans="1:5" x14ac:dyDescent="0.3">
      <c r="A62" s="15">
        <v>1170</v>
      </c>
      <c r="B62" s="15" t="s">
        <v>90</v>
      </c>
      <c r="C62" s="21" t="s">
        <v>1</v>
      </c>
      <c r="D62" s="23" t="s">
        <v>27</v>
      </c>
      <c r="E62" s="23">
        <v>1.202</v>
      </c>
    </row>
    <row r="63" spans="1:5" x14ac:dyDescent="0.3">
      <c r="A63" s="15">
        <v>1171</v>
      </c>
      <c r="B63" s="15" t="s">
        <v>90</v>
      </c>
      <c r="C63" s="21" t="s">
        <v>1</v>
      </c>
      <c r="D63" s="23" t="s">
        <v>28</v>
      </c>
      <c r="E63" s="23">
        <v>1.212</v>
      </c>
    </row>
    <row r="64" spans="1:5" x14ac:dyDescent="0.3">
      <c r="A64" s="15">
        <v>1172</v>
      </c>
      <c r="B64" s="15" t="s">
        <v>90</v>
      </c>
      <c r="C64" s="21" t="s">
        <v>1</v>
      </c>
      <c r="D64" s="23" t="s">
        <v>39</v>
      </c>
      <c r="E64" s="23">
        <v>1.2450000000000001</v>
      </c>
    </row>
    <row r="65" spans="1:5" x14ac:dyDescent="0.3">
      <c r="A65" s="15">
        <v>1173</v>
      </c>
      <c r="B65" s="15" t="s">
        <v>90</v>
      </c>
      <c r="C65" s="21" t="s">
        <v>1</v>
      </c>
      <c r="D65" s="23" t="s">
        <v>29</v>
      </c>
      <c r="E65" s="23">
        <v>1.2450000000000001</v>
      </c>
    </row>
    <row r="66" spans="1:5" x14ac:dyDescent="0.3">
      <c r="A66" s="15">
        <v>1174</v>
      </c>
      <c r="B66" s="15" t="s">
        <v>90</v>
      </c>
      <c r="C66" s="21" t="s">
        <v>3</v>
      </c>
      <c r="D66" s="23" t="s">
        <v>39</v>
      </c>
      <c r="E66" s="23">
        <v>1.2150000000000001</v>
      </c>
    </row>
    <row r="67" spans="1:5" x14ac:dyDescent="0.3">
      <c r="A67" s="15">
        <v>1175</v>
      </c>
      <c r="B67" s="15" t="s">
        <v>90</v>
      </c>
      <c r="C67" s="21" t="s">
        <v>3</v>
      </c>
      <c r="D67" s="23" t="s">
        <v>29</v>
      </c>
      <c r="E67" s="23">
        <v>1.2350000000000001</v>
      </c>
    </row>
    <row r="68" spans="1:5" x14ac:dyDescent="0.3">
      <c r="A68" s="15">
        <v>1176</v>
      </c>
      <c r="B68" s="15" t="s">
        <v>90</v>
      </c>
      <c r="C68" s="21" t="s">
        <v>3</v>
      </c>
      <c r="D68" s="23" t="s">
        <v>30</v>
      </c>
      <c r="E68" s="23">
        <v>1.2450000000000001</v>
      </c>
    </row>
    <row r="69" spans="1:5" x14ac:dyDescent="0.3">
      <c r="A69" s="15">
        <v>1177</v>
      </c>
      <c r="B69" s="15" t="s">
        <v>90</v>
      </c>
      <c r="C69" s="21" t="s">
        <v>3</v>
      </c>
      <c r="D69" s="23" t="s">
        <v>32</v>
      </c>
      <c r="E69" s="23">
        <v>1.2889999999999999</v>
      </c>
    </row>
    <row r="70" spans="1:5" x14ac:dyDescent="0.3">
      <c r="A70" s="15">
        <v>1178</v>
      </c>
      <c r="B70" s="15" t="s">
        <v>90</v>
      </c>
      <c r="C70" s="21" t="s">
        <v>3</v>
      </c>
      <c r="D70" s="23" t="s">
        <v>31</v>
      </c>
      <c r="E70" s="23">
        <v>1.2889999999999999</v>
      </c>
    </row>
    <row r="71" spans="1:5" x14ac:dyDescent="0.3">
      <c r="A71" s="15">
        <v>1179</v>
      </c>
      <c r="B71" s="15" t="s">
        <v>90</v>
      </c>
      <c r="C71" s="21" t="s">
        <v>6</v>
      </c>
      <c r="D71" s="23" t="s">
        <v>29</v>
      </c>
      <c r="E71" s="23">
        <v>0.58899999999999997</v>
      </c>
    </row>
    <row r="72" spans="1:5" x14ac:dyDescent="0.3">
      <c r="A72" s="15">
        <v>1180</v>
      </c>
      <c r="B72" s="15" t="s">
        <v>90</v>
      </c>
      <c r="C72" s="21" t="s">
        <v>6</v>
      </c>
      <c r="D72" s="23" t="s">
        <v>28</v>
      </c>
      <c r="E72" s="23">
        <v>0.59899999999999998</v>
      </c>
    </row>
    <row r="73" spans="1:5" x14ac:dyDescent="0.3">
      <c r="A73" s="15">
        <v>1181</v>
      </c>
      <c r="B73" s="15" t="s">
        <v>90</v>
      </c>
      <c r="C73" s="21" t="s">
        <v>6</v>
      </c>
      <c r="D73" s="23" t="s">
        <v>41</v>
      </c>
      <c r="E73" s="23">
        <v>0.69299999999999995</v>
      </c>
    </row>
    <row r="74" spans="1:5" x14ac:dyDescent="0.3">
      <c r="A74" s="15">
        <v>1182</v>
      </c>
      <c r="B74" s="15" t="s">
        <v>90</v>
      </c>
      <c r="C74" s="21" t="s">
        <v>6</v>
      </c>
      <c r="D74" s="23" t="s">
        <v>91</v>
      </c>
      <c r="E74" s="23">
        <v>0.69299999999999995</v>
      </c>
    </row>
    <row r="75" spans="1:5" x14ac:dyDescent="0.3">
      <c r="A75" s="15">
        <v>1183</v>
      </c>
      <c r="B75" s="15" t="s">
        <v>90</v>
      </c>
      <c r="C75" s="21" t="s">
        <v>6</v>
      </c>
      <c r="D75" s="23" t="s">
        <v>40</v>
      </c>
      <c r="E75" s="23">
        <v>0.69399999999999995</v>
      </c>
    </row>
    <row r="76" spans="1:5" x14ac:dyDescent="0.3">
      <c r="A76" s="15">
        <v>1184</v>
      </c>
      <c r="B76" s="15" t="s">
        <v>42</v>
      </c>
      <c r="C76" s="21" t="s">
        <v>0</v>
      </c>
      <c r="D76" s="23" t="s">
        <v>43</v>
      </c>
      <c r="E76" s="23">
        <v>1.4690000000000001</v>
      </c>
    </row>
    <row r="77" spans="1:5" x14ac:dyDescent="0.3">
      <c r="A77" s="15">
        <v>1185</v>
      </c>
      <c r="B77" s="15" t="s">
        <v>42</v>
      </c>
      <c r="C77" s="21" t="s">
        <v>0</v>
      </c>
      <c r="D77" s="23" t="s">
        <v>92</v>
      </c>
      <c r="E77" s="23">
        <v>1.5389999999999999</v>
      </c>
    </row>
    <row r="78" spans="1:5" x14ac:dyDescent="0.3">
      <c r="A78" s="15">
        <v>1186</v>
      </c>
      <c r="B78" s="15" t="s">
        <v>42</v>
      </c>
      <c r="C78" s="21" t="s">
        <v>0</v>
      </c>
      <c r="D78" s="23" t="s">
        <v>44</v>
      </c>
      <c r="E78" s="23">
        <v>1.569</v>
      </c>
    </row>
    <row r="79" spans="1:5" x14ac:dyDescent="0.3">
      <c r="A79" s="15">
        <v>1187</v>
      </c>
      <c r="B79" s="15" t="s">
        <v>42</v>
      </c>
      <c r="C79" s="21" t="s">
        <v>0</v>
      </c>
      <c r="D79" s="23" t="s">
        <v>45</v>
      </c>
      <c r="E79" s="23">
        <v>1.5589999999999999</v>
      </c>
    </row>
    <row r="80" spans="1:5" x14ac:dyDescent="0.3">
      <c r="A80" s="15">
        <v>1188</v>
      </c>
      <c r="B80" s="15" t="s">
        <v>42</v>
      </c>
      <c r="C80" s="21" t="s">
        <v>4</v>
      </c>
      <c r="D80" s="23" t="s">
        <v>92</v>
      </c>
      <c r="E80" s="23">
        <v>1.5289999999999999</v>
      </c>
    </row>
    <row r="81" spans="1:5" x14ac:dyDescent="0.3">
      <c r="A81" s="15">
        <v>1189</v>
      </c>
      <c r="B81" s="15" t="s">
        <v>42</v>
      </c>
      <c r="C81" s="21" t="s">
        <v>4</v>
      </c>
      <c r="D81" s="23" t="s">
        <v>44</v>
      </c>
      <c r="E81" s="23">
        <v>1.5289999999999999</v>
      </c>
    </row>
    <row r="82" spans="1:5" x14ac:dyDescent="0.3">
      <c r="A82" s="15">
        <v>1190</v>
      </c>
      <c r="B82" s="15" t="s">
        <v>42</v>
      </c>
      <c r="C82" s="21" t="s">
        <v>2</v>
      </c>
      <c r="D82" s="23" t="s">
        <v>43</v>
      </c>
      <c r="E82" s="23">
        <v>1.534</v>
      </c>
    </row>
    <row r="83" spans="1:5" x14ac:dyDescent="0.3">
      <c r="A83" s="15">
        <v>1191</v>
      </c>
      <c r="B83" s="15" t="s">
        <v>42</v>
      </c>
      <c r="C83" s="21" t="s">
        <v>5</v>
      </c>
      <c r="D83" s="23" t="s">
        <v>44</v>
      </c>
      <c r="E83" s="23">
        <v>1.6240000000000001</v>
      </c>
    </row>
    <row r="84" spans="1:5" x14ac:dyDescent="0.3">
      <c r="A84" s="15">
        <v>1192</v>
      </c>
      <c r="B84" s="15" t="s">
        <v>42</v>
      </c>
      <c r="C84" s="21" t="s">
        <v>5</v>
      </c>
      <c r="D84" s="23" t="s">
        <v>92</v>
      </c>
      <c r="E84" s="23">
        <v>1.629</v>
      </c>
    </row>
    <row r="85" spans="1:5" x14ac:dyDescent="0.3">
      <c r="A85" s="15">
        <v>1193</v>
      </c>
      <c r="B85" s="15" t="s">
        <v>42</v>
      </c>
      <c r="C85" s="21" t="s">
        <v>5</v>
      </c>
      <c r="D85" s="23" t="s">
        <v>45</v>
      </c>
      <c r="E85" s="23">
        <v>1.7190000000000001</v>
      </c>
    </row>
    <row r="86" spans="1:5" x14ac:dyDescent="0.3">
      <c r="A86" s="15">
        <v>1194</v>
      </c>
      <c r="B86" s="15" t="s">
        <v>42</v>
      </c>
      <c r="C86" s="21" t="s">
        <v>1</v>
      </c>
      <c r="D86" s="23" t="s">
        <v>43</v>
      </c>
      <c r="E86" s="23">
        <v>1.238</v>
      </c>
    </row>
    <row r="87" spans="1:5" x14ac:dyDescent="0.3">
      <c r="A87" s="15">
        <v>1195</v>
      </c>
      <c r="B87" s="15" t="s">
        <v>42</v>
      </c>
      <c r="C87" s="21" t="s">
        <v>1</v>
      </c>
      <c r="D87" s="23" t="s">
        <v>92</v>
      </c>
      <c r="E87" s="23">
        <v>1.284</v>
      </c>
    </row>
    <row r="88" spans="1:5" x14ac:dyDescent="0.3">
      <c r="A88" s="15">
        <v>1196</v>
      </c>
      <c r="B88" s="15" t="s">
        <v>42</v>
      </c>
      <c r="C88" s="21" t="s">
        <v>1</v>
      </c>
      <c r="D88" s="23" t="s">
        <v>44</v>
      </c>
      <c r="E88" s="23">
        <v>1.3140000000000001</v>
      </c>
    </row>
    <row r="89" spans="1:5" x14ac:dyDescent="0.3">
      <c r="A89" s="15">
        <v>1197</v>
      </c>
      <c r="B89" s="15" t="s">
        <v>42</v>
      </c>
      <c r="C89" s="21" t="s">
        <v>1</v>
      </c>
      <c r="D89" s="23" t="s">
        <v>45</v>
      </c>
      <c r="E89" s="23">
        <v>1.359</v>
      </c>
    </row>
    <row r="90" spans="1:5" x14ac:dyDescent="0.3">
      <c r="A90" s="15">
        <v>1198</v>
      </c>
      <c r="B90" s="15" t="s">
        <v>42</v>
      </c>
      <c r="C90" s="21" t="s">
        <v>3</v>
      </c>
      <c r="D90" s="23" t="s">
        <v>43</v>
      </c>
      <c r="E90" s="23">
        <v>1.268</v>
      </c>
    </row>
    <row r="91" spans="1:5" x14ac:dyDescent="0.3">
      <c r="A91" s="15">
        <v>1199</v>
      </c>
      <c r="B91" s="15" t="s">
        <v>42</v>
      </c>
      <c r="C91" s="21" t="s">
        <v>3</v>
      </c>
      <c r="D91" s="23" t="s">
        <v>92</v>
      </c>
      <c r="E91" s="23">
        <v>1.329</v>
      </c>
    </row>
    <row r="92" spans="1:5" x14ac:dyDescent="0.3">
      <c r="A92" s="15">
        <v>1200</v>
      </c>
      <c r="B92" s="15" t="s">
        <v>42</v>
      </c>
      <c r="C92" s="21" t="s">
        <v>3</v>
      </c>
      <c r="D92" s="23" t="s">
        <v>44</v>
      </c>
      <c r="E92" s="23">
        <v>1.3340000000000001</v>
      </c>
    </row>
    <row r="93" spans="1:5" x14ac:dyDescent="0.3">
      <c r="A93" s="15">
        <v>1201</v>
      </c>
      <c r="B93" s="15" t="s">
        <v>42</v>
      </c>
      <c r="C93" s="21" t="s">
        <v>3</v>
      </c>
      <c r="D93" s="23" t="s">
        <v>45</v>
      </c>
      <c r="E93" s="23">
        <v>1.4590000000000001</v>
      </c>
    </row>
    <row r="94" spans="1:5" x14ac:dyDescent="0.3">
      <c r="A94" s="15">
        <v>1202</v>
      </c>
      <c r="B94" s="15" t="s">
        <v>42</v>
      </c>
      <c r="C94" s="21" t="s">
        <v>6</v>
      </c>
      <c r="D94" s="23" t="s">
        <v>43</v>
      </c>
      <c r="E94" s="23">
        <v>0.66</v>
      </c>
    </row>
    <row r="95" spans="1:5" x14ac:dyDescent="0.3">
      <c r="A95" s="15">
        <v>1203</v>
      </c>
      <c r="B95" s="15" t="s">
        <v>46</v>
      </c>
      <c r="C95" s="21" t="s">
        <v>0</v>
      </c>
      <c r="D95" s="23" t="s">
        <v>47</v>
      </c>
      <c r="E95" s="23">
        <v>1.3979999999999999</v>
      </c>
    </row>
    <row r="96" spans="1:5" x14ac:dyDescent="0.3">
      <c r="A96" s="15">
        <v>1204</v>
      </c>
      <c r="B96" s="15" t="s">
        <v>46</v>
      </c>
      <c r="C96" s="21" t="s">
        <v>0</v>
      </c>
      <c r="D96" s="23" t="s">
        <v>48</v>
      </c>
      <c r="E96" s="23">
        <v>1.514</v>
      </c>
    </row>
    <row r="97" spans="1:5" x14ac:dyDescent="0.3">
      <c r="A97" s="15">
        <v>1205</v>
      </c>
      <c r="B97" s="15" t="s">
        <v>46</v>
      </c>
      <c r="C97" s="21" t="s">
        <v>0</v>
      </c>
      <c r="D97" s="23" t="s">
        <v>49</v>
      </c>
      <c r="E97" s="23">
        <v>1.514</v>
      </c>
    </row>
    <row r="98" spans="1:5" x14ac:dyDescent="0.3">
      <c r="A98" s="15">
        <v>1206</v>
      </c>
      <c r="B98" s="15" t="s">
        <v>46</v>
      </c>
      <c r="C98" s="21" t="s">
        <v>0</v>
      </c>
      <c r="D98" s="23" t="s">
        <v>50</v>
      </c>
      <c r="E98" s="23">
        <v>1.5289999999999999</v>
      </c>
    </row>
    <row r="99" spans="1:5" x14ac:dyDescent="0.3">
      <c r="A99" s="15">
        <v>1207</v>
      </c>
      <c r="B99" s="15" t="s">
        <v>46</v>
      </c>
      <c r="C99" s="21" t="s">
        <v>0</v>
      </c>
      <c r="D99" s="23" t="s">
        <v>51</v>
      </c>
      <c r="E99" s="23">
        <v>1.5389999999999999</v>
      </c>
    </row>
    <row r="100" spans="1:5" x14ac:dyDescent="0.3">
      <c r="A100" s="15">
        <v>1208</v>
      </c>
      <c r="B100" s="15" t="s">
        <v>46</v>
      </c>
      <c r="C100" s="21" t="s">
        <v>4</v>
      </c>
      <c r="D100" s="23" t="s">
        <v>48</v>
      </c>
      <c r="E100" s="23">
        <v>1.534</v>
      </c>
    </row>
    <row r="101" spans="1:5" x14ac:dyDescent="0.3">
      <c r="A101" s="15">
        <v>1209</v>
      </c>
      <c r="B101" s="15" t="s">
        <v>46</v>
      </c>
      <c r="C101" s="21" t="s">
        <v>4</v>
      </c>
      <c r="D101" s="23" t="s">
        <v>49</v>
      </c>
      <c r="E101" s="23">
        <v>1.534</v>
      </c>
    </row>
    <row r="102" spans="1:5" x14ac:dyDescent="0.3">
      <c r="A102" s="15">
        <v>1210</v>
      </c>
      <c r="B102" s="15" t="s">
        <v>46</v>
      </c>
      <c r="C102" s="21" t="s">
        <v>2</v>
      </c>
      <c r="D102" s="23" t="s">
        <v>47</v>
      </c>
      <c r="E102" s="23">
        <v>1.488</v>
      </c>
    </row>
    <row r="103" spans="1:5" x14ac:dyDescent="0.3">
      <c r="A103" s="15">
        <v>1211</v>
      </c>
      <c r="B103" s="15" t="s">
        <v>46</v>
      </c>
      <c r="C103" s="21" t="s">
        <v>5</v>
      </c>
      <c r="D103" s="23" t="s">
        <v>50</v>
      </c>
      <c r="E103" s="23">
        <v>1.679</v>
      </c>
    </row>
    <row r="104" spans="1:5" x14ac:dyDescent="0.3">
      <c r="A104" s="15">
        <v>1212</v>
      </c>
      <c r="B104" s="15" t="s">
        <v>46</v>
      </c>
      <c r="C104" s="21" t="s">
        <v>5</v>
      </c>
      <c r="D104" s="23" t="s">
        <v>51</v>
      </c>
      <c r="E104" s="23">
        <v>1.7190000000000001</v>
      </c>
    </row>
    <row r="105" spans="1:5" x14ac:dyDescent="0.3">
      <c r="A105" s="15">
        <v>1213</v>
      </c>
      <c r="B105" s="15" t="s">
        <v>46</v>
      </c>
      <c r="C105" s="21" t="s">
        <v>1</v>
      </c>
      <c r="D105" s="23" t="s">
        <v>47</v>
      </c>
      <c r="E105" s="23">
        <v>1.1879999999999999</v>
      </c>
    </row>
    <row r="106" spans="1:5" x14ac:dyDescent="0.3">
      <c r="A106" s="15">
        <v>1214</v>
      </c>
      <c r="B106" s="15" t="s">
        <v>46</v>
      </c>
      <c r="C106" s="21" t="s">
        <v>1</v>
      </c>
      <c r="D106" s="23" t="s">
        <v>48</v>
      </c>
      <c r="E106" s="23">
        <v>1.319</v>
      </c>
    </row>
    <row r="107" spans="1:5" x14ac:dyDescent="0.3">
      <c r="A107" s="15">
        <v>1215</v>
      </c>
      <c r="B107" s="15" t="s">
        <v>46</v>
      </c>
      <c r="C107" s="21" t="s">
        <v>1</v>
      </c>
      <c r="D107" s="23" t="s">
        <v>49</v>
      </c>
      <c r="E107" s="23">
        <v>1.319</v>
      </c>
    </row>
    <row r="108" spans="1:5" x14ac:dyDescent="0.3">
      <c r="A108" s="15">
        <v>1216</v>
      </c>
      <c r="B108" s="15" t="s">
        <v>46</v>
      </c>
      <c r="C108" s="21" t="s">
        <v>1</v>
      </c>
      <c r="D108" s="23" t="s">
        <v>50</v>
      </c>
      <c r="E108" s="23">
        <v>1.3240000000000001</v>
      </c>
    </row>
    <row r="109" spans="1:5" x14ac:dyDescent="0.3">
      <c r="A109" s="15">
        <v>1217</v>
      </c>
      <c r="B109" s="15" t="s">
        <v>46</v>
      </c>
      <c r="C109" s="21" t="s">
        <v>1</v>
      </c>
      <c r="D109" s="23" t="s">
        <v>51</v>
      </c>
      <c r="E109" s="23">
        <v>1.339</v>
      </c>
    </row>
    <row r="110" spans="1:5" x14ac:dyDescent="0.3">
      <c r="A110" s="15">
        <v>1218</v>
      </c>
      <c r="B110" s="15" t="s">
        <v>46</v>
      </c>
      <c r="C110" s="21" t="s">
        <v>3</v>
      </c>
      <c r="D110" s="23" t="s">
        <v>47</v>
      </c>
      <c r="E110" s="23">
        <v>1.218</v>
      </c>
    </row>
    <row r="111" spans="1:5" x14ac:dyDescent="0.3">
      <c r="A111" s="15">
        <v>1219</v>
      </c>
      <c r="B111" s="15" t="s">
        <v>46</v>
      </c>
      <c r="C111" s="21" t="s">
        <v>3</v>
      </c>
      <c r="D111" s="23" t="s">
        <v>49</v>
      </c>
      <c r="E111" s="23">
        <v>1.339</v>
      </c>
    </row>
    <row r="112" spans="1:5" x14ac:dyDescent="0.3">
      <c r="A112" s="15">
        <v>1220</v>
      </c>
      <c r="B112" s="15" t="s">
        <v>46</v>
      </c>
      <c r="C112" s="21" t="s">
        <v>3</v>
      </c>
      <c r="D112" s="23" t="s">
        <v>50</v>
      </c>
      <c r="E112" s="23">
        <v>1.379</v>
      </c>
    </row>
    <row r="113" spans="1:5" x14ac:dyDescent="0.3">
      <c r="A113" s="15">
        <v>1221</v>
      </c>
      <c r="B113" s="15" t="s">
        <v>46</v>
      </c>
      <c r="C113" s="21" t="s">
        <v>3</v>
      </c>
      <c r="D113" s="23" t="s">
        <v>48</v>
      </c>
      <c r="E113" s="23">
        <v>1.389</v>
      </c>
    </row>
    <row r="114" spans="1:5" x14ac:dyDescent="0.3">
      <c r="A114" s="15">
        <v>1222</v>
      </c>
      <c r="B114" s="15" t="s">
        <v>46</v>
      </c>
      <c r="C114" s="21" t="s">
        <v>3</v>
      </c>
      <c r="D114" s="23" t="s">
        <v>51</v>
      </c>
      <c r="E114" s="23">
        <v>1.4590000000000001</v>
      </c>
    </row>
    <row r="115" spans="1:5" x14ac:dyDescent="0.3">
      <c r="A115" s="15">
        <v>1223</v>
      </c>
      <c r="B115" s="15" t="s">
        <v>52</v>
      </c>
      <c r="C115" s="21" t="s">
        <v>0</v>
      </c>
      <c r="D115" s="23" t="s">
        <v>53</v>
      </c>
      <c r="E115" s="23">
        <v>1.399</v>
      </c>
    </row>
    <row r="116" spans="1:5" x14ac:dyDescent="0.3">
      <c r="A116" s="15">
        <v>1224</v>
      </c>
      <c r="B116" s="15" t="s">
        <v>52</v>
      </c>
      <c r="C116" s="21" t="s">
        <v>0</v>
      </c>
      <c r="D116" s="23" t="s">
        <v>54</v>
      </c>
      <c r="E116" s="23">
        <v>1.4390000000000001</v>
      </c>
    </row>
    <row r="117" spans="1:5" x14ac:dyDescent="0.3">
      <c r="A117" s="15">
        <v>1225</v>
      </c>
      <c r="B117" s="15" t="s">
        <v>52</v>
      </c>
      <c r="C117" s="21" t="s">
        <v>0</v>
      </c>
      <c r="D117" s="23" t="s">
        <v>55</v>
      </c>
      <c r="E117" s="23">
        <v>1.4690000000000001</v>
      </c>
    </row>
    <row r="118" spans="1:5" x14ac:dyDescent="0.3">
      <c r="A118" s="15">
        <v>1226</v>
      </c>
      <c r="B118" s="15" t="s">
        <v>52</v>
      </c>
      <c r="C118" s="21" t="s">
        <v>0</v>
      </c>
      <c r="D118" s="23" t="s">
        <v>56</v>
      </c>
      <c r="E118" s="23">
        <v>1.4690000000000001</v>
      </c>
    </row>
    <row r="119" spans="1:5" x14ac:dyDescent="0.3">
      <c r="A119" s="15">
        <v>1227</v>
      </c>
      <c r="B119" s="15" t="s">
        <v>52</v>
      </c>
      <c r="C119" s="21" t="s">
        <v>0</v>
      </c>
      <c r="D119" s="23" t="s">
        <v>57</v>
      </c>
      <c r="E119" s="23">
        <v>1.4690000000000001</v>
      </c>
    </row>
    <row r="120" spans="1:5" x14ac:dyDescent="0.3">
      <c r="A120" s="15">
        <v>1228</v>
      </c>
      <c r="B120" s="15" t="s">
        <v>52</v>
      </c>
      <c r="C120" s="21" t="s">
        <v>4</v>
      </c>
      <c r="D120" s="23" t="s">
        <v>55</v>
      </c>
      <c r="E120" s="23">
        <v>1.4890000000000001</v>
      </c>
    </row>
    <row r="121" spans="1:5" x14ac:dyDescent="0.3">
      <c r="A121" s="15">
        <v>1229</v>
      </c>
      <c r="B121" s="15" t="s">
        <v>52</v>
      </c>
      <c r="C121" s="21" t="s">
        <v>4</v>
      </c>
      <c r="D121" s="23" t="s">
        <v>56</v>
      </c>
      <c r="E121" s="23">
        <v>1.5189999999999999</v>
      </c>
    </row>
    <row r="122" spans="1:5" x14ac:dyDescent="0.3">
      <c r="A122" s="15">
        <v>1230</v>
      </c>
      <c r="B122" s="15" t="s">
        <v>52</v>
      </c>
      <c r="C122" s="21" t="s">
        <v>4</v>
      </c>
      <c r="D122" s="23" t="s">
        <v>58</v>
      </c>
      <c r="E122" s="23">
        <v>1.5289999999999999</v>
      </c>
    </row>
    <row r="123" spans="1:5" x14ac:dyDescent="0.3">
      <c r="A123" s="15">
        <v>1231</v>
      </c>
      <c r="B123" s="15" t="s">
        <v>52</v>
      </c>
      <c r="C123" s="21" t="s">
        <v>2</v>
      </c>
      <c r="D123" s="23" t="s">
        <v>54</v>
      </c>
      <c r="E123" s="23">
        <v>1.4490000000000001</v>
      </c>
    </row>
    <row r="124" spans="1:5" x14ac:dyDescent="0.3">
      <c r="A124" s="15">
        <v>1232</v>
      </c>
      <c r="B124" s="15" t="s">
        <v>52</v>
      </c>
      <c r="C124" s="21" t="s">
        <v>2</v>
      </c>
      <c r="D124" s="23" t="s">
        <v>53</v>
      </c>
      <c r="E124" s="23">
        <v>1.478</v>
      </c>
    </row>
    <row r="125" spans="1:5" x14ac:dyDescent="0.3">
      <c r="A125" s="15">
        <v>1233</v>
      </c>
      <c r="B125" s="15" t="s">
        <v>52</v>
      </c>
      <c r="C125" s="21" t="s">
        <v>2</v>
      </c>
      <c r="D125" s="23" t="s">
        <v>59</v>
      </c>
      <c r="E125" s="23">
        <v>1.544</v>
      </c>
    </row>
    <row r="126" spans="1:5" x14ac:dyDescent="0.3">
      <c r="A126" s="15">
        <v>1234</v>
      </c>
      <c r="B126" s="15" t="s">
        <v>52</v>
      </c>
      <c r="C126" s="21" t="s">
        <v>2</v>
      </c>
      <c r="D126" s="23" t="s">
        <v>60</v>
      </c>
      <c r="E126" s="23">
        <v>1.589</v>
      </c>
    </row>
    <row r="127" spans="1:5" x14ac:dyDescent="0.3">
      <c r="A127" s="15">
        <v>1235</v>
      </c>
      <c r="B127" s="15" t="s">
        <v>52</v>
      </c>
      <c r="C127" s="21" t="s">
        <v>2</v>
      </c>
      <c r="D127" s="23" t="s">
        <v>61</v>
      </c>
      <c r="E127" s="23">
        <v>1.7290000000000001</v>
      </c>
    </row>
    <row r="128" spans="1:5" x14ac:dyDescent="0.3">
      <c r="A128" s="15">
        <v>1236</v>
      </c>
      <c r="B128" s="15" t="s">
        <v>52</v>
      </c>
      <c r="C128" s="21" t="s">
        <v>5</v>
      </c>
      <c r="D128" s="23" t="s">
        <v>54</v>
      </c>
      <c r="E128" s="23">
        <v>1.4490000000000001</v>
      </c>
    </row>
    <row r="129" spans="1:5" x14ac:dyDescent="0.3">
      <c r="A129" s="15">
        <v>1237</v>
      </c>
      <c r="B129" s="15" t="s">
        <v>52</v>
      </c>
      <c r="C129" s="21" t="s">
        <v>5</v>
      </c>
      <c r="D129" s="23" t="s">
        <v>53</v>
      </c>
      <c r="E129" s="23">
        <v>1.478</v>
      </c>
    </row>
    <row r="130" spans="1:5" x14ac:dyDescent="0.3">
      <c r="A130" s="15">
        <v>1238</v>
      </c>
      <c r="B130" s="15" t="s">
        <v>52</v>
      </c>
      <c r="C130" s="21" t="s">
        <v>5</v>
      </c>
      <c r="D130" s="23" t="s">
        <v>59</v>
      </c>
      <c r="E130" s="23">
        <v>1.544</v>
      </c>
    </row>
    <row r="131" spans="1:5" x14ac:dyDescent="0.3">
      <c r="A131" s="15">
        <v>1239</v>
      </c>
      <c r="B131" s="15" t="s">
        <v>52</v>
      </c>
      <c r="C131" s="21" t="s">
        <v>5</v>
      </c>
      <c r="D131" s="23" t="s">
        <v>60</v>
      </c>
      <c r="E131" s="23">
        <v>1.589</v>
      </c>
    </row>
    <row r="132" spans="1:5" x14ac:dyDescent="0.3">
      <c r="A132" s="15">
        <v>1240</v>
      </c>
      <c r="B132" s="15" t="s">
        <v>52</v>
      </c>
      <c r="C132" s="21" t="s">
        <v>5</v>
      </c>
      <c r="D132" s="23" t="s">
        <v>61</v>
      </c>
      <c r="E132" s="23">
        <v>1.7290000000000001</v>
      </c>
    </row>
    <row r="133" spans="1:5" x14ac:dyDescent="0.3">
      <c r="A133" s="15">
        <v>1241</v>
      </c>
      <c r="B133" s="15" t="s">
        <v>52</v>
      </c>
      <c r="C133" s="21" t="s">
        <v>1</v>
      </c>
      <c r="D133" s="23" t="s">
        <v>53</v>
      </c>
      <c r="E133" s="23">
        <v>1.1890000000000001</v>
      </c>
    </row>
    <row r="134" spans="1:5" x14ac:dyDescent="0.3">
      <c r="A134" s="15">
        <v>1242</v>
      </c>
      <c r="B134" s="15" t="s">
        <v>52</v>
      </c>
      <c r="C134" s="21" t="s">
        <v>1</v>
      </c>
      <c r="D134" s="23" t="s">
        <v>54</v>
      </c>
      <c r="E134" s="23">
        <v>1.214</v>
      </c>
    </row>
    <row r="135" spans="1:5" x14ac:dyDescent="0.3">
      <c r="A135" s="15">
        <v>1243</v>
      </c>
      <c r="B135" s="15" t="s">
        <v>52</v>
      </c>
      <c r="C135" s="21" t="s">
        <v>1</v>
      </c>
      <c r="D135" s="23" t="s">
        <v>56</v>
      </c>
      <c r="E135" s="23">
        <v>1.264</v>
      </c>
    </row>
    <row r="136" spans="1:5" x14ac:dyDescent="0.3">
      <c r="A136" s="15">
        <v>1244</v>
      </c>
      <c r="B136" s="15" t="s">
        <v>52</v>
      </c>
      <c r="C136" s="21" t="s">
        <v>1</v>
      </c>
      <c r="D136" s="23" t="s">
        <v>57</v>
      </c>
      <c r="E136" s="23">
        <v>1.264</v>
      </c>
    </row>
    <row r="137" spans="1:5" x14ac:dyDescent="0.3">
      <c r="A137" s="15">
        <v>1245</v>
      </c>
      <c r="B137" s="15" t="s">
        <v>52</v>
      </c>
      <c r="C137" s="21" t="s">
        <v>1</v>
      </c>
      <c r="D137" s="23" t="s">
        <v>55</v>
      </c>
      <c r="E137" s="23">
        <v>1.274</v>
      </c>
    </row>
    <row r="138" spans="1:5" x14ac:dyDescent="0.3">
      <c r="A138" s="15">
        <v>1246</v>
      </c>
      <c r="B138" s="15" t="s">
        <v>52</v>
      </c>
      <c r="C138" s="21" t="s">
        <v>3</v>
      </c>
      <c r="D138" s="23" t="s">
        <v>55</v>
      </c>
      <c r="E138" s="23">
        <v>1.294</v>
      </c>
    </row>
    <row r="139" spans="1:5" x14ac:dyDescent="0.3">
      <c r="A139" s="15">
        <v>1247</v>
      </c>
      <c r="B139" s="15" t="s">
        <v>52</v>
      </c>
      <c r="C139" s="21" t="s">
        <v>3</v>
      </c>
      <c r="D139" s="23" t="s">
        <v>62</v>
      </c>
      <c r="E139" s="23">
        <v>1.3089999999999999</v>
      </c>
    </row>
    <row r="140" spans="1:5" x14ac:dyDescent="0.3">
      <c r="A140" s="15">
        <v>1248</v>
      </c>
      <c r="B140" s="15" t="s">
        <v>52</v>
      </c>
      <c r="C140" s="21" t="s">
        <v>3</v>
      </c>
      <c r="D140" s="23" t="s">
        <v>63</v>
      </c>
      <c r="E140" s="23">
        <v>1.3089999999999999</v>
      </c>
    </row>
    <row r="141" spans="1:5" x14ac:dyDescent="0.3">
      <c r="A141" s="15">
        <v>1249</v>
      </c>
      <c r="B141" s="15" t="s">
        <v>52</v>
      </c>
      <c r="C141" s="21" t="s">
        <v>3</v>
      </c>
      <c r="D141" s="23" t="s">
        <v>56</v>
      </c>
      <c r="E141" s="23">
        <v>1.319</v>
      </c>
    </row>
    <row r="142" spans="1:5" x14ac:dyDescent="0.3">
      <c r="A142" s="15">
        <v>1250</v>
      </c>
      <c r="B142" s="15" t="s">
        <v>52</v>
      </c>
      <c r="C142" s="21" t="s">
        <v>3</v>
      </c>
      <c r="D142" s="23" t="s">
        <v>60</v>
      </c>
      <c r="E142" s="23">
        <v>1.319</v>
      </c>
    </row>
    <row r="143" spans="1:5" x14ac:dyDescent="0.3">
      <c r="A143" s="15">
        <v>1251</v>
      </c>
      <c r="B143" s="15" t="s">
        <v>64</v>
      </c>
      <c r="C143" s="21" t="s">
        <v>0</v>
      </c>
      <c r="D143" s="23" t="s">
        <v>65</v>
      </c>
      <c r="E143" s="23">
        <v>1.4139999999999999</v>
      </c>
    </row>
    <row r="144" spans="1:5" x14ac:dyDescent="0.3">
      <c r="A144" s="15">
        <v>1252</v>
      </c>
      <c r="B144" s="15" t="s">
        <v>64</v>
      </c>
      <c r="C144" s="21" t="s">
        <v>0</v>
      </c>
      <c r="D144" s="23" t="s">
        <v>66</v>
      </c>
      <c r="E144" s="23">
        <v>1.419</v>
      </c>
    </row>
    <row r="145" spans="1:5" x14ac:dyDescent="0.3">
      <c r="A145" s="15">
        <v>1253</v>
      </c>
      <c r="B145" s="15" t="s">
        <v>64</v>
      </c>
      <c r="C145" s="21" t="s">
        <v>0</v>
      </c>
      <c r="D145" s="23" t="s">
        <v>67</v>
      </c>
      <c r="E145" s="23">
        <v>1.419</v>
      </c>
    </row>
    <row r="146" spans="1:5" x14ac:dyDescent="0.3">
      <c r="A146" s="15">
        <v>1254</v>
      </c>
      <c r="B146" s="15" t="s">
        <v>64</v>
      </c>
      <c r="C146" s="21" t="s">
        <v>0</v>
      </c>
      <c r="D146" s="23" t="s">
        <v>68</v>
      </c>
      <c r="E146" s="23">
        <v>1.429</v>
      </c>
    </row>
    <row r="147" spans="1:5" x14ac:dyDescent="0.3">
      <c r="A147" s="15">
        <v>1255</v>
      </c>
      <c r="B147" s="15" t="s">
        <v>64</v>
      </c>
      <c r="C147" s="21" t="s">
        <v>0</v>
      </c>
      <c r="D147" s="23" t="s">
        <v>69</v>
      </c>
      <c r="E147" s="23">
        <v>1.4690000000000001</v>
      </c>
    </row>
    <row r="148" spans="1:5" x14ac:dyDescent="0.3">
      <c r="A148" s="15">
        <v>1256</v>
      </c>
      <c r="B148" s="15" t="s">
        <v>64</v>
      </c>
      <c r="C148" s="21" t="s">
        <v>4</v>
      </c>
      <c r="D148" s="23" t="s">
        <v>70</v>
      </c>
      <c r="E148" s="23">
        <v>1.4450000000000001</v>
      </c>
    </row>
    <row r="149" spans="1:5" x14ac:dyDescent="0.3">
      <c r="A149" s="15">
        <v>1257</v>
      </c>
      <c r="B149" s="15" t="s">
        <v>64</v>
      </c>
      <c r="C149" s="21" t="s">
        <v>4</v>
      </c>
      <c r="D149" s="23" t="s">
        <v>71</v>
      </c>
      <c r="E149" s="23">
        <v>1.5189999999999999</v>
      </c>
    </row>
    <row r="150" spans="1:5" x14ac:dyDescent="0.3">
      <c r="A150" s="15">
        <v>1258</v>
      </c>
      <c r="B150" s="15" t="s">
        <v>64</v>
      </c>
      <c r="C150" s="21" t="s">
        <v>4</v>
      </c>
      <c r="D150" s="23" t="s">
        <v>72</v>
      </c>
      <c r="E150" s="23">
        <v>1.5289999999999999</v>
      </c>
    </row>
    <row r="151" spans="1:5" x14ac:dyDescent="0.3">
      <c r="A151" s="15">
        <v>1259</v>
      </c>
      <c r="B151" s="15" t="s">
        <v>64</v>
      </c>
      <c r="C151" s="21" t="s">
        <v>4</v>
      </c>
      <c r="D151" s="23" t="s">
        <v>73</v>
      </c>
      <c r="E151" s="23">
        <v>1.5289999999999999</v>
      </c>
    </row>
    <row r="152" spans="1:5" x14ac:dyDescent="0.3">
      <c r="A152" s="15">
        <v>1260</v>
      </c>
      <c r="B152" s="15" t="s">
        <v>64</v>
      </c>
      <c r="C152" s="21" t="s">
        <v>4</v>
      </c>
      <c r="D152" s="23" t="s">
        <v>74</v>
      </c>
      <c r="E152" s="23">
        <v>1.5289999999999999</v>
      </c>
    </row>
    <row r="153" spans="1:5" x14ac:dyDescent="0.3">
      <c r="A153" s="15">
        <v>1261</v>
      </c>
      <c r="B153" s="15" t="s">
        <v>64</v>
      </c>
      <c r="C153" s="21" t="s">
        <v>2</v>
      </c>
      <c r="D153" s="23" t="s">
        <v>66</v>
      </c>
      <c r="E153" s="23">
        <v>1.488</v>
      </c>
    </row>
    <row r="154" spans="1:5" x14ac:dyDescent="0.3">
      <c r="A154" s="15">
        <v>1262</v>
      </c>
      <c r="B154" s="15" t="s">
        <v>64</v>
      </c>
      <c r="C154" s="21" t="s">
        <v>2</v>
      </c>
      <c r="D154" s="23" t="s">
        <v>65</v>
      </c>
      <c r="E154" s="23">
        <v>1.488</v>
      </c>
    </row>
    <row r="155" spans="1:5" x14ac:dyDescent="0.3">
      <c r="A155" s="15">
        <v>1263</v>
      </c>
      <c r="B155" s="15" t="s">
        <v>64</v>
      </c>
      <c r="C155" s="21" t="s">
        <v>2</v>
      </c>
      <c r="D155" s="23" t="s">
        <v>67</v>
      </c>
      <c r="E155" s="23">
        <v>1.488</v>
      </c>
    </row>
    <row r="156" spans="1:5" x14ac:dyDescent="0.3">
      <c r="A156" s="15">
        <v>1264</v>
      </c>
      <c r="B156" s="15" t="s">
        <v>64</v>
      </c>
      <c r="C156" s="21" t="s">
        <v>2</v>
      </c>
      <c r="D156" s="23" t="s">
        <v>68</v>
      </c>
      <c r="E156" s="23">
        <v>1.4890000000000001</v>
      </c>
    </row>
    <row r="157" spans="1:5" x14ac:dyDescent="0.3">
      <c r="A157" s="15">
        <v>1265</v>
      </c>
      <c r="B157" s="15" t="s">
        <v>64</v>
      </c>
      <c r="C157" s="21" t="s">
        <v>2</v>
      </c>
      <c r="D157" s="23" t="s">
        <v>69</v>
      </c>
      <c r="E157" s="23">
        <v>1.5640000000000001</v>
      </c>
    </row>
    <row r="158" spans="1:5" x14ac:dyDescent="0.3">
      <c r="A158" s="15">
        <v>1266</v>
      </c>
      <c r="B158" s="15" t="s">
        <v>64</v>
      </c>
      <c r="C158" s="21" t="s">
        <v>5</v>
      </c>
      <c r="D158" s="23" t="s">
        <v>71</v>
      </c>
      <c r="E158" s="23">
        <v>1.617</v>
      </c>
    </row>
    <row r="159" spans="1:5" x14ac:dyDescent="0.3">
      <c r="A159" s="15">
        <v>1267</v>
      </c>
      <c r="B159" s="15" t="s">
        <v>64</v>
      </c>
      <c r="C159" s="21" t="s">
        <v>5</v>
      </c>
      <c r="D159" s="23" t="s">
        <v>75</v>
      </c>
      <c r="E159" s="23">
        <v>1.617</v>
      </c>
    </row>
    <row r="160" spans="1:5" x14ac:dyDescent="0.3">
      <c r="A160" s="15">
        <v>1268</v>
      </c>
      <c r="B160" s="15" t="s">
        <v>64</v>
      </c>
      <c r="C160" s="21" t="s">
        <v>5</v>
      </c>
      <c r="D160" s="23" t="s">
        <v>72</v>
      </c>
      <c r="E160" s="23">
        <v>1.6240000000000001</v>
      </c>
    </row>
    <row r="161" spans="1:5" x14ac:dyDescent="0.3">
      <c r="A161" s="15">
        <v>1269</v>
      </c>
      <c r="B161" s="15" t="s">
        <v>64</v>
      </c>
      <c r="C161" s="21" t="s">
        <v>5</v>
      </c>
      <c r="D161" s="23" t="s">
        <v>76</v>
      </c>
      <c r="E161" s="23">
        <v>1.7190000000000001</v>
      </c>
    </row>
    <row r="162" spans="1:5" x14ac:dyDescent="0.3">
      <c r="A162" s="15">
        <v>1270</v>
      </c>
      <c r="B162" s="15" t="s">
        <v>64</v>
      </c>
      <c r="C162" s="21" t="s">
        <v>1</v>
      </c>
      <c r="D162" s="23" t="s">
        <v>65</v>
      </c>
      <c r="E162" s="23">
        <v>1.179</v>
      </c>
    </row>
    <row r="163" spans="1:5" x14ac:dyDescent="0.3">
      <c r="A163" s="15">
        <v>1271</v>
      </c>
      <c r="B163" s="15" t="s">
        <v>64</v>
      </c>
      <c r="C163" s="21" t="s">
        <v>1</v>
      </c>
      <c r="D163" s="23" t="s">
        <v>67</v>
      </c>
      <c r="E163" s="23">
        <v>1.179</v>
      </c>
    </row>
    <row r="164" spans="1:5" x14ac:dyDescent="0.3">
      <c r="A164" s="15">
        <v>1272</v>
      </c>
      <c r="B164" s="15" t="s">
        <v>64</v>
      </c>
      <c r="C164" s="21" t="s">
        <v>1</v>
      </c>
      <c r="D164" s="23" t="s">
        <v>68</v>
      </c>
      <c r="E164" s="23">
        <v>1.1990000000000001</v>
      </c>
    </row>
    <row r="165" spans="1:5" x14ac:dyDescent="0.3">
      <c r="A165" s="15">
        <v>1273</v>
      </c>
      <c r="B165" s="15" t="s">
        <v>64</v>
      </c>
      <c r="C165" s="21" t="s">
        <v>1</v>
      </c>
      <c r="D165" s="23" t="s">
        <v>66</v>
      </c>
      <c r="E165" s="23">
        <v>1.1990000000000001</v>
      </c>
    </row>
    <row r="166" spans="1:5" x14ac:dyDescent="0.3">
      <c r="A166" s="15">
        <v>1274</v>
      </c>
      <c r="B166" s="15" t="s">
        <v>64</v>
      </c>
      <c r="C166" s="21" t="s">
        <v>1</v>
      </c>
      <c r="D166" s="23" t="s">
        <v>69</v>
      </c>
      <c r="E166" s="23">
        <v>1.238</v>
      </c>
    </row>
    <row r="167" spans="1:5" x14ac:dyDescent="0.3">
      <c r="A167" s="15">
        <v>1275</v>
      </c>
      <c r="B167" s="15" t="s">
        <v>64</v>
      </c>
      <c r="C167" s="21" t="s">
        <v>3</v>
      </c>
      <c r="D167" s="23" t="s">
        <v>70</v>
      </c>
      <c r="E167" s="23">
        <v>1.2350000000000001</v>
      </c>
    </row>
    <row r="168" spans="1:5" x14ac:dyDescent="0.3">
      <c r="A168" s="15">
        <v>1276</v>
      </c>
      <c r="B168" s="15" t="s">
        <v>64</v>
      </c>
      <c r="C168" s="21" t="s">
        <v>3</v>
      </c>
      <c r="D168" s="23" t="s">
        <v>68</v>
      </c>
      <c r="E168" s="23">
        <v>1.2390000000000001</v>
      </c>
    </row>
    <row r="169" spans="1:5" x14ac:dyDescent="0.3">
      <c r="A169" s="15">
        <v>1277</v>
      </c>
      <c r="B169" s="15" t="s">
        <v>64</v>
      </c>
      <c r="C169" s="21" t="s">
        <v>3</v>
      </c>
      <c r="D169" s="23" t="s">
        <v>69</v>
      </c>
      <c r="E169" s="23">
        <v>1.268</v>
      </c>
    </row>
    <row r="170" spans="1:5" x14ac:dyDescent="0.3">
      <c r="A170" s="15">
        <v>1278</v>
      </c>
      <c r="B170" s="15" t="s">
        <v>64</v>
      </c>
      <c r="C170" s="21" t="s">
        <v>3</v>
      </c>
      <c r="D170" s="23" t="s">
        <v>71</v>
      </c>
      <c r="E170" s="23">
        <v>1.319</v>
      </c>
    </row>
    <row r="171" spans="1:5" x14ac:dyDescent="0.3">
      <c r="A171" s="15">
        <v>1279</v>
      </c>
      <c r="B171" s="15" t="s">
        <v>64</v>
      </c>
      <c r="C171" s="21" t="s">
        <v>3</v>
      </c>
      <c r="D171" s="23" t="s">
        <v>75</v>
      </c>
      <c r="E171" s="23">
        <v>1.319</v>
      </c>
    </row>
    <row r="172" spans="1:5" x14ac:dyDescent="0.3">
      <c r="A172" s="15">
        <v>1280</v>
      </c>
      <c r="B172" s="15" t="s">
        <v>64</v>
      </c>
      <c r="C172" s="21" t="s">
        <v>6</v>
      </c>
      <c r="D172" s="23" t="s">
        <v>73</v>
      </c>
      <c r="E172" s="23">
        <v>0.69199999999999995</v>
      </c>
    </row>
    <row r="173" spans="1:5" x14ac:dyDescent="0.3">
      <c r="A173" s="15">
        <v>1281</v>
      </c>
      <c r="B173" s="15" t="s">
        <v>64</v>
      </c>
      <c r="C173" s="21" t="s">
        <v>6</v>
      </c>
      <c r="D173" s="23" t="s">
        <v>75</v>
      </c>
      <c r="E173" s="23">
        <v>0.70399999999999996</v>
      </c>
    </row>
    <row r="174" spans="1:5" x14ac:dyDescent="0.3">
      <c r="A174" s="15">
        <v>1282</v>
      </c>
      <c r="B174" s="15" t="s">
        <v>64</v>
      </c>
      <c r="C174" s="21" t="s">
        <v>6</v>
      </c>
      <c r="D174" s="23" t="s">
        <v>77</v>
      </c>
      <c r="E174" s="23">
        <v>0.75</v>
      </c>
    </row>
    <row r="175" spans="1:5" x14ac:dyDescent="0.3">
      <c r="A175" s="15">
        <v>1283</v>
      </c>
      <c r="B175" s="15" t="s">
        <v>94</v>
      </c>
      <c r="C175" s="21" t="s">
        <v>0</v>
      </c>
      <c r="D175" s="23" t="s">
        <v>79</v>
      </c>
      <c r="E175" s="23">
        <v>1.149</v>
      </c>
    </row>
    <row r="176" spans="1:5" x14ac:dyDescent="0.3">
      <c r="A176" s="15">
        <v>1284</v>
      </c>
      <c r="B176" s="15" t="s">
        <v>94</v>
      </c>
      <c r="C176" s="21" t="s">
        <v>0</v>
      </c>
      <c r="D176" s="23" t="s">
        <v>80</v>
      </c>
      <c r="E176" s="23">
        <v>1.4590000000000001</v>
      </c>
    </row>
    <row r="177" spans="1:5" x14ac:dyDescent="0.3">
      <c r="A177" s="15">
        <v>1285</v>
      </c>
      <c r="B177" s="15" t="s">
        <v>94</v>
      </c>
      <c r="C177" s="21" t="s">
        <v>0</v>
      </c>
      <c r="D177" s="23" t="s">
        <v>81</v>
      </c>
      <c r="E177" s="23">
        <v>1.4790000000000001</v>
      </c>
    </row>
    <row r="178" spans="1:5" x14ac:dyDescent="0.3">
      <c r="A178" s="15">
        <v>1286</v>
      </c>
      <c r="B178" s="15" t="s">
        <v>94</v>
      </c>
      <c r="C178" s="21" t="s">
        <v>0</v>
      </c>
      <c r="D178" s="23" t="s">
        <v>82</v>
      </c>
      <c r="E178" s="23">
        <v>1.5089999999999999</v>
      </c>
    </row>
    <row r="179" spans="1:5" x14ac:dyDescent="0.3">
      <c r="A179" s="15">
        <v>1287</v>
      </c>
      <c r="B179" s="15" t="s">
        <v>94</v>
      </c>
      <c r="C179" s="21" t="s">
        <v>0</v>
      </c>
      <c r="D179" s="23" t="s">
        <v>83</v>
      </c>
      <c r="E179" s="23">
        <v>1.5089999999999999</v>
      </c>
    </row>
    <row r="180" spans="1:5" x14ac:dyDescent="0.3">
      <c r="A180" s="15">
        <v>1288</v>
      </c>
      <c r="B180" s="15" t="s">
        <v>94</v>
      </c>
      <c r="C180" s="21" t="s">
        <v>4</v>
      </c>
      <c r="D180" s="23" t="s">
        <v>82</v>
      </c>
      <c r="E180" s="23">
        <v>1.5289999999999999</v>
      </c>
    </row>
    <row r="181" spans="1:5" x14ac:dyDescent="0.3">
      <c r="A181" s="15">
        <v>1289</v>
      </c>
      <c r="B181" s="15" t="s">
        <v>94</v>
      </c>
      <c r="C181" s="21" t="s">
        <v>4</v>
      </c>
      <c r="D181" s="23" t="s">
        <v>83</v>
      </c>
      <c r="E181" s="23">
        <v>1.5289999999999999</v>
      </c>
    </row>
    <row r="182" spans="1:5" x14ac:dyDescent="0.3">
      <c r="A182" s="15">
        <v>1290</v>
      </c>
      <c r="B182" s="15" t="s">
        <v>94</v>
      </c>
      <c r="C182" s="21" t="s">
        <v>2</v>
      </c>
      <c r="D182" s="23" t="s">
        <v>79</v>
      </c>
      <c r="E182" s="23">
        <v>1.488</v>
      </c>
    </row>
    <row r="183" spans="1:5" x14ac:dyDescent="0.3">
      <c r="A183" s="15">
        <v>1291</v>
      </c>
      <c r="B183" s="15" t="s">
        <v>94</v>
      </c>
      <c r="C183" s="21" t="s">
        <v>2</v>
      </c>
      <c r="D183" s="23" t="s">
        <v>80</v>
      </c>
      <c r="E183" s="23">
        <v>1.5189999999999999</v>
      </c>
    </row>
    <row r="184" spans="1:5" x14ac:dyDescent="0.3">
      <c r="A184" s="15">
        <v>1292</v>
      </c>
      <c r="B184" s="15" t="s">
        <v>94</v>
      </c>
      <c r="C184" s="21" t="s">
        <v>5</v>
      </c>
      <c r="D184" s="23" t="s">
        <v>81</v>
      </c>
      <c r="E184" s="23">
        <v>1.619</v>
      </c>
    </row>
    <row r="185" spans="1:5" x14ac:dyDescent="0.3">
      <c r="A185" s="15">
        <v>1293</v>
      </c>
      <c r="B185" s="15" t="s">
        <v>94</v>
      </c>
      <c r="C185" s="21" t="s">
        <v>5</v>
      </c>
      <c r="D185" s="23" t="s">
        <v>83</v>
      </c>
      <c r="E185" s="23">
        <v>1.6240000000000001</v>
      </c>
    </row>
    <row r="186" spans="1:5" x14ac:dyDescent="0.3">
      <c r="A186" s="15">
        <v>1294</v>
      </c>
      <c r="B186" s="15" t="s">
        <v>94</v>
      </c>
      <c r="C186" s="21" t="s">
        <v>5</v>
      </c>
      <c r="D186" s="23" t="s">
        <v>81</v>
      </c>
      <c r="E186" s="23">
        <v>1.679</v>
      </c>
    </row>
    <row r="187" spans="1:5" x14ac:dyDescent="0.3">
      <c r="A187" s="15">
        <v>1295</v>
      </c>
      <c r="B187" s="15" t="s">
        <v>94</v>
      </c>
      <c r="C187" s="21" t="s">
        <v>5</v>
      </c>
      <c r="D187" s="23" t="s">
        <v>84</v>
      </c>
      <c r="E187" s="23">
        <v>1.7190000000000001</v>
      </c>
    </row>
    <row r="188" spans="1:5" x14ac:dyDescent="0.3">
      <c r="A188" s="15">
        <v>1296</v>
      </c>
      <c r="B188" s="15" t="s">
        <v>94</v>
      </c>
      <c r="C188" s="21" t="s">
        <v>1</v>
      </c>
      <c r="D188" s="23" t="s">
        <v>79</v>
      </c>
      <c r="E188" s="23">
        <v>1.202</v>
      </c>
    </row>
    <row r="189" spans="1:5" x14ac:dyDescent="0.3">
      <c r="A189" s="15">
        <v>1297</v>
      </c>
      <c r="B189" s="15" t="s">
        <v>94</v>
      </c>
      <c r="C189" s="21" t="s">
        <v>1</v>
      </c>
      <c r="D189" s="23" t="s">
        <v>80</v>
      </c>
      <c r="E189" s="23">
        <v>1.2689999999999999</v>
      </c>
    </row>
    <row r="190" spans="1:5" x14ac:dyDescent="0.3">
      <c r="A190" s="15">
        <v>1298</v>
      </c>
      <c r="B190" s="15" t="s">
        <v>94</v>
      </c>
      <c r="C190" s="21" t="s">
        <v>1</v>
      </c>
      <c r="D190" s="23" t="s">
        <v>81</v>
      </c>
      <c r="E190" s="23">
        <v>1.274</v>
      </c>
    </row>
    <row r="191" spans="1:5" x14ac:dyDescent="0.3">
      <c r="A191" s="15">
        <v>1299</v>
      </c>
      <c r="B191" s="15" t="s">
        <v>94</v>
      </c>
      <c r="C191" s="21" t="s">
        <v>1</v>
      </c>
      <c r="D191" s="23" t="s">
        <v>82</v>
      </c>
      <c r="E191" s="23">
        <v>1.3140000000000001</v>
      </c>
    </row>
    <row r="192" spans="1:5" x14ac:dyDescent="0.3">
      <c r="A192" s="15">
        <v>1300</v>
      </c>
      <c r="B192" s="15" t="s">
        <v>94</v>
      </c>
      <c r="C192" s="21" t="s">
        <v>1</v>
      </c>
      <c r="D192" s="23" t="s">
        <v>83</v>
      </c>
      <c r="E192" s="23">
        <v>1.3140000000000001</v>
      </c>
    </row>
    <row r="193" spans="1:5" x14ac:dyDescent="0.3">
      <c r="A193" s="15">
        <v>1301</v>
      </c>
      <c r="B193" s="15" t="s">
        <v>94</v>
      </c>
      <c r="C193" s="21" t="s">
        <v>3</v>
      </c>
      <c r="D193" s="23" t="s">
        <v>80</v>
      </c>
      <c r="E193" s="23">
        <v>1.2989999999999999</v>
      </c>
    </row>
    <row r="194" spans="1:5" x14ac:dyDescent="0.3">
      <c r="A194" s="15">
        <v>1302</v>
      </c>
      <c r="B194" s="15" t="s">
        <v>94</v>
      </c>
      <c r="C194" s="21" t="s">
        <v>3</v>
      </c>
      <c r="D194" s="23" t="s">
        <v>81</v>
      </c>
      <c r="E194" s="23">
        <v>1.319</v>
      </c>
    </row>
    <row r="195" spans="1:5" x14ac:dyDescent="0.3">
      <c r="A195" s="15">
        <v>1303</v>
      </c>
      <c r="B195" s="15" t="s">
        <v>94</v>
      </c>
      <c r="C195" s="21" t="s">
        <v>3</v>
      </c>
      <c r="D195" s="23" t="s">
        <v>82</v>
      </c>
      <c r="E195" s="23">
        <v>1.3340000000000001</v>
      </c>
    </row>
    <row r="196" spans="1:5" x14ac:dyDescent="0.3">
      <c r="A196" s="15">
        <v>1304</v>
      </c>
      <c r="B196" s="15" t="s">
        <v>94</v>
      </c>
      <c r="C196" s="21" t="s">
        <v>3</v>
      </c>
      <c r="D196" s="23" t="s">
        <v>83</v>
      </c>
      <c r="E196" s="23">
        <v>1.3340000000000001</v>
      </c>
    </row>
    <row r="197" spans="1:5" x14ac:dyDescent="0.3">
      <c r="A197" s="15">
        <v>1305</v>
      </c>
      <c r="B197" s="15" t="s">
        <v>94</v>
      </c>
      <c r="C197" s="21" t="s">
        <v>3</v>
      </c>
      <c r="D197" s="23" t="s">
        <v>81</v>
      </c>
      <c r="E197" s="23">
        <v>1.379</v>
      </c>
    </row>
    <row r="198" spans="1:5" x14ac:dyDescent="0.3">
      <c r="A198" s="15">
        <v>1306</v>
      </c>
      <c r="B198" s="15" t="s">
        <v>94</v>
      </c>
      <c r="C198" s="21" t="s">
        <v>6</v>
      </c>
      <c r="D198" s="23" t="s">
        <v>80</v>
      </c>
      <c r="E198" s="23">
        <v>0.629</v>
      </c>
    </row>
    <row r="199" spans="1:5" x14ac:dyDescent="0.3">
      <c r="A199" s="15">
        <v>1307</v>
      </c>
      <c r="B199" s="15" t="s">
        <v>94</v>
      </c>
      <c r="C199" s="21" t="s">
        <v>6</v>
      </c>
      <c r="D199" s="23" t="s">
        <v>81</v>
      </c>
      <c r="E199" s="23">
        <v>0.67400000000000004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C89"/>
  <sheetViews>
    <sheetView workbookViewId="0">
      <selection activeCell="A13" sqref="A13"/>
    </sheetView>
  </sheetViews>
  <sheetFormatPr defaultRowHeight="14.4" x14ac:dyDescent="0.3"/>
  <cols>
    <col min="1" max="1" width="15" customWidth="1"/>
    <col min="2" max="2" width="29" customWidth="1"/>
    <col min="3" max="3" width="37.5546875" customWidth="1"/>
  </cols>
  <sheetData>
    <row r="2" spans="1:3" x14ac:dyDescent="0.3">
      <c r="A2" t="s">
        <v>105</v>
      </c>
      <c r="B2" t="s">
        <v>106</v>
      </c>
    </row>
    <row r="3" spans="1:3" x14ac:dyDescent="0.3">
      <c r="A3" s="51">
        <v>1112</v>
      </c>
      <c r="B3" s="51" t="str">
        <f>VLOOKUP(A3,'PQ - Table'!A$2:B$199,2)</f>
        <v>Agueda</v>
      </c>
      <c r="C3" t="str">
        <f>VLOOKUP(A3,T_PTs[[Referências]:[Localizações]],4)</f>
        <v>Redil - Recardães</v>
      </c>
    </row>
    <row r="4" spans="1:3" x14ac:dyDescent="0.3">
      <c r="A4" s="51">
        <v>1120</v>
      </c>
      <c r="B4" s="51" t="str">
        <f>VLOOKUP(A4,'PQ - Table'!A$2:B$199,2)</f>
        <v>Agueda</v>
      </c>
      <c r="C4" t="str">
        <f>VLOOKUP(A4,T_PTs[[Referências]:[Localizações]],4)</f>
        <v>Repsol - Hospital Águeda</v>
      </c>
    </row>
    <row r="5" spans="1:3" x14ac:dyDescent="0.3">
      <c r="A5" s="51">
        <v>1290</v>
      </c>
      <c r="B5" s="51" t="str">
        <f>VLOOKUP(A5,'PQ - Table'!A$2:B$199,2)</f>
        <v>Sao Joao da Madeira</v>
      </c>
      <c r="C5" t="str">
        <f>VLOOKUP(A5,T_PTs[[Referências]:[Localizações]],4)</f>
        <v>Intermarché - Arrifana</v>
      </c>
    </row>
    <row r="6" spans="1:3" x14ac:dyDescent="0.3">
      <c r="A6" s="51">
        <v>1304</v>
      </c>
      <c r="B6" s="51" t="str">
        <f>VLOOKUP(A6,'PQ - Table'!A$2:B$199,2)</f>
        <v>Sao Joao da Madeira</v>
      </c>
      <c r="C6" t="str">
        <f>VLOOKUP(A6,T_PTs[[Referências]:[Localizações]],4)</f>
        <v>Galp Petroroque - S. João da Madeira</v>
      </c>
    </row>
    <row r="7" spans="1:3" x14ac:dyDescent="0.3">
      <c r="A7" s="51">
        <v>1111</v>
      </c>
      <c r="B7" s="51" t="str">
        <f>VLOOKUP(A7,'PQ - Table'!A$2:B$199,2)</f>
        <v>Agueda</v>
      </c>
      <c r="C7" t="str">
        <f>VLOOKUP(A7,T_PTs[[Referências]:[Localizações]],4)</f>
        <v>Prio - Aguada de Baixo S/N</v>
      </c>
    </row>
    <row r="8" spans="1:3" x14ac:dyDescent="0.3">
      <c r="A8" s="51">
        <v>1114</v>
      </c>
      <c r="B8" s="51" t="str">
        <f>VLOOKUP(A8,'PQ - Table'!A$2:B$199,2)</f>
        <v>Agueda</v>
      </c>
      <c r="C8" t="str">
        <f>VLOOKUP(A8,T_PTs[[Referências]:[Localizações]],4)</f>
        <v>Cepsa - Travassô</v>
      </c>
    </row>
    <row r="9" spans="1:3" x14ac:dyDescent="0.3">
      <c r="A9" s="51">
        <v>1127</v>
      </c>
      <c r="B9" s="51" t="str">
        <f>VLOOKUP(A9,'PQ - Table'!A$2:B$199,2)</f>
        <v>Agueda</v>
      </c>
      <c r="C9" t="str">
        <f>VLOOKUP(A9,T_PTs[[Referências]:[Localizações]],4)</f>
        <v>Prio - Aguada de Baixo S/N</v>
      </c>
    </row>
    <row r="10" spans="1:3" x14ac:dyDescent="0.3">
      <c r="A10" s="51">
        <v>1114</v>
      </c>
      <c r="B10" s="51" t="str">
        <f>VLOOKUP(A10,'PQ - Table'!A$2:B$199,2)</f>
        <v>Agueda</v>
      </c>
      <c r="C10" t="str">
        <f>VLOOKUP(A10,T_PTs[[Referências]:[Localizações]],4)</f>
        <v>Cepsa - Travassô</v>
      </c>
    </row>
    <row r="11" spans="1:3" x14ac:dyDescent="0.3">
      <c r="A11" s="51">
        <v>1114</v>
      </c>
      <c r="B11" s="51" t="str">
        <f>VLOOKUP(A11,'PQ - Table'!A$2:B$199,2)</f>
        <v>Agueda</v>
      </c>
      <c r="C11" t="str">
        <f>VLOOKUP(A11,T_PTs[[Referências]:[Localizações]],4)</f>
        <v>Cepsa - Travassô</v>
      </c>
    </row>
    <row r="12" spans="1:3" x14ac:dyDescent="0.3">
      <c r="A12" s="51">
        <v>1284</v>
      </c>
      <c r="B12" s="51" t="str">
        <f>VLOOKUP(A12,'PQ - Table'!A$2:B$199,2)</f>
        <v>Sao Joao da Madeira</v>
      </c>
      <c r="C12" t="str">
        <f>VLOOKUP(A12,T_PTs[[Referências]:[Localizações]],4)</f>
        <v>Petro Zona S. J. Madeira</v>
      </c>
    </row>
    <row r="13" spans="1:3" x14ac:dyDescent="0.3">
      <c r="A13" s="51">
        <v>1306</v>
      </c>
      <c r="B13" s="51" t="str">
        <f>VLOOKUP(A13,'PQ - Table'!A$2:B$199,2)</f>
        <v>Sao Joao da Madeira</v>
      </c>
      <c r="C13" t="str">
        <f>VLOOKUP(A13,T_PTs[[Referências]:[Localizações]],4)</f>
        <v>Petro Zona S. J. Madeira</v>
      </c>
    </row>
    <row r="14" spans="1:3" x14ac:dyDescent="0.3">
      <c r="A14" s="51"/>
      <c r="B14" s="51" t="e">
        <f>VLOOKUP(A14,'PQ - Table'!A$2:B$199,2)</f>
        <v>#N/A</v>
      </c>
      <c r="C14" t="e">
        <f>VLOOKUP(A14,T_PTs[[Referências]:[Localizações]],4)</f>
        <v>#N/A</v>
      </c>
    </row>
    <row r="15" spans="1:3" x14ac:dyDescent="0.3">
      <c r="A15" s="51"/>
      <c r="B15" s="51" t="e">
        <f>VLOOKUP(A15,'PQ - Table'!A$2:B$199,2)</f>
        <v>#N/A</v>
      </c>
      <c r="C15" t="e">
        <f>VLOOKUP(A15,T_PTs[[Referências]:[Localizações]],4)</f>
        <v>#N/A</v>
      </c>
    </row>
    <row r="16" spans="1:3" x14ac:dyDescent="0.3">
      <c r="A16" s="51"/>
      <c r="B16" s="51" t="e">
        <f>VLOOKUP(A16,'PQ - Table'!A$2:B$199,2)</f>
        <v>#N/A</v>
      </c>
      <c r="C16" t="e">
        <f>VLOOKUP(A16,T_PTs[[Referências]:[Localizações]],4)</f>
        <v>#N/A</v>
      </c>
    </row>
    <row r="17" spans="1:3" x14ac:dyDescent="0.3">
      <c r="A17" s="51"/>
      <c r="B17" s="51" t="e">
        <f>VLOOKUP(A17,'PQ - Table'!A$2:B$199,2)</f>
        <v>#N/A</v>
      </c>
      <c r="C17" t="e">
        <f>VLOOKUP(A17,T_PTs[[Referências]:[Localizações]],4)</f>
        <v>#N/A</v>
      </c>
    </row>
    <row r="18" spans="1:3" x14ac:dyDescent="0.3">
      <c r="A18" s="51"/>
      <c r="B18" s="51" t="e">
        <f>VLOOKUP(A18,'PQ - Table'!A$2:B$199,2)</f>
        <v>#N/A</v>
      </c>
      <c r="C18" t="e">
        <f>VLOOKUP(A18,T_PTs[[Referências]:[Localizações]],4)</f>
        <v>#N/A</v>
      </c>
    </row>
    <row r="19" spans="1:3" x14ac:dyDescent="0.3">
      <c r="A19" s="51"/>
      <c r="B19" s="51" t="e">
        <f>VLOOKUP(A19,'PQ - Table'!A$2:B$199,2)</f>
        <v>#N/A</v>
      </c>
      <c r="C19" t="e">
        <f>VLOOKUP(A19,T_PTs[[Referências]:[Localizações]],4)</f>
        <v>#N/A</v>
      </c>
    </row>
    <row r="20" spans="1:3" x14ac:dyDescent="0.3">
      <c r="A20" s="51"/>
      <c r="B20" s="51" t="e">
        <f>VLOOKUP(A20,'PQ - Table'!A$2:B$199,2)</f>
        <v>#N/A</v>
      </c>
      <c r="C20" t="e">
        <f>VLOOKUP(A20,T_PTs[[Referências]:[Localizações]],4)</f>
        <v>#N/A</v>
      </c>
    </row>
    <row r="21" spans="1:3" x14ac:dyDescent="0.3">
      <c r="A21" s="51"/>
      <c r="B21" s="51" t="e">
        <f>VLOOKUP(A21,'PQ - Table'!A$2:B$199,2)</f>
        <v>#N/A</v>
      </c>
      <c r="C21" t="e">
        <f>VLOOKUP(A21,T_PTs[[Referências]:[Localizações]],4)</f>
        <v>#N/A</v>
      </c>
    </row>
    <row r="22" spans="1:3" x14ac:dyDescent="0.3">
      <c r="A22" s="51"/>
      <c r="B22" s="51" t="e">
        <f>VLOOKUP(A22,'PQ - Table'!A$2:B$199,2)</f>
        <v>#N/A</v>
      </c>
      <c r="C22" t="e">
        <f>VLOOKUP(A22,T_PTs[[Referências]:[Localizações]],4)</f>
        <v>#N/A</v>
      </c>
    </row>
    <row r="23" spans="1:3" x14ac:dyDescent="0.3">
      <c r="A23" s="51"/>
      <c r="B23" s="51" t="e">
        <f>VLOOKUP(A23,'PQ - Table'!A$2:B$199,2)</f>
        <v>#N/A</v>
      </c>
      <c r="C23" t="e">
        <f>VLOOKUP(A23,T_PTs[[Referências]:[Localizações]],4)</f>
        <v>#N/A</v>
      </c>
    </row>
    <row r="24" spans="1:3" x14ac:dyDescent="0.3">
      <c r="A24" s="51"/>
      <c r="B24" s="51" t="e">
        <f>VLOOKUP(A24,'PQ - Table'!A$2:B$199,2)</f>
        <v>#N/A</v>
      </c>
      <c r="C24" t="e">
        <f>VLOOKUP(A24,T_PTs[[Referências]:[Localizações]],4)</f>
        <v>#N/A</v>
      </c>
    </row>
    <row r="25" spans="1:3" x14ac:dyDescent="0.3">
      <c r="A25" s="51"/>
      <c r="B25" s="51" t="e">
        <f>VLOOKUP(A25,'PQ - Table'!A$2:B$199,2)</f>
        <v>#N/A</v>
      </c>
      <c r="C25" t="e">
        <f>VLOOKUP(A25,T_PTs[[Referências]:[Localizações]],4)</f>
        <v>#N/A</v>
      </c>
    </row>
    <row r="26" spans="1:3" x14ac:dyDescent="0.3">
      <c r="A26" s="51"/>
      <c r="B26" s="51" t="e">
        <f>VLOOKUP(A26,'PQ - Table'!A$2:B$199,2)</f>
        <v>#N/A</v>
      </c>
      <c r="C26" t="e">
        <f>VLOOKUP(A26,T_PTs[[Referências]:[Localizações]],4)</f>
        <v>#N/A</v>
      </c>
    </row>
    <row r="27" spans="1:3" x14ac:dyDescent="0.3">
      <c r="A27" s="51"/>
      <c r="B27" s="51" t="e">
        <f>VLOOKUP(A27,'PQ - Table'!A$2:B$199,2)</f>
        <v>#N/A</v>
      </c>
      <c r="C27" t="e">
        <f>VLOOKUP(A27,T_PTs[[Referências]:[Localizações]],4)</f>
        <v>#N/A</v>
      </c>
    </row>
    <row r="28" spans="1:3" x14ac:dyDescent="0.3">
      <c r="A28" s="51"/>
      <c r="B28" s="51" t="e">
        <f>VLOOKUP(A28,'PQ - Table'!A$2:B$199,2)</f>
        <v>#N/A</v>
      </c>
      <c r="C28" t="e">
        <f>VLOOKUP(A28,T_PTs[[Referências]:[Localizações]],4)</f>
        <v>#N/A</v>
      </c>
    </row>
    <row r="29" spans="1:3" x14ac:dyDescent="0.3">
      <c r="A29" s="51"/>
      <c r="B29" s="51" t="e">
        <f>VLOOKUP(A29,'PQ - Table'!A$2:B$199,2)</f>
        <v>#N/A</v>
      </c>
      <c r="C29" t="e">
        <f>VLOOKUP(A29,T_PTs[[Referências]:[Localizações]],4)</f>
        <v>#N/A</v>
      </c>
    </row>
    <row r="30" spans="1:3" x14ac:dyDescent="0.3">
      <c r="A30" s="51"/>
      <c r="B30" s="51" t="e">
        <f>VLOOKUP(A30,'PQ - Table'!A$2:B$199,2)</f>
        <v>#N/A</v>
      </c>
      <c r="C30" t="e">
        <f>VLOOKUP(A30,T_PTs[[Referências]:[Localizações]],4)</f>
        <v>#N/A</v>
      </c>
    </row>
    <row r="31" spans="1:3" x14ac:dyDescent="0.3">
      <c r="A31" s="51"/>
      <c r="B31" s="51" t="e">
        <f>VLOOKUP(A31,'PQ - Table'!A$2:B$199,2)</f>
        <v>#N/A</v>
      </c>
      <c r="C31" t="e">
        <f>VLOOKUP(A31,T_PTs[[Referências]:[Localizações]],4)</f>
        <v>#N/A</v>
      </c>
    </row>
    <row r="32" spans="1:3" x14ac:dyDescent="0.3">
      <c r="A32" s="51"/>
      <c r="B32" s="51" t="e">
        <f>VLOOKUP(A32,'PQ - Table'!A$2:B$199,2)</f>
        <v>#N/A</v>
      </c>
      <c r="C32" t="e">
        <f>VLOOKUP(A32,T_PTs[[Referências]:[Localizações]],4)</f>
        <v>#N/A</v>
      </c>
    </row>
    <row r="33" spans="1:3" x14ac:dyDescent="0.3">
      <c r="A33" s="51"/>
      <c r="B33" s="51" t="e">
        <f>VLOOKUP(A33,'PQ - Table'!A$2:B$199,2)</f>
        <v>#N/A</v>
      </c>
      <c r="C33" t="e">
        <f>VLOOKUP(A33,T_PTs[[Referências]:[Localizações]],4)</f>
        <v>#N/A</v>
      </c>
    </row>
    <row r="34" spans="1:3" x14ac:dyDescent="0.3">
      <c r="A34" s="51"/>
      <c r="B34" s="51" t="e">
        <f>VLOOKUP(A34,'PQ - Table'!A$2:B$199,2)</f>
        <v>#N/A</v>
      </c>
      <c r="C34" t="e">
        <f>VLOOKUP(A34,T_PTs[[Referências]:[Localizações]],4)</f>
        <v>#N/A</v>
      </c>
    </row>
    <row r="35" spans="1:3" x14ac:dyDescent="0.3">
      <c r="A35" s="51"/>
      <c r="B35" s="51" t="e">
        <f>VLOOKUP(A35,'PQ - Table'!A$2:B$199,2)</f>
        <v>#N/A</v>
      </c>
      <c r="C35" t="e">
        <f>VLOOKUP(A35,T_PTs[[Referências]:[Localizações]],4)</f>
        <v>#N/A</v>
      </c>
    </row>
    <row r="36" spans="1:3" x14ac:dyDescent="0.3">
      <c r="A36" s="51"/>
      <c r="B36" s="51" t="e">
        <f>VLOOKUP(A36,'PQ - Table'!A$2:B$199,2)</f>
        <v>#N/A</v>
      </c>
      <c r="C36" t="e">
        <f>VLOOKUP(A36,T_PTs[[Referências]:[Localizações]],4)</f>
        <v>#N/A</v>
      </c>
    </row>
    <row r="37" spans="1:3" x14ac:dyDescent="0.3">
      <c r="A37" s="51"/>
      <c r="B37" s="51" t="e">
        <f>VLOOKUP(A37,'PQ - Table'!A$2:B$199,2)</f>
        <v>#N/A</v>
      </c>
      <c r="C37" t="e">
        <f>VLOOKUP(A37,T_PTs[[Referências]:[Localizações]],4)</f>
        <v>#N/A</v>
      </c>
    </row>
    <row r="38" spans="1:3" x14ac:dyDescent="0.3">
      <c r="A38" s="51"/>
      <c r="B38" s="51" t="e">
        <f>VLOOKUP(A38,'PQ - Table'!A$2:B$199,2)</f>
        <v>#N/A</v>
      </c>
      <c r="C38" t="e">
        <f>VLOOKUP(A38,T_PTs[[Referências]:[Localizações]],4)</f>
        <v>#N/A</v>
      </c>
    </row>
    <row r="39" spans="1:3" x14ac:dyDescent="0.3">
      <c r="A39" s="51"/>
      <c r="B39" s="51" t="e">
        <f>VLOOKUP(A39,'PQ - Table'!A$2:B$199,2)</f>
        <v>#N/A</v>
      </c>
      <c r="C39" t="e">
        <f>VLOOKUP(A39,T_PTs[[Referências]:[Localizações]],4)</f>
        <v>#N/A</v>
      </c>
    </row>
    <row r="40" spans="1:3" x14ac:dyDescent="0.3">
      <c r="A40" s="51"/>
      <c r="B40" s="51" t="e">
        <f>VLOOKUP(A40,'PQ - Table'!A$2:B$199,2)</f>
        <v>#N/A</v>
      </c>
      <c r="C40" t="e">
        <f>VLOOKUP(A40,T_PTs[[Referências]:[Localizações]],4)</f>
        <v>#N/A</v>
      </c>
    </row>
    <row r="41" spans="1:3" x14ac:dyDescent="0.3">
      <c r="A41" s="51"/>
      <c r="B41" s="51" t="e">
        <f>VLOOKUP(A41,'PQ - Table'!A$2:B$199,2)</f>
        <v>#N/A</v>
      </c>
      <c r="C41" t="e">
        <f>VLOOKUP(A41,T_PTs[[Referências]:[Localizações]],4)</f>
        <v>#N/A</v>
      </c>
    </row>
    <row r="42" spans="1:3" x14ac:dyDescent="0.3">
      <c r="A42" s="51"/>
      <c r="B42" s="51" t="e">
        <f>VLOOKUP(A42,'PQ - Table'!A$2:B$199,2)</f>
        <v>#N/A</v>
      </c>
      <c r="C42" t="e">
        <f>VLOOKUP(A42,T_PTs[[Referências]:[Localizações]],4)</f>
        <v>#N/A</v>
      </c>
    </row>
    <row r="43" spans="1:3" x14ac:dyDescent="0.3">
      <c r="A43" s="51"/>
      <c r="B43" s="51" t="e">
        <f>VLOOKUP(A43,'PQ - Table'!A$2:B$199,2)</f>
        <v>#N/A</v>
      </c>
      <c r="C43" t="e">
        <f>VLOOKUP(A43,T_PTs[[Referências]:[Localizações]],4)</f>
        <v>#N/A</v>
      </c>
    </row>
    <row r="44" spans="1:3" x14ac:dyDescent="0.3">
      <c r="A44" s="51"/>
      <c r="B44" s="51" t="e">
        <f>VLOOKUP(A44,'PQ - Table'!A$2:B$199,2)</f>
        <v>#N/A</v>
      </c>
      <c r="C44" t="e">
        <f>VLOOKUP(A44,T_PTs[[Referências]:[Localizações]],4)</f>
        <v>#N/A</v>
      </c>
    </row>
    <row r="45" spans="1:3" x14ac:dyDescent="0.3">
      <c r="A45" s="51"/>
      <c r="B45" s="51" t="e">
        <f>VLOOKUP(A45,'PQ - Table'!A$2:B$199,2)</f>
        <v>#N/A</v>
      </c>
      <c r="C45" t="e">
        <f>VLOOKUP(A45,T_PTs[[Referências]:[Localizações]],4)</f>
        <v>#N/A</v>
      </c>
    </row>
    <row r="46" spans="1:3" x14ac:dyDescent="0.3">
      <c r="A46" s="51"/>
      <c r="B46" s="51" t="e">
        <f>VLOOKUP(A46,'PQ - Table'!A$2:B$199,2)</f>
        <v>#N/A</v>
      </c>
      <c r="C46" t="e">
        <f>VLOOKUP(A46,T_PTs[[Referências]:[Localizações]],4)</f>
        <v>#N/A</v>
      </c>
    </row>
    <row r="47" spans="1:3" x14ac:dyDescent="0.3">
      <c r="A47" s="51"/>
      <c r="B47" s="51" t="e">
        <f>VLOOKUP(A47,'PQ - Table'!A$2:B$199,2)</f>
        <v>#N/A</v>
      </c>
      <c r="C47" t="e">
        <f>VLOOKUP(A47,T_PTs[[Referências]:[Localizações]],4)</f>
        <v>#N/A</v>
      </c>
    </row>
    <row r="48" spans="1:3" x14ac:dyDescent="0.3">
      <c r="A48" s="51"/>
      <c r="B48" s="51" t="e">
        <f>VLOOKUP(A48,'PQ - Table'!A$2:B$199,2)</f>
        <v>#N/A</v>
      </c>
      <c r="C48" t="e">
        <f>VLOOKUP(A48,T_PTs[[Referências]:[Localizações]],4)</f>
        <v>#N/A</v>
      </c>
    </row>
    <row r="49" spans="1:3" x14ac:dyDescent="0.3">
      <c r="A49" s="51"/>
      <c r="B49" s="51" t="e">
        <f>VLOOKUP(A49,'PQ - Table'!A$2:B$199,2)</f>
        <v>#N/A</v>
      </c>
      <c r="C49" t="e">
        <f>VLOOKUP(A49,T_PTs[[Referências]:[Localizações]],4)</f>
        <v>#N/A</v>
      </c>
    </row>
    <row r="50" spans="1:3" x14ac:dyDescent="0.3">
      <c r="A50" s="51"/>
      <c r="B50" s="51" t="e">
        <f>VLOOKUP(A50,'PQ - Table'!A$2:B$199,2)</f>
        <v>#N/A</v>
      </c>
      <c r="C50" t="e">
        <f>VLOOKUP(A50,T_PTs[[Referências]:[Localizações]],4)</f>
        <v>#N/A</v>
      </c>
    </row>
    <row r="51" spans="1:3" x14ac:dyDescent="0.3">
      <c r="A51" s="51"/>
      <c r="B51" s="51" t="e">
        <f>VLOOKUP(A51,'PQ - Table'!A$2:B$199,2)</f>
        <v>#N/A</v>
      </c>
      <c r="C51" t="e">
        <f>VLOOKUP(A51,T_PTs[[Referências]:[Localizações]],4)</f>
        <v>#N/A</v>
      </c>
    </row>
    <row r="52" spans="1:3" x14ac:dyDescent="0.3">
      <c r="A52" s="51"/>
      <c r="B52" s="51" t="e">
        <f>VLOOKUP(A52,'PQ - Table'!A$2:B$199,2)</f>
        <v>#N/A</v>
      </c>
      <c r="C52" t="e">
        <f>VLOOKUP(A52,T_PTs[[Referências]:[Localizações]],4)</f>
        <v>#N/A</v>
      </c>
    </row>
    <row r="53" spans="1:3" x14ac:dyDescent="0.3">
      <c r="A53" s="51"/>
      <c r="B53" s="51" t="e">
        <f>VLOOKUP(A53,'PQ - Table'!A$2:B$199,2)</f>
        <v>#N/A</v>
      </c>
      <c r="C53" t="e">
        <f>VLOOKUP(A53,T_PTs[[Referências]:[Localizações]],4)</f>
        <v>#N/A</v>
      </c>
    </row>
    <row r="54" spans="1:3" x14ac:dyDescent="0.3">
      <c r="A54" s="51"/>
      <c r="B54" s="51" t="e">
        <f>VLOOKUP(A54,'PQ - Table'!A$2:B$199,2)</f>
        <v>#N/A</v>
      </c>
      <c r="C54" t="e">
        <f>VLOOKUP(A54,T_PTs[[Referências]:[Localizações]],4)</f>
        <v>#N/A</v>
      </c>
    </row>
    <row r="55" spans="1:3" x14ac:dyDescent="0.3">
      <c r="A55" s="51"/>
      <c r="B55" s="51" t="e">
        <f>VLOOKUP(A55,'PQ - Table'!A$2:B$199,2)</f>
        <v>#N/A</v>
      </c>
      <c r="C55" t="e">
        <f>VLOOKUP(A55,T_PTs[[Referências]:[Localizações]],4)</f>
        <v>#N/A</v>
      </c>
    </row>
    <row r="56" spans="1:3" x14ac:dyDescent="0.3">
      <c r="A56" s="51"/>
      <c r="B56" s="51" t="e">
        <f>VLOOKUP(A56,'PQ - Table'!A$2:B$199,2)</f>
        <v>#N/A</v>
      </c>
      <c r="C56" t="e">
        <f>VLOOKUP(A56,T_PTs[[Referências]:[Localizações]],4)</f>
        <v>#N/A</v>
      </c>
    </row>
    <row r="57" spans="1:3" x14ac:dyDescent="0.3">
      <c r="A57" s="51"/>
      <c r="B57" s="51" t="e">
        <f>VLOOKUP(A57,'PQ - Table'!A$2:B$199,2)</f>
        <v>#N/A</v>
      </c>
      <c r="C57" t="e">
        <f>VLOOKUP(A57,T_PTs[[Referências]:[Localizações]],4)</f>
        <v>#N/A</v>
      </c>
    </row>
    <row r="58" spans="1:3" x14ac:dyDescent="0.3">
      <c r="A58" s="51"/>
      <c r="B58" s="51" t="e">
        <f>VLOOKUP(A58,'PQ - Table'!A$2:B$199,2)</f>
        <v>#N/A</v>
      </c>
      <c r="C58" t="e">
        <f>VLOOKUP(A58,T_PTs[[Referências]:[Localizações]],4)</f>
        <v>#N/A</v>
      </c>
    </row>
    <row r="59" spans="1:3" x14ac:dyDescent="0.3">
      <c r="A59" s="51"/>
      <c r="B59" s="51" t="e">
        <f>VLOOKUP(A59,'PQ - Table'!A$2:B$199,2)</f>
        <v>#N/A</v>
      </c>
      <c r="C59" t="e">
        <f>VLOOKUP(A59,T_PTs[[Referências]:[Localizações]],4)</f>
        <v>#N/A</v>
      </c>
    </row>
    <row r="60" spans="1:3" x14ac:dyDescent="0.3">
      <c r="A60" s="51"/>
      <c r="B60" s="51" t="e">
        <f>VLOOKUP(A60,'PQ - Table'!A$2:B$199,2)</f>
        <v>#N/A</v>
      </c>
      <c r="C60" t="e">
        <f>VLOOKUP(A60,T_PTs[[Referências]:[Localizações]],4)</f>
        <v>#N/A</v>
      </c>
    </row>
    <row r="61" spans="1:3" x14ac:dyDescent="0.3">
      <c r="A61" s="51"/>
      <c r="B61" s="51" t="e">
        <f>VLOOKUP(A61,'PQ - Table'!A$2:B$199,2)</f>
        <v>#N/A</v>
      </c>
      <c r="C61" t="e">
        <f>VLOOKUP(A61,T_PTs[[Referências]:[Localizações]],4)</f>
        <v>#N/A</v>
      </c>
    </row>
    <row r="62" spans="1:3" x14ac:dyDescent="0.3">
      <c r="A62" s="51"/>
      <c r="B62" s="51" t="e">
        <f>VLOOKUP(A62,'PQ - Table'!A$2:B$199,2)</f>
        <v>#N/A</v>
      </c>
      <c r="C62" t="e">
        <f>VLOOKUP(A62,T_PTs[[Referências]:[Localizações]],4)</f>
        <v>#N/A</v>
      </c>
    </row>
    <row r="63" spans="1:3" x14ac:dyDescent="0.3">
      <c r="A63" s="51"/>
      <c r="B63" s="51" t="e">
        <f>VLOOKUP(A63,'PQ - Table'!A$2:B$199,2)</f>
        <v>#N/A</v>
      </c>
      <c r="C63" t="e">
        <f>VLOOKUP(A63,T_PTs[[Referências]:[Localizações]],4)</f>
        <v>#N/A</v>
      </c>
    </row>
    <row r="64" spans="1:3" x14ac:dyDescent="0.3">
      <c r="A64" s="51"/>
      <c r="B64" s="51" t="e">
        <f>VLOOKUP(A64,'PQ - Table'!A$2:B$199,2)</f>
        <v>#N/A</v>
      </c>
      <c r="C64" t="e">
        <f>VLOOKUP(A64,T_PTs[[Referências]:[Localizações]],4)</f>
        <v>#N/A</v>
      </c>
    </row>
    <row r="65" spans="1:3" x14ac:dyDescent="0.3">
      <c r="A65" s="51"/>
      <c r="B65" s="51" t="e">
        <f>VLOOKUP(A65,'PQ - Table'!A$2:B$199,2)</f>
        <v>#N/A</v>
      </c>
      <c r="C65" t="e">
        <f>VLOOKUP(A65,T_PTs[[Referências]:[Localizações]],4)</f>
        <v>#N/A</v>
      </c>
    </row>
    <row r="66" spans="1:3" x14ac:dyDescent="0.3">
      <c r="A66" s="51"/>
      <c r="B66" s="51" t="e">
        <f>VLOOKUP(A66,'PQ - Table'!A$2:B$199,2)</f>
        <v>#N/A</v>
      </c>
      <c r="C66" t="e">
        <f>VLOOKUP(A66,T_PTs[[Referências]:[Localizações]],4)</f>
        <v>#N/A</v>
      </c>
    </row>
    <row r="67" spans="1:3" x14ac:dyDescent="0.3">
      <c r="A67" s="51"/>
      <c r="B67" s="51" t="e">
        <f>VLOOKUP(A67,'PQ - Table'!A$2:B$199,2)</f>
        <v>#N/A</v>
      </c>
      <c r="C67" t="e">
        <f>VLOOKUP(A67,T_PTs[[Referências]:[Localizações]],4)</f>
        <v>#N/A</v>
      </c>
    </row>
    <row r="68" spans="1:3" x14ac:dyDescent="0.3">
      <c r="A68" s="51"/>
      <c r="B68" s="51" t="e">
        <f>VLOOKUP(A68,'PQ - Table'!A$2:B$199,2)</f>
        <v>#N/A</v>
      </c>
      <c r="C68" t="e">
        <f>VLOOKUP(A68,T_PTs[[Referências]:[Localizações]],4)</f>
        <v>#N/A</v>
      </c>
    </row>
    <row r="69" spans="1:3" x14ac:dyDescent="0.3">
      <c r="A69" s="51"/>
      <c r="B69" s="51" t="e">
        <f>VLOOKUP(A69,'PQ - Table'!A$2:B$199,2)</f>
        <v>#N/A</v>
      </c>
      <c r="C69" t="e">
        <f>VLOOKUP(A69,T_PTs[[Referências]:[Localizações]],4)</f>
        <v>#N/A</v>
      </c>
    </row>
    <row r="70" spans="1:3" x14ac:dyDescent="0.3">
      <c r="A70" s="51"/>
      <c r="B70" s="51" t="e">
        <f>VLOOKUP(A70,'PQ - Table'!A$2:B$199,2)</f>
        <v>#N/A</v>
      </c>
      <c r="C70" t="e">
        <f>VLOOKUP(A70,T_PTs[[Referências]:[Localizações]],4)</f>
        <v>#N/A</v>
      </c>
    </row>
    <row r="71" spans="1:3" x14ac:dyDescent="0.3">
      <c r="A71" s="51"/>
      <c r="B71" s="51" t="e">
        <f>VLOOKUP(A71,'PQ - Table'!A$2:B$199,2)</f>
        <v>#N/A</v>
      </c>
      <c r="C71" t="e">
        <f>VLOOKUP(A71,T_PTs[[Referências]:[Localizações]],4)</f>
        <v>#N/A</v>
      </c>
    </row>
    <row r="72" spans="1:3" x14ac:dyDescent="0.3">
      <c r="A72" s="51"/>
      <c r="B72" s="51" t="e">
        <f>VLOOKUP(A72,'PQ - Table'!A$2:B$199,2)</f>
        <v>#N/A</v>
      </c>
      <c r="C72" t="e">
        <f>VLOOKUP(A72,T_PTs[[Referências]:[Localizações]],4)</f>
        <v>#N/A</v>
      </c>
    </row>
    <row r="73" spans="1:3" x14ac:dyDescent="0.3">
      <c r="A73" s="51"/>
      <c r="B73" s="51" t="e">
        <f>VLOOKUP(A73,'PQ - Table'!A$2:B$199,2)</f>
        <v>#N/A</v>
      </c>
      <c r="C73" t="e">
        <f>VLOOKUP(A73,T_PTs[[Referências]:[Localizações]],4)</f>
        <v>#N/A</v>
      </c>
    </row>
    <row r="74" spans="1:3" x14ac:dyDescent="0.3">
      <c r="A74" s="51"/>
      <c r="B74" s="51" t="e">
        <f>VLOOKUP(A74,'PQ - Table'!A$2:B$199,2)</f>
        <v>#N/A</v>
      </c>
      <c r="C74" t="e">
        <f>VLOOKUP(A74,T_PTs[[Referências]:[Localizações]],4)</f>
        <v>#N/A</v>
      </c>
    </row>
    <row r="75" spans="1:3" x14ac:dyDescent="0.3">
      <c r="A75" s="51"/>
      <c r="B75" s="51" t="e">
        <f>VLOOKUP(A75,'PQ - Table'!A$2:B$199,2)</f>
        <v>#N/A</v>
      </c>
      <c r="C75" t="e">
        <f>VLOOKUP(A75,T_PTs[[Referências]:[Localizações]],4)</f>
        <v>#N/A</v>
      </c>
    </row>
    <row r="76" spans="1:3" x14ac:dyDescent="0.3">
      <c r="A76" s="51"/>
      <c r="B76" s="51" t="e">
        <f>VLOOKUP(A76,'PQ - Table'!A$2:B$199,2)</f>
        <v>#N/A</v>
      </c>
      <c r="C76" t="e">
        <f>VLOOKUP(A76,T_PTs[[Referências]:[Localizações]],4)</f>
        <v>#N/A</v>
      </c>
    </row>
    <row r="77" spans="1:3" x14ac:dyDescent="0.3">
      <c r="A77" s="51"/>
      <c r="B77" s="51" t="e">
        <f>VLOOKUP(A77,'PQ - Table'!A$2:B$199,2)</f>
        <v>#N/A</v>
      </c>
      <c r="C77" t="e">
        <f>VLOOKUP(A77,T_PTs[[Referências]:[Localizações]],4)</f>
        <v>#N/A</v>
      </c>
    </row>
    <row r="78" spans="1:3" x14ac:dyDescent="0.3">
      <c r="A78" s="51"/>
      <c r="B78" s="51" t="e">
        <f>VLOOKUP(A78,'PQ - Table'!A$2:B$199,2)</f>
        <v>#N/A</v>
      </c>
      <c r="C78" t="e">
        <f>VLOOKUP(A78,T_PTs[[Referências]:[Localizações]],4)</f>
        <v>#N/A</v>
      </c>
    </row>
    <row r="79" spans="1:3" x14ac:dyDescent="0.3">
      <c r="A79" s="51"/>
      <c r="B79" s="51" t="e">
        <f>VLOOKUP(A79,'PQ - Table'!A$2:B$199,2)</f>
        <v>#N/A</v>
      </c>
      <c r="C79" t="e">
        <f>VLOOKUP(A79,T_PTs[[Referências]:[Localizações]],4)</f>
        <v>#N/A</v>
      </c>
    </row>
    <row r="80" spans="1:3" x14ac:dyDescent="0.3">
      <c r="A80" s="51"/>
      <c r="B80" s="51" t="e">
        <f>VLOOKUP(A80,'PQ - Table'!A$2:B$199,2)</f>
        <v>#N/A</v>
      </c>
      <c r="C80" t="e">
        <f>VLOOKUP(A80,T_PTs[[Referências]:[Localizações]],4)</f>
        <v>#N/A</v>
      </c>
    </row>
    <row r="81" spans="1:3" x14ac:dyDescent="0.3">
      <c r="A81" s="51"/>
      <c r="B81" s="51" t="e">
        <f>VLOOKUP(A81,'PQ - Table'!A$2:B$199,2)</f>
        <v>#N/A</v>
      </c>
      <c r="C81" t="e">
        <f>VLOOKUP(A81,T_PTs[[Referências]:[Localizações]],4)</f>
        <v>#N/A</v>
      </c>
    </row>
    <row r="82" spans="1:3" x14ac:dyDescent="0.3">
      <c r="A82" s="51"/>
      <c r="B82" s="51" t="e">
        <f>VLOOKUP(A82,'PQ - Table'!A$2:B$199,2)</f>
        <v>#N/A</v>
      </c>
      <c r="C82" t="e">
        <f>VLOOKUP(A82,T_PTs[[Referências]:[Localizações]],4)</f>
        <v>#N/A</v>
      </c>
    </row>
    <row r="83" spans="1:3" x14ac:dyDescent="0.3">
      <c r="A83" s="51"/>
      <c r="B83" s="51" t="e">
        <f>VLOOKUP(A83,'PQ - Table'!A$2:B$199,2)</f>
        <v>#N/A</v>
      </c>
      <c r="C83" t="e">
        <f>VLOOKUP(A83,T_PTs[[Referências]:[Localizações]],4)</f>
        <v>#N/A</v>
      </c>
    </row>
    <row r="84" spans="1:3" x14ac:dyDescent="0.3">
      <c r="A84" s="51"/>
      <c r="B84" s="51" t="e">
        <f>VLOOKUP(A84,'PQ - Table'!A$2:B$199,2)</f>
        <v>#N/A</v>
      </c>
      <c r="C84" t="e">
        <f>VLOOKUP(A84,T_PTs[[Referências]:[Localizações]],4)</f>
        <v>#N/A</v>
      </c>
    </row>
    <row r="85" spans="1:3" x14ac:dyDescent="0.3">
      <c r="A85" s="51"/>
      <c r="B85" s="51" t="e">
        <f>VLOOKUP(A85,'PQ - Table'!A$2:B$199,2)</f>
        <v>#N/A</v>
      </c>
      <c r="C85" t="e">
        <f>VLOOKUP(A85,T_PTs[[Referências]:[Localizações]],4)</f>
        <v>#N/A</v>
      </c>
    </row>
    <row r="86" spans="1:3" x14ac:dyDescent="0.3">
      <c r="A86" s="51"/>
      <c r="B86" s="51" t="e">
        <f>VLOOKUP(A86,'PQ - Table'!A$2:B$199,2)</f>
        <v>#N/A</v>
      </c>
      <c r="C86" t="e">
        <f>VLOOKUP(A86,T_PTs[[Referências]:[Localizações]],4)</f>
        <v>#N/A</v>
      </c>
    </row>
    <row r="87" spans="1:3" x14ac:dyDescent="0.3">
      <c r="A87" s="51"/>
      <c r="B87" s="51" t="e">
        <f>VLOOKUP(A87,'PQ - Table'!A$2:B$199,2)</f>
        <v>#N/A</v>
      </c>
      <c r="C87" t="e">
        <f>VLOOKUP(A87,T_PTs[[Referências]:[Localizações]],4)</f>
        <v>#N/A</v>
      </c>
    </row>
    <row r="88" spans="1:3" x14ac:dyDescent="0.3">
      <c r="A88" s="51"/>
      <c r="B88" s="51" t="e">
        <f>VLOOKUP(A88,'PQ - Table'!A$2:B$199,2)</f>
        <v>#N/A</v>
      </c>
      <c r="C88" t="e">
        <f>VLOOKUP(A88,T_PTs[[Referências]:[Localizações]],4)</f>
        <v>#N/A</v>
      </c>
    </row>
    <row r="89" spans="1:3" x14ac:dyDescent="0.3">
      <c r="A89" s="51"/>
      <c r="B89" s="51" t="e">
        <f>VLOOKUP(A89,'PQ - Table'!A$2:B$199,2)</f>
        <v>#N/A</v>
      </c>
      <c r="C89" t="e">
        <f>VLOOKUP(A89,T_PTs[[Referências]:[Localizações]],4)</f>
        <v>#N/A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'PQ - Table'!$A$2:$A$199</xm:f>
          </x14:formula1>
          <xm:sqref>A3:A89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tabSelected="1" zoomScaleNormal="100" workbookViewId="0">
      <selection activeCell="E15" sqref="E15"/>
    </sheetView>
  </sheetViews>
  <sheetFormatPr defaultRowHeight="14.4" x14ac:dyDescent="0.3"/>
  <cols>
    <col min="2" max="3" width="33" bestFit="1" customWidth="1"/>
    <col min="4" max="4" width="15.77734375" bestFit="1" customWidth="1"/>
    <col min="5" max="5" width="16.44140625" bestFit="1" customWidth="1"/>
    <col min="6" max="6" width="18.6640625" bestFit="1" customWidth="1"/>
    <col min="7" max="7" width="23.77734375" bestFit="1" customWidth="1"/>
    <col min="8" max="8" width="17" bestFit="1" customWidth="1"/>
  </cols>
  <sheetData>
    <row r="1" spans="2:8" x14ac:dyDescent="0.3">
      <c r="D1" t="s">
        <v>139</v>
      </c>
    </row>
    <row r="2" spans="2:8" x14ac:dyDescent="0.3">
      <c r="C2" t="s">
        <v>126</v>
      </c>
      <c r="D2" t="s">
        <v>125</v>
      </c>
      <c r="E2" t="s">
        <v>124</v>
      </c>
      <c r="F2" t="s">
        <v>123</v>
      </c>
      <c r="G2" t="s">
        <v>122</v>
      </c>
    </row>
    <row r="3" spans="2:8" x14ac:dyDescent="0.3">
      <c r="C3" s="5" t="str">
        <f>HYPERLINK("http://www.citroen.pt/veiculos/citroen/novo-c3.html","Citröen C3 1.6 Blue HDi 75cv")</f>
        <v>Citröen C3 1.6 Blue HDi 75cv</v>
      </c>
      <c r="D3">
        <v>2017</v>
      </c>
      <c r="E3" t="s">
        <v>121</v>
      </c>
      <c r="F3">
        <v>46</v>
      </c>
      <c r="G3" s="54">
        <v>17000</v>
      </c>
    </row>
    <row r="4" spans="2:8" x14ac:dyDescent="0.3">
      <c r="C4" s="5" t="str">
        <f>HYPERLINK("http://renaultretail.pt/novos/passageiros/novo-clio-sport-tourer/","Clio Sport Tourer Zen Energy TCe 90 Cv")</f>
        <v>Clio Sport Tourer Zen Energy TCe 90 Cv</v>
      </c>
      <c r="D4">
        <v>2017</v>
      </c>
      <c r="E4" t="s">
        <v>120</v>
      </c>
      <c r="F4">
        <v>45</v>
      </c>
      <c r="G4" s="56">
        <v>18200</v>
      </c>
    </row>
    <row r="5" spans="2:8" x14ac:dyDescent="0.3">
      <c r="C5" s="5" t="str">
        <f>HYPERLINK("https://www.bmw.pt/pt/index.html","BMW 125i 2.0 Active Flex")</f>
        <v>BMW 125i 2.0 Active Flex</v>
      </c>
      <c r="D5">
        <v>2014</v>
      </c>
      <c r="E5" t="s">
        <v>119</v>
      </c>
      <c r="F5">
        <v>52</v>
      </c>
      <c r="G5" s="55">
        <v>20000</v>
      </c>
    </row>
    <row r="6" spans="2:8" x14ac:dyDescent="0.3">
      <c r="C6" s="5" t="str">
        <f>HYPERLINK("https://m.mercedes-benz.pt/","Mercedes-Benz A45")</f>
        <v>Mercedes-Benz A45</v>
      </c>
      <c r="D6">
        <v>2016</v>
      </c>
      <c r="E6" t="s">
        <v>118</v>
      </c>
      <c r="F6">
        <v>56</v>
      </c>
      <c r="G6" s="54">
        <v>50000</v>
      </c>
    </row>
    <row r="7" spans="2:8" x14ac:dyDescent="0.3">
      <c r="C7" s="5" t="str">
        <f>HYPERLINK("http://www.lisboa.ferraridealers.com/pt_pt/cars/488-spider","Ferrari 488 Spider")</f>
        <v>Ferrari 488 Spider</v>
      </c>
      <c r="D7">
        <v>2015</v>
      </c>
      <c r="E7" t="s">
        <v>117</v>
      </c>
      <c r="F7">
        <v>78</v>
      </c>
      <c r="G7" s="54">
        <v>240000</v>
      </c>
    </row>
    <row r="9" spans="2:8" x14ac:dyDescent="0.3">
      <c r="C9" t="s">
        <v>116</v>
      </c>
    </row>
    <row r="10" spans="2:8" x14ac:dyDescent="0.3">
      <c r="B10" t="s">
        <v>110</v>
      </c>
      <c r="C10" t="s">
        <v>15</v>
      </c>
      <c r="D10" t="s">
        <v>115</v>
      </c>
      <c r="E10" t="s">
        <v>114</v>
      </c>
      <c r="F10" t="s">
        <v>113</v>
      </c>
    </row>
    <row r="11" spans="2:8" x14ac:dyDescent="0.3">
      <c r="B11" t="s">
        <v>112</v>
      </c>
      <c r="C11" t="s">
        <v>3</v>
      </c>
      <c r="D11">
        <f>VLOOKUP(C11,'[2]Tabela de dados'!C2:F7,3,FALSE)</f>
        <v>1.3085405405405406</v>
      </c>
      <c r="E11">
        <v>77</v>
      </c>
      <c r="F11" s="54">
        <f>ROUND(D11*E11,2)</f>
        <v>100.76</v>
      </c>
    </row>
    <row r="13" spans="2:8" x14ac:dyDescent="0.3">
      <c r="C13" t="s">
        <v>111</v>
      </c>
    </row>
    <row r="14" spans="2:8" x14ac:dyDescent="0.3">
      <c r="B14" t="s">
        <v>110</v>
      </c>
      <c r="C14" t="s">
        <v>109</v>
      </c>
      <c r="D14" t="s">
        <v>134</v>
      </c>
      <c r="E14" t="s">
        <v>135</v>
      </c>
      <c r="F14" t="s">
        <v>136</v>
      </c>
      <c r="G14" t="s">
        <v>137</v>
      </c>
      <c r="H14" t="s">
        <v>138</v>
      </c>
    </row>
    <row r="15" spans="2:8" x14ac:dyDescent="0.3">
      <c r="B15" t="s">
        <v>108</v>
      </c>
      <c r="C15" t="s">
        <v>132</v>
      </c>
      <c r="D15" t="s">
        <v>132</v>
      </c>
    </row>
  </sheetData>
  <dataValidations count="2">
    <dataValidation type="whole" allowBlank="1" showInputMessage="1" showErrorMessage="1" errorTitle="ERRO" error="O que deseja excede a capacidade do reservatório do carro" sqref="E11">
      <formula1>0</formula1>
      <formula2>VLOOKUP(B11,C3:G7,4,FALSE)</formula2>
    </dataValidation>
    <dataValidation type="list" allowBlank="1" showInputMessage="1" showErrorMessage="1" sqref="B11 B15">
      <formula1>$C$3:$C$7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Folha3!$C$7:$C$13</xm:f>
          </x14:formula1>
          <xm:sqref>C15</xm:sqref>
        </x14:dataValidation>
        <x14:dataValidation type="list" allowBlank="1" showInputMessage="1" showErrorMessage="1">
          <x14:formula1>
            <xm:f>'C:\Users\Simao\Desktop\TIC\TRABALHO FINAL\[gasolineira 16h00.xlsx]Tabela de dados'!#REF!</xm:f>
          </x14:formula1>
          <xm:sqref>C11</xm:sqref>
        </x14:dataValidation>
        <x14:dataValidation type="list" allowBlank="1" showInputMessage="1" showErrorMessage="1">
          <x14:formula1>
            <xm:f>Folha3!$D$6:$J$6</xm:f>
          </x14:formula1>
          <xm:sqref>D15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J13"/>
  <sheetViews>
    <sheetView topLeftCell="C3" zoomScaleNormal="100" workbookViewId="0">
      <selection activeCell="F45" sqref="F45"/>
    </sheetView>
  </sheetViews>
  <sheetFormatPr defaultRowHeight="14.4" x14ac:dyDescent="0.3"/>
  <cols>
    <col min="1" max="1" width="17.21875" customWidth="1"/>
    <col min="2" max="2" width="16" bestFit="1" customWidth="1"/>
    <col min="3" max="3" width="17.77734375" bestFit="1" customWidth="1"/>
    <col min="4" max="4" width="15.44140625" bestFit="1" customWidth="1"/>
    <col min="5" max="5" width="14" bestFit="1" customWidth="1"/>
    <col min="6" max="6" width="14.6640625" bestFit="1" customWidth="1"/>
    <col min="7" max="7" width="11.44140625" bestFit="1" customWidth="1"/>
    <col min="8" max="8" width="17.77734375" bestFit="1" customWidth="1"/>
    <col min="9" max="9" width="11.44140625" bestFit="1" customWidth="1"/>
    <col min="10" max="10" width="16.44140625" bestFit="1" customWidth="1"/>
  </cols>
  <sheetData>
    <row r="6" spans="3:10" x14ac:dyDescent="0.3">
      <c r="C6" t="s">
        <v>133</v>
      </c>
      <c r="D6" t="s">
        <v>132</v>
      </c>
      <c r="E6" t="s">
        <v>107</v>
      </c>
      <c r="F6" t="s">
        <v>131</v>
      </c>
      <c r="G6" t="s">
        <v>130</v>
      </c>
      <c r="H6" t="s">
        <v>129</v>
      </c>
      <c r="I6" t="s">
        <v>128</v>
      </c>
      <c r="J6" t="s">
        <v>127</v>
      </c>
    </row>
    <row r="7" spans="3:10" x14ac:dyDescent="0.3">
      <c r="C7" t="s">
        <v>132</v>
      </c>
      <c r="D7" s="57">
        <v>0</v>
      </c>
      <c r="E7">
        <v>550</v>
      </c>
      <c r="F7">
        <v>490</v>
      </c>
      <c r="G7">
        <v>2000</v>
      </c>
      <c r="H7">
        <v>995</v>
      </c>
      <c r="I7">
        <v>2540</v>
      </c>
      <c r="J7">
        <v>2970</v>
      </c>
    </row>
    <row r="8" spans="3:10" x14ac:dyDescent="0.3">
      <c r="C8" t="s">
        <v>107</v>
      </c>
      <c r="D8">
        <v>550</v>
      </c>
      <c r="E8" s="57">
        <v>0</v>
      </c>
      <c r="F8">
        <v>73</v>
      </c>
      <c r="G8">
        <v>1550</v>
      </c>
      <c r="H8">
        <v>1062</v>
      </c>
      <c r="I8">
        <v>2327</v>
      </c>
      <c r="J8">
        <v>2598</v>
      </c>
    </row>
    <row r="9" spans="3:10" x14ac:dyDescent="0.3">
      <c r="C9" t="s">
        <v>131</v>
      </c>
      <c r="D9">
        <v>490</v>
      </c>
      <c r="E9">
        <v>73</v>
      </c>
      <c r="F9" s="57">
        <v>0</v>
      </c>
      <c r="G9">
        <v>1573</v>
      </c>
      <c r="H9">
        <v>1085</v>
      </c>
      <c r="I9">
        <v>2350</v>
      </c>
      <c r="J9">
        <v>2621</v>
      </c>
    </row>
    <row r="10" spans="3:10" x14ac:dyDescent="0.3">
      <c r="C10" t="s">
        <v>130</v>
      </c>
      <c r="D10">
        <v>2000</v>
      </c>
      <c r="E10">
        <v>1550</v>
      </c>
      <c r="F10">
        <v>1573</v>
      </c>
      <c r="G10" s="57">
        <v>0</v>
      </c>
      <c r="H10">
        <v>1032</v>
      </c>
      <c r="I10">
        <v>1421</v>
      </c>
      <c r="J10">
        <v>1049</v>
      </c>
    </row>
    <row r="11" spans="3:10" x14ac:dyDescent="0.3">
      <c r="C11" t="s">
        <v>129</v>
      </c>
      <c r="D11">
        <v>995</v>
      </c>
      <c r="E11">
        <v>1062</v>
      </c>
      <c r="F11">
        <v>1085</v>
      </c>
      <c r="G11">
        <v>1032</v>
      </c>
      <c r="H11" s="57">
        <v>0</v>
      </c>
      <c r="I11">
        <v>1357</v>
      </c>
      <c r="J11">
        <v>1861</v>
      </c>
    </row>
    <row r="12" spans="3:10" x14ac:dyDescent="0.3">
      <c r="C12" t="s">
        <v>128</v>
      </c>
      <c r="D12">
        <v>2540</v>
      </c>
      <c r="E12">
        <v>2327</v>
      </c>
      <c r="F12">
        <v>2350</v>
      </c>
      <c r="G12">
        <v>1421</v>
      </c>
      <c r="H12">
        <v>1357</v>
      </c>
      <c r="I12" s="57">
        <v>0</v>
      </c>
      <c r="J12">
        <v>1505</v>
      </c>
    </row>
    <row r="13" spans="3:10" x14ac:dyDescent="0.3">
      <c r="C13" t="s">
        <v>127</v>
      </c>
      <c r="D13">
        <v>2970</v>
      </c>
      <c r="E13">
        <v>2598</v>
      </c>
      <c r="F13">
        <v>2621</v>
      </c>
      <c r="G13">
        <v>1049</v>
      </c>
      <c r="H13">
        <v>1861</v>
      </c>
      <c r="I13">
        <v>1505</v>
      </c>
      <c r="J13" s="57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3758BA1-72A8-41CE-BED0-5CA013BA28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9</vt:i4>
      </vt:variant>
      <vt:variant>
        <vt:lpstr>Intervalos com Nome</vt:lpstr>
      </vt:variant>
      <vt:variant>
        <vt:i4>8</vt:i4>
      </vt:variant>
    </vt:vector>
  </HeadingPairs>
  <TitlesOfParts>
    <vt:vector size="17" baseType="lpstr">
      <vt:lpstr>PQ - TCDs</vt:lpstr>
      <vt:lpstr>Introdução</vt:lpstr>
      <vt:lpstr>AVEIRO - Dados</vt:lpstr>
      <vt:lpstr>Folha1</vt:lpstr>
      <vt:lpstr>Tabela de dados</vt:lpstr>
      <vt:lpstr>PQ - Table</vt:lpstr>
      <vt:lpstr>Procurar a sua bomba</vt:lpstr>
      <vt:lpstr>Folha2</vt:lpstr>
      <vt:lpstr>Folha3</vt:lpstr>
      <vt:lpstr>'AVEIRO - Dados'!Águeda</vt:lpstr>
      <vt:lpstr>'AVEIRO - Dados'!Arouca</vt:lpstr>
      <vt:lpstr>'AVEIRO - Dados'!Aveiro</vt:lpstr>
      <vt:lpstr>'AVEIRO - Dados'!Espinho</vt:lpstr>
      <vt:lpstr>'AVEIRO - Dados'!Mealhada</vt:lpstr>
      <vt:lpstr>'AVEIRO - Dados'!Ovar</vt:lpstr>
      <vt:lpstr>'AVEIRO - Dados'!Santa_Maria_da_Feira</vt:lpstr>
      <vt:lpstr>'AVEIRO - Dados'!São_João_da_Madeira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aluno</dc:creator>
  <cp:lastModifiedBy>Simao</cp:lastModifiedBy>
  <cp:lastPrinted>2018-02-21T12:04:04Z</cp:lastPrinted>
  <dcterms:created xsi:type="dcterms:W3CDTF">2018-02-19T09:01:16Z</dcterms:created>
  <dcterms:modified xsi:type="dcterms:W3CDTF">2018-02-21T17:13:19Z</dcterms:modified>
</cp:coreProperties>
</file>