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cueil\Desktop\"/>
    </mc:Choice>
  </mc:AlternateContent>
  <bookViews>
    <workbookView xWindow="0" yWindow="0" windowWidth="25200" windowHeight="11985"/>
  </bookViews>
  <sheets>
    <sheet name="Dispatch" sheetId="6" r:id="rId1"/>
  </sheets>
  <calcPr calcId="162913"/>
</workbook>
</file>

<file path=xl/calcChain.xml><?xml version="1.0" encoding="utf-8"?>
<calcChain xmlns="http://schemas.openxmlformats.org/spreadsheetml/2006/main">
  <c r="J8" i="6" l="1"/>
  <c r="K8" i="6"/>
  <c r="L8" i="6"/>
  <c r="M8" i="6"/>
  <c r="N8" i="6"/>
  <c r="I8" i="6"/>
  <c r="I5" i="6"/>
  <c r="I6" i="6"/>
  <c r="I7" i="6"/>
  <c r="H5" i="6"/>
  <c r="Q5" i="6" s="1"/>
  <c r="H6" i="6"/>
  <c r="P6" i="6" s="1"/>
  <c r="H7" i="6"/>
  <c r="P7" i="6" s="1"/>
  <c r="J5" i="6"/>
  <c r="K5" i="6"/>
  <c r="L5" i="6"/>
  <c r="M5" i="6"/>
  <c r="J6" i="6"/>
  <c r="K6" i="6"/>
  <c r="L6" i="6"/>
  <c r="M6" i="6"/>
  <c r="O6" i="6"/>
  <c r="J7" i="6"/>
  <c r="K7" i="6"/>
  <c r="L7" i="6"/>
  <c r="M7" i="6"/>
  <c r="O7" i="6" l="1"/>
  <c r="R7" i="6"/>
  <c r="Q7" i="6"/>
  <c r="P5" i="6"/>
  <c r="P8" i="6" s="1"/>
  <c r="O5" i="6"/>
  <c r="O8" i="6" s="1"/>
  <c r="R6" i="6"/>
  <c r="Q6" i="6"/>
  <c r="Q8" i="6" s="1"/>
  <c r="R5" i="6"/>
  <c r="H4" i="6"/>
  <c r="R8" i="6" l="1"/>
  <c r="K4" i="6"/>
  <c r="J4" i="6"/>
  <c r="I4" i="6"/>
  <c r="L4" i="6" l="1"/>
  <c r="R4" i="6" l="1"/>
  <c r="Q4" i="6"/>
  <c r="P4" i="6"/>
  <c r="O4" i="6"/>
  <c r="M4" i="6"/>
  <c r="A2" i="6"/>
</calcChain>
</file>

<file path=xl/comments1.xml><?xml version="1.0" encoding="utf-8"?>
<comments xmlns="http://schemas.openxmlformats.org/spreadsheetml/2006/main">
  <authors>
    <author>Accueil</author>
  </authors>
  <commentList>
    <comment ref="H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=SI(SOMMEPROD(--(G4={"ccas montreuil"."ieg"}))&gt;0;"DEPOT";"PRESTA")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=SI(C4="1 x 2P6";"1";SI(C4="1 x 3P6";"1";SI(C4="1 x st4";"0";SI(C4="1 x 2p4";"0";SI(C4="1 x 2p4h";"0";"")))))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=SI(C4="1 x 2P6";"1";SI(C4="1 x 3P6";"1";SI(C4="1 x st4";"0";SI(C4="1 x 2p4";"0";SI(C4="1 x 2p4h";"0";"")))))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=SI(ET(OU(C4="1 x st4";C4="1 x 2p4";C4="1 x 2p4h");D4=1);1;SI(ET(OU(C4="1 x st4";C4="1 x 2p4";C4="1 x 2p4h");D4=2);2;SI(ET(OU(C4="1 x st4";C4="1 x 2p4";C4="1 x 2p4h");D4=3);3;SI(ET(OU(C4="1 x st4";C4="1 x 2p4";C4="1 x 2p4h");D4=4);4;SI(ET(OU(C4="1 x 3p6";C4="1 x 2p6");D4=6);4;SI(ET(OU(C4="1 x 3p6";C4="1 x 2p6");D4=5);3;SI(ET(OU(C4="1 x 3p6";C4="1 x 2p6");D4=4);2;SI(ET(OU(C4="1 x 3p6";C4="1 x 2p6");D4=3);1;""))))))))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=D4</t>
        </r>
      </text>
    </comment>
    <comment ref="O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=SI(G4="DEPOT";0;SI(G4="presta";D4))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=SI(G4="DEPOT";1;SI(G4="presta";0))</t>
        </r>
      </text>
    </comment>
    <comment ref="Q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=SI(G4="DEPOT";"non";SI(G4="presta";"oui"))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=SI(G4="depot";"non";SI(G4="presta";"oui"))</t>
        </r>
      </text>
    </comment>
  </commentList>
</comments>
</file>

<file path=xl/sharedStrings.xml><?xml version="1.0" encoding="utf-8"?>
<sst xmlns="http://schemas.openxmlformats.org/spreadsheetml/2006/main" count="29" uniqueCount="24">
  <si>
    <t>PAX</t>
  </si>
  <si>
    <t>LOG</t>
  </si>
  <si>
    <t>GD couette</t>
  </si>
  <si>
    <t>GD Drap house</t>
  </si>
  <si>
    <t>PT couette</t>
  </si>
  <si>
    <t>PT drap house</t>
  </si>
  <si>
    <t>Taies</t>
  </si>
  <si>
    <t>Tapis</t>
  </si>
  <si>
    <t>Kit serviette</t>
  </si>
  <si>
    <t>Kit Beige</t>
  </si>
  <si>
    <t>Kit Marron</t>
  </si>
  <si>
    <t>Menage</t>
  </si>
  <si>
    <t>Lits fait</t>
  </si>
  <si>
    <t>AD</t>
  </si>
  <si>
    <t>ENF</t>
  </si>
  <si>
    <t>DISPACH BELLEDONNE DU</t>
  </si>
  <si>
    <t>LIBRE?</t>
  </si>
  <si>
    <t>UH</t>
  </si>
  <si>
    <t>DEPOT 
OU 
PRESTA HOT</t>
  </si>
  <si>
    <t>Faire lits?</t>
  </si>
  <si>
    <t>1 x 2p4</t>
  </si>
  <si>
    <t>Partenaire</t>
  </si>
  <si>
    <t>booking</t>
  </si>
  <si>
    <t>1 x 2p6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</si>
</sst>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333333"/>
      <name val="Arial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222222"/>
      <name val="Courier New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6" borderId="7" applyNumberFormat="0" applyAlignment="0" applyProtection="0"/>
    <xf numFmtId="0" fontId="14" fillId="0" borderId="9" applyNumberFormat="0" applyFill="0" applyAlignment="0" applyProtection="0"/>
    <xf numFmtId="0" fontId="11" fillId="5" borderId="7" applyNumberFormat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3" fillId="8" borderId="11" applyNumberFormat="0" applyFont="0" applyAlignment="0" applyProtection="0"/>
    <xf numFmtId="0" fontId="8" fillId="2" borderId="0" applyNumberFormat="0" applyBorder="0" applyAlignment="0" applyProtection="0"/>
    <xf numFmtId="0" fontId="12" fillId="6" borderId="8" applyNumberFormat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5" fillId="7" borderId="10" applyNumberFormat="0" applyAlignment="0" applyProtection="0"/>
  </cellStyleXfs>
  <cellXfs count="23">
    <xf numFmtId="0" fontId="0" fillId="0" borderId="0" xfId="0"/>
    <xf numFmtId="49" fontId="20" fillId="0" borderId="1" xfId="0" applyNumberFormat="1" applyFont="1" applyBorder="1" applyAlignment="1">
      <alignment horizontal="left" wrapText="1"/>
    </xf>
    <xf numFmtId="49" fontId="21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3" fillId="33" borderId="1" xfId="0" applyFont="1" applyFill="1" applyBorder="1" applyAlignment="1">
      <alignment horizontal="center" vertical="center"/>
    </xf>
    <xf numFmtId="0" fontId="23" fillId="33" borderId="1" xfId="0" applyFont="1" applyFill="1" applyBorder="1" applyAlignment="1">
      <alignment horizontal="center" vertical="center" wrapText="1"/>
    </xf>
    <xf numFmtId="0" fontId="18" fillId="33" borderId="1" xfId="0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 wrapText="1"/>
    </xf>
    <xf numFmtId="1" fontId="25" fillId="0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33" borderId="1" xfId="0" applyFont="1" applyFill="1" applyBorder="1" applyAlignment="1">
      <alignment horizontal="center" vertical="center" wrapText="1"/>
    </xf>
    <xf numFmtId="0" fontId="29" fillId="0" borderId="1" xfId="0" applyFont="1" applyBorder="1"/>
    <xf numFmtId="0" fontId="22" fillId="0" borderId="2" xfId="0" applyFont="1" applyBorder="1" applyAlignment="1">
      <alignment horizontal="center"/>
    </xf>
    <xf numFmtId="14" fontId="22" fillId="0" borderId="3" xfId="0" applyNumberFormat="1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1" fontId="0" fillId="0" borderId="0" xfId="0" applyNumberFormat="1"/>
    <xf numFmtId="49" fontId="25" fillId="0" borderId="1" xfId="0" applyNumberFormat="1" applyFont="1" applyBorder="1" applyAlignment="1">
      <alignment horizontal="center" vertical="center" wrapText="1"/>
    </xf>
    <xf numFmtId="0" fontId="25" fillId="0" borderId="1" xfId="0" applyNumberFormat="1" applyFont="1" applyFill="1" applyBorder="1" applyAlignment="1">
      <alignment horizontal="center" vertical="center" wrapText="1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tabSelected="1" zoomScale="80" zoomScaleNormal="80" workbookViewId="0">
      <selection activeCell="C6" sqref="C6"/>
    </sheetView>
  </sheetViews>
  <sheetFormatPr baseColWidth="10" defaultRowHeight="15" x14ac:dyDescent="0.25"/>
  <sheetData>
    <row r="1" spans="1:20" ht="21" x14ac:dyDescent="0.35">
      <c r="A1" s="17" t="s">
        <v>15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21" x14ac:dyDescent="0.35">
      <c r="A2" s="18">
        <f ca="1">TODAY()</f>
        <v>43161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 ht="60" x14ac:dyDescent="0.25">
      <c r="A3" s="3" t="s">
        <v>16</v>
      </c>
      <c r="B3" s="6" t="s">
        <v>1</v>
      </c>
      <c r="C3" s="6" t="s">
        <v>17</v>
      </c>
      <c r="D3" s="6" t="s">
        <v>0</v>
      </c>
      <c r="E3" s="6" t="s">
        <v>13</v>
      </c>
      <c r="F3" s="6" t="s">
        <v>14</v>
      </c>
      <c r="G3" s="6" t="s">
        <v>21</v>
      </c>
      <c r="H3" s="5" t="s">
        <v>18</v>
      </c>
      <c r="I3" s="7" t="s">
        <v>2</v>
      </c>
      <c r="J3" s="7" t="s">
        <v>3</v>
      </c>
      <c r="K3" s="15" t="s">
        <v>4</v>
      </c>
      <c r="L3" s="15" t="s">
        <v>5</v>
      </c>
      <c r="M3" s="7" t="s">
        <v>6</v>
      </c>
      <c r="N3" s="7" t="s">
        <v>7</v>
      </c>
      <c r="O3" s="8" t="s">
        <v>8</v>
      </c>
      <c r="P3" s="7" t="s">
        <v>9</v>
      </c>
      <c r="Q3" s="7" t="s">
        <v>10</v>
      </c>
      <c r="R3" s="7" t="s">
        <v>19</v>
      </c>
      <c r="S3" s="9" t="s">
        <v>11</v>
      </c>
      <c r="T3" s="9" t="s">
        <v>12</v>
      </c>
    </row>
    <row r="4" spans="1:20" ht="15.75" x14ac:dyDescent="0.25">
      <c r="A4" s="10"/>
      <c r="B4" s="1"/>
      <c r="C4" s="2" t="s">
        <v>20</v>
      </c>
      <c r="D4" s="11">
        <v>2</v>
      </c>
      <c r="E4" s="11"/>
      <c r="F4" s="11"/>
      <c r="G4" s="21" t="s">
        <v>22</v>
      </c>
      <c r="H4" s="16" t="str">
        <f>IF(SUMPRODUCT(--(G4={"ccas montreuil","ieg"}))&gt;0,"DEPOT","PRESTA")</f>
        <v>PRESTA</v>
      </c>
      <c r="I4" s="22" t="str">
        <f>IF(C4="1 x 2P6","1",IF(C4="1 x 3P6","1",IF(C4="1 x st4","0",IF(C4="1 x 2p4","0",IF(C4="1 x 2p4h","0","")))))</f>
        <v>0</v>
      </c>
      <c r="J4" s="22" t="str">
        <f>IF(C4="1 x 2P6","1",IF(C4="1 x 3P6","1",IF(C4="1 x st4","0",IF(C4="1 x 2p4","0",IF(C4="1 x 2p4h","0","")))))</f>
        <v>0</v>
      </c>
      <c r="K4" s="13">
        <f>IF(AND(OR(C4="1 x st4",C4="1 x 2p4",C4="1 x 2p4h"),D4=1),1,IF(AND(OR(C4="1 x st4",C4="1 x 2p4",C4="1 x 2p4h"),D4=2),2,IF(AND(OR(C4="1 x st4",C4="1 x 2p4",C4="1 x 2p4h"),D4=3),3,IF(AND(OR(C4="1 x st4",C4="1 x 2p4",C4="1 x 2p4h"),D4=4),4,IF(AND(OR(C4="1 x 3p6",C4="1 x 2p6"),D4=6),4,IF(AND(OR(C4="1 x 3p6",C4="1 x 2p6"),D4=5),3,IF(AND(OR(C4="1 x 3p6",C4="1 x 2p6"),D4=4),2,IF(AND(OR(C4="1 x 3p6",C4="1 x 2p6"),D4=3),1,""))))))))</f>
        <v>2</v>
      </c>
      <c r="L4" s="13">
        <f>IF(AND(OR(C4="1 x st4",C4="1 x 2p4",C4="1 x 2p4h"),D4=1),1,IF(AND(OR(C4="1 x st4",C4="1 x 2p4",C4="1 x 2p4h"),D4=2),2,IF(AND(OR(C4="1 x st4",C4="1 x 2p4",C4="1 x 2p4h"),D4=3),3,IF(AND(OR(C4="1 x st4",C4="1 x 2p4",C4="1 x 2p4h"),D4=4),4,IF(AND(OR(C4="1 x 3p6",C4="1 x 2p6"),D4=6),4,IF(AND(OR(C4="1 x 3p6",C4="1 x 2p6"),D4=5),3,IF(AND(OR(C4="1 x 3p6",C4="1 x 2p6"),D4=4),2,IF(AND(OR(C4="1 x 3p6",C4="1 x 2p6"),D4=3),1,""))))))))</f>
        <v>2</v>
      </c>
      <c r="M4" s="12">
        <f>D4</f>
        <v>2</v>
      </c>
      <c r="N4" s="4">
        <v>1</v>
      </c>
      <c r="O4" s="14">
        <f>IF(H4="DEPOT",0,IF(H4="presta",D4,""))</f>
        <v>2</v>
      </c>
      <c r="P4" s="4">
        <f>IF(H4="DEPOT",1,IF(H4="presta",0,""))</f>
        <v>0</v>
      </c>
      <c r="Q4" s="4" t="str">
        <f>IF(H4="DEPOT","0",IF(H4="presta","1",""))</f>
        <v>1</v>
      </c>
      <c r="R4" s="14" t="str">
        <f>IF(H4="depot","non",IF(H4="presta","oui",""))</f>
        <v>oui</v>
      </c>
      <c r="S4" s="14"/>
      <c r="T4" s="14"/>
    </row>
    <row r="5" spans="1:20" ht="15.75" x14ac:dyDescent="0.25">
      <c r="C5" s="2" t="s">
        <v>23</v>
      </c>
      <c r="D5" s="11">
        <v>4</v>
      </c>
      <c r="G5" s="21" t="s">
        <v>22</v>
      </c>
      <c r="H5" s="16" t="str">
        <f>IF(SUMPRODUCT(--(G5={"ccas montreuil","ieg"}))&gt;0,"DEPOT","PRESTA")</f>
        <v>PRESTA</v>
      </c>
      <c r="I5" s="22" t="str">
        <f t="shared" ref="I5:I7" si="0">IF(C5="1 x 2P6","1",IF(C5="1 x 3P6","1",IF(C5="1 x st4","0",IF(C5="1 x 2p4","0",IF(C5="1 x 2p4h","0","")))))</f>
        <v>1</v>
      </c>
      <c r="J5" s="22" t="str">
        <f t="shared" ref="J5:J7" si="1">IF(C5="1 x 2P6","1",IF(C5="1 x 3P6","1",IF(C5="1 x st4","0",IF(C5="1 x 2p4","0",IF(C5="1 x 2p4h","0","")))))</f>
        <v>1</v>
      </c>
      <c r="K5" s="13">
        <f t="shared" ref="K5:K7" si="2">IF(AND(OR(C5="1 x st4",C5="1 x 2p4",C5="1 x 2p4h"),D5=1),1,IF(AND(OR(C5="1 x st4",C5="1 x 2p4",C5="1 x 2p4h"),D5=2),2,IF(AND(OR(C5="1 x st4",C5="1 x 2p4",C5="1 x 2p4h"),D5=3),3,IF(AND(OR(C5="1 x st4",C5="1 x 2p4",C5="1 x 2p4h"),D5=4),4,IF(AND(OR(C5="1 x 3p6",C5="1 x 2p6"),D5=6),4,IF(AND(OR(C5="1 x 3p6",C5="1 x 2p6"),D5=5),3,IF(AND(OR(C5="1 x 3p6",C5="1 x 2p6"),D5=4),2,IF(AND(OR(C5="1 x 3p6",C5="1 x 2p6"),D5=3),1,""))))))))</f>
        <v>2</v>
      </c>
      <c r="L5" s="13">
        <f t="shared" ref="L5:L7" si="3">IF(AND(OR(C5="1 x st4",C5="1 x 2p4",C5="1 x 2p4h"),D5=1),1,IF(AND(OR(C5="1 x st4",C5="1 x 2p4",C5="1 x 2p4h"),D5=2),2,IF(AND(OR(C5="1 x st4",C5="1 x 2p4",C5="1 x 2p4h"),D5=3),3,IF(AND(OR(C5="1 x st4",C5="1 x 2p4",C5="1 x 2p4h"),D5=4),4,IF(AND(OR(C5="1 x 3p6",C5="1 x 2p6"),D5=6),4,IF(AND(OR(C5="1 x 3p6",C5="1 x 2p6"),D5=5),3,IF(AND(OR(C5="1 x 3p6",C5="1 x 2p6"),D5=4),2,IF(AND(OR(C5="1 x 3p6",C5="1 x 2p6"),D5=3),1,""))))))))</f>
        <v>2</v>
      </c>
      <c r="M5" s="12">
        <f t="shared" ref="M5:M7" si="4">D5</f>
        <v>4</v>
      </c>
      <c r="N5" s="4">
        <v>2</v>
      </c>
      <c r="O5" s="14">
        <f t="shared" ref="O5:O7" si="5">IF(H5="DEPOT",0,IF(H5="presta",D5,""))</f>
        <v>4</v>
      </c>
      <c r="P5" s="4">
        <f t="shared" ref="P5:P7" si="6">IF(H5="DEPOT",1,IF(H5="presta",0,""))</f>
        <v>0</v>
      </c>
      <c r="Q5" s="4" t="str">
        <f t="shared" ref="Q5:Q7" si="7">IF(H5="DEPOT","0",IF(H5="presta","1",""))</f>
        <v>1</v>
      </c>
      <c r="R5" s="14" t="str">
        <f t="shared" ref="R5:R7" si="8">IF(H5="depot","non",IF(H5="presta","oui",""))</f>
        <v>oui</v>
      </c>
    </row>
    <row r="6" spans="1:20" ht="15.75" x14ac:dyDescent="0.25">
      <c r="C6" s="2" t="s">
        <v>20</v>
      </c>
      <c r="D6" s="11">
        <v>2</v>
      </c>
      <c r="G6" s="21" t="s">
        <v>22</v>
      </c>
      <c r="H6" s="16" t="str">
        <f>IF(SUMPRODUCT(--(G6={"ccas montreuil","ieg"}))&gt;0,"DEPOT","PRESTA")</f>
        <v>PRESTA</v>
      </c>
      <c r="I6" s="22" t="str">
        <f t="shared" si="0"/>
        <v>0</v>
      </c>
      <c r="J6" s="22" t="str">
        <f t="shared" si="1"/>
        <v>0</v>
      </c>
      <c r="K6" s="13">
        <f t="shared" si="2"/>
        <v>2</v>
      </c>
      <c r="L6" s="13">
        <f t="shared" si="3"/>
        <v>2</v>
      </c>
      <c r="M6" s="12">
        <f t="shared" si="4"/>
        <v>2</v>
      </c>
      <c r="N6" s="4">
        <v>3</v>
      </c>
      <c r="O6" s="14">
        <f t="shared" si="5"/>
        <v>2</v>
      </c>
      <c r="P6" s="4">
        <f t="shared" si="6"/>
        <v>0</v>
      </c>
      <c r="Q6" s="4" t="str">
        <f t="shared" si="7"/>
        <v>1</v>
      </c>
      <c r="R6" s="14" t="str">
        <f t="shared" si="8"/>
        <v>oui</v>
      </c>
    </row>
    <row r="7" spans="1:20" ht="15.75" x14ac:dyDescent="0.25">
      <c r="C7" s="2" t="s">
        <v>20</v>
      </c>
      <c r="D7" s="11">
        <v>2</v>
      </c>
      <c r="G7" s="21" t="s">
        <v>22</v>
      </c>
      <c r="H7" s="16" t="str">
        <f>IF(SUMPRODUCT(--(G7={"ccas montreuil","ieg"}))&gt;0,"DEPOT","PRESTA")</f>
        <v>PRESTA</v>
      </c>
      <c r="I7" s="22" t="str">
        <f t="shared" si="0"/>
        <v>0</v>
      </c>
      <c r="J7" s="22" t="str">
        <f t="shared" si="1"/>
        <v>0</v>
      </c>
      <c r="K7" s="13">
        <f t="shared" si="2"/>
        <v>2</v>
      </c>
      <c r="L7" s="13">
        <f t="shared" si="3"/>
        <v>2</v>
      </c>
      <c r="M7" s="12">
        <f t="shared" si="4"/>
        <v>2</v>
      </c>
      <c r="N7" s="4">
        <v>4</v>
      </c>
      <c r="O7" s="14">
        <f t="shared" si="5"/>
        <v>2</v>
      </c>
      <c r="P7" s="4">
        <f t="shared" si="6"/>
        <v>0</v>
      </c>
      <c r="Q7" s="4" t="str">
        <f t="shared" si="7"/>
        <v>1</v>
      </c>
      <c r="R7" s="14" t="str">
        <f t="shared" si="8"/>
        <v>oui</v>
      </c>
    </row>
    <row r="8" spans="1:20" x14ac:dyDescent="0.25">
      <c r="I8" s="20">
        <f>SUM(I4:I7)</f>
        <v>0</v>
      </c>
      <c r="J8" s="20">
        <f t="shared" ref="J8:R8" si="9">SUM(J4:J7)</f>
        <v>0</v>
      </c>
      <c r="K8" s="20">
        <f t="shared" si="9"/>
        <v>8</v>
      </c>
      <c r="L8" s="20">
        <f t="shared" si="9"/>
        <v>8</v>
      </c>
      <c r="M8" s="20">
        <f t="shared" si="9"/>
        <v>10</v>
      </c>
      <c r="N8" s="20">
        <f t="shared" si="9"/>
        <v>10</v>
      </c>
      <c r="O8" s="20">
        <f t="shared" si="9"/>
        <v>10</v>
      </c>
      <c r="P8" s="20">
        <f t="shared" si="9"/>
        <v>0</v>
      </c>
      <c r="Q8" s="20">
        <f t="shared" si="9"/>
        <v>0</v>
      </c>
      <c r="R8" s="20">
        <f t="shared" si="9"/>
        <v>0</v>
      </c>
    </row>
  </sheetData>
  <mergeCells count="2">
    <mergeCell ref="A1:T1"/>
    <mergeCell ref="A2:T2"/>
  </mergeCells>
  <printOptions headings="1"/>
  <pageMargins left="0.25" right="0.25" top="0.75" bottom="0.75" header="0.3" footer="0.3"/>
  <pageSetup paperSize="9" scale="49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Dispatch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Rapport</dc:title>
  <dc:creator>Accueil</dc:creator>
  <cp:lastModifiedBy>Accueil</cp:lastModifiedBy>
  <cp:lastPrinted>2018-02-19T17:57:29Z</cp:lastPrinted>
  <dcterms:created xsi:type="dcterms:W3CDTF">2018-02-10T08:02:45Z</dcterms:created>
  <dcterms:modified xsi:type="dcterms:W3CDTF">2018-03-02T13:43:33Z</dcterms:modified>
</cp:coreProperties>
</file>