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0304293\Downloads\Autre\Lean\  \SBS\Developpe\Template SBS EE\Absences\"/>
    </mc:Choice>
  </mc:AlternateContent>
  <bookViews>
    <workbookView xWindow="60" yWindow="45" windowWidth="10260" windowHeight="11760" activeTab="1"/>
  </bookViews>
  <sheets>
    <sheet name="Planning" sheetId="14" r:id="rId1"/>
    <sheet name="TCD" sheetId="17" r:id="rId2"/>
    <sheet name="Base" sheetId="16" r:id="rId3"/>
    <sheet name="Gestion Absences" sheetId="15" state="veryHidden" r:id="rId4"/>
    <sheet name="Calendrier" sheetId="11" state="veryHidden" r:id="rId5"/>
    <sheet name="Paramètre DIVERS" sheetId="12" state="veryHidden" r:id="rId6"/>
  </sheets>
  <definedNames>
    <definedName name="_xlnm._FilterDatabase" localSheetId="2" hidden="1">Base!$A$1:$E$9</definedName>
    <definedName name="_xlnm._FilterDatabase" localSheetId="4" hidden="1">Calendrier!$B$4:$E$406</definedName>
    <definedName name="_xlnm._FilterDatabase" localSheetId="3" hidden="1">'Gestion Absences'!$B$5:$G$16</definedName>
    <definedName name="_xlnm._FilterDatabase" localSheetId="0" hidden="1">Planning!$B$7:$E$7</definedName>
    <definedName name="DATE">Calendrier!$B$5:$B$406</definedName>
    <definedName name="dates">Calendrier!$E$5:$F$406</definedName>
    <definedName name="débmois">Calendrier!$G$5:$H$16</definedName>
    <definedName name="début">Calendrier!$B$14</definedName>
    <definedName name="desabs">'Paramètre DIVERS'!$B$4:$B$18</definedName>
    <definedName name="Employé" localSheetId="3">'Gestion Absences'!$C$6:$C$16</definedName>
    <definedName name="Employé">'Gestion Absences'!$C$6:$C$16</definedName>
    <definedName name="fin">Calendrier!$B$401</definedName>
    <definedName name="_xlnm.Print_Titles" localSheetId="3">'Gestion Absences'!$5:$5</definedName>
    <definedName name="_xlnm.Print_Titles" localSheetId="0">Planning!$7:$7</definedName>
    <definedName name="jf">Calendrier!$M$5:$N$18</definedName>
    <definedName name="jfdate">Calendrier!$M$5:$M$18</definedName>
    <definedName name="JJMM">Calendrier!$E$36:$E$406</definedName>
    <definedName name="jourabbrege">Calendrier!$J$5:$K$11</definedName>
    <definedName name="jourabbregé">Calendrier!$J$5:$K$11</definedName>
    <definedName name="LONGDATE">Calendrier!$B$5:$B$406</definedName>
    <definedName name="mois">Calendrier!$H$5:$H$17</definedName>
    <definedName name="Z_EB37BC58_7C8F_4B52_897D_04943C19F4A6_.wvu.FilterData" localSheetId="4" hidden="1">Calendrier!$B$4:$E$406</definedName>
    <definedName name="Z_EB37BC58_7C8F_4B52_897D_04943C19F4A6_.wvu.FilterData" localSheetId="0" hidden="1">Planning!$B$7:$E$7</definedName>
    <definedName name="Z_EB37BC58_7C8F_4B52_897D_04943C19F4A6_.wvu.PrintTitles" localSheetId="0" hidden="1">Planning!$5:$7</definedName>
    <definedName name="_xlnm.Print_Area" localSheetId="0">Planning!$B:$AV</definedName>
  </definedNames>
  <calcPr calcId="152511"/>
  <customWorkbookViews>
    <customWorkbookView name="E" guid="{EB37BC58-7C8F-4B52-897D-04943C19F4A6}" maximized="1" windowWidth="1436" windowHeight="669" activeSheetId="14"/>
  </customWorkbookViews>
  <pivotCaches>
    <pivotCache cacheId="30" r:id="rId7"/>
    <pivotCache cacheId="31" r:id="rId8"/>
  </pivotCaches>
</workbook>
</file>

<file path=xl/calcChain.xml><?xml version="1.0" encoding="utf-8"?>
<calcChain xmlns="http://schemas.openxmlformats.org/spreadsheetml/2006/main">
  <c r="C5" i="14" l="1"/>
  <c r="F9" i="14" l="1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8" i="14"/>
  <c r="G9" i="14" l="1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8" i="14"/>
  <c r="H5" i="11"/>
  <c r="H6" i="11" s="1"/>
  <c r="H7" i="11" s="1"/>
  <c r="H8" i="11" s="1"/>
  <c r="E5" i="11"/>
  <c r="B5" i="11"/>
  <c r="B6" i="11" s="1"/>
  <c r="B7" i="11" s="1"/>
  <c r="C7" i="11" s="1"/>
  <c r="A10" i="14"/>
  <c r="A11" i="14"/>
  <c r="A14" i="14"/>
  <c r="A15" i="14"/>
  <c r="A18" i="14"/>
  <c r="A19" i="14"/>
  <c r="A22" i="14"/>
  <c r="A26" i="14"/>
  <c r="A27" i="14"/>
  <c r="A30" i="14"/>
  <c r="A31" i="14"/>
  <c r="A34" i="14"/>
  <c r="A35" i="14"/>
  <c r="A38" i="14"/>
  <c r="A42" i="14"/>
  <c r="A43" i="14"/>
  <c r="A46" i="14"/>
  <c r="A47" i="14"/>
  <c r="A50" i="14"/>
  <c r="A51" i="14"/>
  <c r="A54" i="14"/>
  <c r="A58" i="14"/>
  <c r="A59" i="14"/>
  <c r="A62" i="14"/>
  <c r="A63" i="14"/>
  <c r="A66" i="14"/>
  <c r="A67" i="14"/>
  <c r="A70" i="14"/>
  <c r="A74" i="14"/>
  <c r="A75" i="14"/>
  <c r="A78" i="14"/>
  <c r="A79" i="14"/>
  <c r="A82" i="14"/>
  <c r="A83" i="14"/>
  <c r="A86" i="14"/>
  <c r="A90" i="14"/>
  <c r="A91" i="14"/>
  <c r="A94" i="14"/>
  <c r="A95" i="14"/>
  <c r="A98" i="14"/>
  <c r="A99" i="14"/>
  <c r="A102" i="14"/>
  <c r="A106" i="14"/>
  <c r="A107" i="14"/>
  <c r="A110" i="14"/>
  <c r="A111" i="14"/>
  <c r="A114" i="14"/>
  <c r="A115" i="14"/>
  <c r="A118" i="14"/>
  <c r="A119" i="14"/>
  <c r="A120" i="14"/>
  <c r="A121" i="14"/>
  <c r="A117" i="14"/>
  <c r="A116" i="14"/>
  <c r="A113" i="14"/>
  <c r="A112" i="14"/>
  <c r="A109" i="14"/>
  <c r="A108" i="14"/>
  <c r="A105" i="14"/>
  <c r="A104" i="14"/>
  <c r="A103" i="14"/>
  <c r="A101" i="14"/>
  <c r="A100" i="14"/>
  <c r="A97" i="14"/>
  <c r="A96" i="14"/>
  <c r="A93" i="14"/>
  <c r="A92" i="14"/>
  <c r="A89" i="14"/>
  <c r="A88" i="14"/>
  <c r="A87" i="14"/>
  <c r="A85" i="14"/>
  <c r="A84" i="14"/>
  <c r="A81" i="14"/>
  <c r="A80" i="14"/>
  <c r="A77" i="14"/>
  <c r="A76" i="14"/>
  <c r="A73" i="14"/>
  <c r="A72" i="14"/>
  <c r="A71" i="14"/>
  <c r="A69" i="14"/>
  <c r="A68" i="14"/>
  <c r="A65" i="14"/>
  <c r="A64" i="14"/>
  <c r="A61" i="14"/>
  <c r="A60" i="14"/>
  <c r="A57" i="14"/>
  <c r="A56" i="14"/>
  <c r="A55" i="14"/>
  <c r="A53" i="14"/>
  <c r="A52" i="14"/>
  <c r="A49" i="14"/>
  <c r="A48" i="14"/>
  <c r="A45" i="14"/>
  <c r="A44" i="14"/>
  <c r="A41" i="14"/>
  <c r="A40" i="14"/>
  <c r="A39" i="14"/>
  <c r="A37" i="14"/>
  <c r="A36" i="14"/>
  <c r="A33" i="14"/>
  <c r="A32" i="14"/>
  <c r="A29" i="14"/>
  <c r="A28" i="14"/>
  <c r="A25" i="14"/>
  <c r="A24" i="14"/>
  <c r="A23" i="14"/>
  <c r="A21" i="14"/>
  <c r="A20" i="14"/>
  <c r="A17" i="14"/>
  <c r="A16" i="14"/>
  <c r="A13" i="14"/>
  <c r="A12" i="14"/>
  <c r="A9" i="14"/>
  <c r="A8" i="14"/>
  <c r="C6" i="11"/>
  <c r="C5" i="11" l="1"/>
  <c r="B8" i="11"/>
  <c r="B9" i="11" s="1"/>
  <c r="H9" i="11"/>
  <c r="H10" i="11" s="1"/>
  <c r="H11" i="11" s="1"/>
  <c r="H12" i="11" s="1"/>
  <c r="H13" i="11" s="1"/>
  <c r="H14" i="11" s="1"/>
  <c r="H15" i="11" s="1"/>
  <c r="H16" i="11" s="1"/>
  <c r="M2" i="14"/>
  <c r="E6" i="11"/>
  <c r="D5" i="11"/>
  <c r="F5" i="11" s="1"/>
  <c r="E7" i="15"/>
  <c r="F7" i="15" s="1"/>
  <c r="G8" i="15"/>
  <c r="G9" i="15"/>
  <c r="E8" i="15"/>
  <c r="F8" i="15" s="1"/>
  <c r="E9" i="15"/>
  <c r="F9" i="15" s="1"/>
  <c r="G7" i="15"/>
  <c r="M6" i="14" l="1"/>
  <c r="L6" i="14" s="1"/>
  <c r="H5" i="14" s="1"/>
  <c r="C8" i="11"/>
  <c r="M5" i="14"/>
  <c r="F2" i="14"/>
  <c r="D3" i="15" s="1"/>
  <c r="C9" i="11"/>
  <c r="B10" i="11"/>
  <c r="D6" i="11"/>
  <c r="F6" i="11" s="1"/>
  <c r="E7" i="11"/>
  <c r="K6" i="14" l="1"/>
  <c r="J6" i="14" s="1"/>
  <c r="I6" i="14" s="1"/>
  <c r="N6" i="14"/>
  <c r="O6" i="14" s="1"/>
  <c r="P6" i="14" s="1"/>
  <c r="B11" i="11"/>
  <c r="C10" i="11"/>
  <c r="D7" i="11"/>
  <c r="F7" i="11" s="1"/>
  <c r="E8" i="11"/>
  <c r="B12" i="11" l="1"/>
  <c r="C11" i="11"/>
  <c r="H6" i="14"/>
  <c r="Q6" i="14"/>
  <c r="D8" i="11"/>
  <c r="F8" i="11" s="1"/>
  <c r="E9" i="11"/>
  <c r="R6" i="14" l="1"/>
  <c r="E10" i="11"/>
  <c r="D9" i="11"/>
  <c r="F9" i="11" s="1"/>
  <c r="B13" i="11"/>
  <c r="C12" i="11"/>
  <c r="E11" i="11" l="1"/>
  <c r="D10" i="11"/>
  <c r="F10" i="11" s="1"/>
  <c r="B14" i="11"/>
  <c r="C13" i="11"/>
  <c r="S6" i="14"/>
  <c r="T6" i="14" l="1"/>
  <c r="C14" i="11"/>
  <c r="B15" i="11"/>
  <c r="E12" i="11"/>
  <c r="D11" i="11"/>
  <c r="F11" i="11" s="1"/>
  <c r="B16" i="11" l="1"/>
  <c r="C15" i="11"/>
  <c r="E13" i="11"/>
  <c r="D12" i="11"/>
  <c r="F12" i="11" s="1"/>
  <c r="U6" i="14"/>
  <c r="V6" i="14" l="1"/>
  <c r="E14" i="11"/>
  <c r="D13" i="11"/>
  <c r="F13" i="11" s="1"/>
  <c r="B17" i="11"/>
  <c r="C16" i="11"/>
  <c r="D14" i="11" l="1"/>
  <c r="F14" i="11" s="1"/>
  <c r="E15" i="11"/>
  <c r="B18" i="11"/>
  <c r="C17" i="11"/>
  <c r="W6" i="14"/>
  <c r="B19" i="11" l="1"/>
  <c r="C18" i="11"/>
  <c r="X6" i="14"/>
  <c r="D15" i="11"/>
  <c r="F15" i="11" s="1"/>
  <c r="E16" i="11"/>
  <c r="E17" i="11" l="1"/>
  <c r="D16" i="11"/>
  <c r="F16" i="11" s="1"/>
  <c r="B20" i="11"/>
  <c r="C19" i="11"/>
  <c r="Y6" i="14"/>
  <c r="D17" i="11" l="1"/>
  <c r="F17" i="11" s="1"/>
  <c r="E18" i="11"/>
  <c r="Z6" i="14"/>
  <c r="B21" i="11"/>
  <c r="C20" i="11"/>
  <c r="AA6" i="14" l="1"/>
  <c r="E19" i="11"/>
  <c r="D18" i="11"/>
  <c r="F18" i="11" s="1"/>
  <c r="B22" i="11"/>
  <c r="C21" i="11"/>
  <c r="C22" i="11" l="1"/>
  <c r="B23" i="11"/>
  <c r="D19" i="11"/>
  <c r="F19" i="11" s="1"/>
  <c r="E20" i="11"/>
  <c r="AB6" i="14"/>
  <c r="AC6" i="14" l="1"/>
  <c r="C23" i="11"/>
  <c r="B24" i="11"/>
  <c r="E21" i="11"/>
  <c r="D20" i="11"/>
  <c r="F20" i="11" s="1"/>
  <c r="B25" i="11" l="1"/>
  <c r="C24" i="11"/>
  <c r="D21" i="11"/>
  <c r="F21" i="11" s="1"/>
  <c r="E22" i="11"/>
  <c r="AD6" i="14"/>
  <c r="E23" i="11" l="1"/>
  <c r="D22" i="11"/>
  <c r="F22" i="11" s="1"/>
  <c r="AE6" i="14"/>
  <c r="C25" i="11"/>
  <c r="B26" i="11"/>
  <c r="B27" i="11" l="1"/>
  <c r="C26" i="11"/>
  <c r="AF6" i="14"/>
  <c r="E24" i="11"/>
  <c r="D23" i="11"/>
  <c r="F23" i="11" s="1"/>
  <c r="E25" i="11" l="1"/>
  <c r="D24" i="11"/>
  <c r="F24" i="11" s="1"/>
  <c r="B28" i="11"/>
  <c r="C27" i="11"/>
  <c r="AG6" i="14"/>
  <c r="E26" i="11" l="1"/>
  <c r="D25" i="11"/>
  <c r="F25" i="11" s="1"/>
  <c r="C28" i="11"/>
  <c r="B29" i="11"/>
  <c r="AH6" i="14"/>
  <c r="C29" i="11" l="1"/>
  <c r="B30" i="11"/>
  <c r="E27" i="11"/>
  <c r="D26" i="11"/>
  <c r="F26" i="11" s="1"/>
  <c r="AI6" i="14"/>
  <c r="D27" i="11" l="1"/>
  <c r="F27" i="11" s="1"/>
  <c r="E28" i="11"/>
  <c r="C30" i="11"/>
  <c r="B31" i="11"/>
  <c r="AJ6" i="14"/>
  <c r="AK6" i="14" l="1"/>
  <c r="C31" i="11"/>
  <c r="B32" i="11"/>
  <c r="E29" i="11"/>
  <c r="D28" i="11"/>
  <c r="F28" i="11" s="1"/>
  <c r="B33" i="11" l="1"/>
  <c r="C32" i="11"/>
  <c r="E30" i="11"/>
  <c r="D29" i="11"/>
  <c r="F29" i="11" s="1"/>
  <c r="AL6" i="14"/>
  <c r="AM6" i="14" l="1"/>
  <c r="E31" i="11"/>
  <c r="D30" i="11"/>
  <c r="F30" i="11" s="1"/>
  <c r="B34" i="11"/>
  <c r="C33" i="11"/>
  <c r="C34" i="11" l="1"/>
  <c r="B35" i="11"/>
  <c r="E32" i="11"/>
  <c r="D31" i="11"/>
  <c r="F31" i="11" s="1"/>
  <c r="AN6" i="14"/>
  <c r="AO6" i="14" l="1"/>
  <c r="E33" i="11"/>
  <c r="D32" i="11"/>
  <c r="F32" i="11" s="1"/>
  <c r="C35" i="11"/>
  <c r="B36" i="11"/>
  <c r="D33" i="11" l="1"/>
  <c r="F33" i="11" s="1"/>
  <c r="E34" i="11"/>
  <c r="C36" i="11"/>
  <c r="B37" i="11"/>
  <c r="AP6" i="14"/>
  <c r="AQ6" i="14" l="1"/>
  <c r="E35" i="11"/>
  <c r="D34" i="11"/>
  <c r="F34" i="11" s="1"/>
  <c r="C37" i="11"/>
  <c r="B38" i="11"/>
  <c r="E36" i="11" l="1"/>
  <c r="D35" i="11"/>
  <c r="F35" i="11" s="1"/>
  <c r="B39" i="11"/>
  <c r="C38" i="11"/>
  <c r="AR6" i="14"/>
  <c r="C39" i="11" l="1"/>
  <c r="B40" i="11"/>
  <c r="D36" i="11"/>
  <c r="F36" i="11" s="1"/>
  <c r="E37" i="11"/>
  <c r="AR5" i="14"/>
  <c r="AS6" i="14"/>
  <c r="C40" i="11" l="1"/>
  <c r="B41" i="11"/>
  <c r="AT6" i="14"/>
  <c r="E38" i="11"/>
  <c r="D37" i="11"/>
  <c r="F37" i="11" s="1"/>
  <c r="AU6" i="14" l="1"/>
  <c r="B42" i="11"/>
  <c r="C41" i="11"/>
  <c r="D38" i="11"/>
  <c r="F38" i="11" s="1"/>
  <c r="E39" i="11"/>
  <c r="B43" i="11" l="1"/>
  <c r="C42" i="11"/>
  <c r="D39" i="11"/>
  <c r="F39" i="11" s="1"/>
  <c r="E40" i="11"/>
  <c r="AV6" i="14"/>
  <c r="C43" i="11" l="1"/>
  <c r="B44" i="11"/>
  <c r="D40" i="11"/>
  <c r="F40" i="11" s="1"/>
  <c r="E41" i="11"/>
  <c r="B45" i="11" l="1"/>
  <c r="C44" i="11"/>
  <c r="D41" i="11"/>
  <c r="F41" i="11" s="1"/>
  <c r="E42" i="11"/>
  <c r="C45" i="11" l="1"/>
  <c r="B46" i="11"/>
  <c r="E43" i="11"/>
  <c r="D42" i="11"/>
  <c r="F42" i="11" s="1"/>
  <c r="E44" i="11" l="1"/>
  <c r="D43" i="11"/>
  <c r="F43" i="11" s="1"/>
  <c r="B47" i="11"/>
  <c r="C46" i="11"/>
  <c r="B48" i="11" l="1"/>
  <c r="C47" i="11"/>
  <c r="D44" i="11"/>
  <c r="F44" i="11" s="1"/>
  <c r="E45" i="11"/>
  <c r="E46" i="11" l="1"/>
  <c r="D45" i="11"/>
  <c r="F45" i="11" s="1"/>
  <c r="C48" i="11"/>
  <c r="B49" i="11"/>
  <c r="B50" i="11" l="1"/>
  <c r="C49" i="11"/>
  <c r="E47" i="11"/>
  <c r="D46" i="11"/>
  <c r="F46" i="11" s="1"/>
  <c r="E48" i="11" l="1"/>
  <c r="D47" i="11"/>
  <c r="F47" i="11" s="1"/>
  <c r="B51" i="11"/>
  <c r="C50" i="11"/>
  <c r="B52" i="11" l="1"/>
  <c r="C51" i="11"/>
  <c r="E49" i="11"/>
  <c r="D48" i="11"/>
  <c r="F48" i="11" s="1"/>
  <c r="D49" i="11" l="1"/>
  <c r="F49" i="11" s="1"/>
  <c r="E50" i="11"/>
  <c r="B53" i="11"/>
  <c r="C52" i="11"/>
  <c r="B54" i="11" l="1"/>
  <c r="C53" i="11"/>
  <c r="E51" i="11"/>
  <c r="D50" i="11"/>
  <c r="F50" i="11" s="1"/>
  <c r="E52" i="11" l="1"/>
  <c r="D51" i="11"/>
  <c r="F51" i="11" s="1"/>
  <c r="B55" i="11"/>
  <c r="C54" i="11"/>
  <c r="C55" i="11" l="1"/>
  <c r="B56" i="11"/>
  <c r="D52" i="11"/>
  <c r="F52" i="11" s="1"/>
  <c r="E53" i="11"/>
  <c r="B57" i="11" l="1"/>
  <c r="C56" i="11"/>
  <c r="E54" i="11"/>
  <c r="D53" i="11"/>
  <c r="F53" i="11" s="1"/>
  <c r="D54" i="11" l="1"/>
  <c r="F54" i="11" s="1"/>
  <c r="E55" i="11"/>
  <c r="B58" i="11"/>
  <c r="C57" i="11"/>
  <c r="C58" i="11" l="1"/>
  <c r="B59" i="11"/>
  <c r="E56" i="11"/>
  <c r="D55" i="11"/>
  <c r="F55" i="11" s="1"/>
  <c r="D56" i="11" l="1"/>
  <c r="F56" i="11" s="1"/>
  <c r="E57" i="11"/>
  <c r="C59" i="11"/>
  <c r="B60" i="11"/>
  <c r="B61" i="11" l="1"/>
  <c r="C60" i="11"/>
  <c r="D57" i="11"/>
  <c r="F57" i="11" s="1"/>
  <c r="E58" i="11"/>
  <c r="B62" i="11" l="1"/>
  <c r="C61" i="11"/>
  <c r="D58" i="11"/>
  <c r="F58" i="11" s="1"/>
  <c r="E59" i="11"/>
  <c r="E60" i="11" l="1"/>
  <c r="D59" i="11"/>
  <c r="F59" i="11" s="1"/>
  <c r="C62" i="11"/>
  <c r="B63" i="11"/>
  <c r="C63" i="11" l="1"/>
  <c r="B64" i="11"/>
  <c r="E61" i="11"/>
  <c r="D60" i="11"/>
  <c r="F60" i="11" s="1"/>
  <c r="E62" i="11" l="1"/>
  <c r="D61" i="11"/>
  <c r="F61" i="11" s="1"/>
  <c r="C64" i="11"/>
  <c r="B65" i="11"/>
  <c r="D62" i="11" l="1"/>
  <c r="F62" i="11" s="1"/>
  <c r="E63" i="11"/>
  <c r="C65" i="11"/>
  <c r="B66" i="11"/>
  <c r="B67" i="11" l="1"/>
  <c r="C66" i="11"/>
  <c r="D63" i="11"/>
  <c r="F63" i="11" s="1"/>
  <c r="E64" i="11"/>
  <c r="E65" i="11" l="1"/>
  <c r="D64" i="11"/>
  <c r="F64" i="11" s="1"/>
  <c r="C67" i="11"/>
  <c r="B68" i="11"/>
  <c r="E66" i="11" l="1"/>
  <c r="D65" i="11"/>
  <c r="F65" i="11" s="1"/>
  <c r="C68" i="11"/>
  <c r="B69" i="11"/>
  <c r="E67" i="11" l="1"/>
  <c r="D66" i="11"/>
  <c r="F66" i="11" s="1"/>
  <c r="C69" i="11"/>
  <c r="B70" i="11"/>
  <c r="E68" i="11" l="1"/>
  <c r="D67" i="11"/>
  <c r="F67" i="11" s="1"/>
  <c r="B71" i="11"/>
  <c r="C70" i="11"/>
  <c r="C71" i="11" l="1"/>
  <c r="B72" i="11"/>
  <c r="E69" i="11"/>
  <c r="D68" i="11"/>
  <c r="F68" i="11" s="1"/>
  <c r="E70" i="11" l="1"/>
  <c r="D69" i="11"/>
  <c r="F69" i="11" s="1"/>
  <c r="C72" i="11"/>
  <c r="B73" i="11"/>
  <c r="D70" i="11" l="1"/>
  <c r="F70" i="11" s="1"/>
  <c r="E71" i="11"/>
  <c r="C73" i="11"/>
  <c r="B74" i="11"/>
  <c r="B75" i="11" l="1"/>
  <c r="C74" i="11"/>
  <c r="D71" i="11"/>
  <c r="F71" i="11" s="1"/>
  <c r="E72" i="11"/>
  <c r="B76" i="11" l="1"/>
  <c r="C75" i="11"/>
  <c r="D72" i="11"/>
  <c r="F72" i="11" s="1"/>
  <c r="E73" i="11"/>
  <c r="E74" i="11" l="1"/>
  <c r="D73" i="11"/>
  <c r="F73" i="11" s="1"/>
  <c r="C76" i="11"/>
  <c r="B77" i="11"/>
  <c r="C77" i="11" l="1"/>
  <c r="B78" i="11"/>
  <c r="D74" i="11"/>
  <c r="F74" i="11" s="1"/>
  <c r="E75" i="11"/>
  <c r="C78" i="11" l="1"/>
  <c r="B79" i="11"/>
  <c r="D75" i="11"/>
  <c r="F75" i="11" s="1"/>
  <c r="E76" i="11"/>
  <c r="E77" i="11" l="1"/>
  <c r="D76" i="11"/>
  <c r="F76" i="11" s="1"/>
  <c r="B80" i="11"/>
  <c r="C79" i="11"/>
  <c r="C80" i="11" l="1"/>
  <c r="B81" i="11"/>
  <c r="E78" i="11"/>
  <c r="D77" i="11"/>
  <c r="F77" i="11" s="1"/>
  <c r="D78" i="11" l="1"/>
  <c r="F78" i="11" s="1"/>
  <c r="E79" i="11"/>
  <c r="C81" i="11"/>
  <c r="B82" i="11"/>
  <c r="C82" i="11" l="1"/>
  <c r="B83" i="11"/>
  <c r="E80" i="11"/>
  <c r="D79" i="11"/>
  <c r="F79" i="11" s="1"/>
  <c r="E81" i="11" l="1"/>
  <c r="D80" i="11"/>
  <c r="F80" i="11" s="1"/>
  <c r="B84" i="11"/>
  <c r="C83" i="11"/>
  <c r="B85" i="11" l="1"/>
  <c r="C84" i="11"/>
  <c r="E82" i="11"/>
  <c r="D81" i="11"/>
  <c r="F81" i="11" s="1"/>
  <c r="D82" i="11" l="1"/>
  <c r="F82" i="11" s="1"/>
  <c r="E83" i="11"/>
  <c r="C85" i="11"/>
  <c r="B86" i="11"/>
  <c r="B87" i="11" l="1"/>
  <c r="C86" i="11"/>
  <c r="D83" i="11"/>
  <c r="F83" i="11" s="1"/>
  <c r="E84" i="11"/>
  <c r="B88" i="11" l="1"/>
  <c r="C87" i="11"/>
  <c r="D84" i="11"/>
  <c r="F84" i="11" s="1"/>
  <c r="E85" i="11"/>
  <c r="B89" i="11" l="1"/>
  <c r="C88" i="11"/>
  <c r="E86" i="11"/>
  <c r="D85" i="11"/>
  <c r="F85" i="11" s="1"/>
  <c r="D86" i="11" l="1"/>
  <c r="F86" i="11" s="1"/>
  <c r="E87" i="11"/>
  <c r="C89" i="11"/>
  <c r="B90" i="11"/>
  <c r="B91" i="11" l="1"/>
  <c r="C90" i="11"/>
  <c r="E88" i="11"/>
  <c r="D87" i="11"/>
  <c r="F87" i="11" s="1"/>
  <c r="E89" i="11" l="1"/>
  <c r="D88" i="11"/>
  <c r="F88" i="11" s="1"/>
  <c r="B92" i="11"/>
  <c r="C91" i="11"/>
  <c r="B93" i="11" l="1"/>
  <c r="C92" i="11"/>
  <c r="E90" i="11"/>
  <c r="D89" i="11"/>
  <c r="F89" i="11" s="1"/>
  <c r="D90" i="11" l="1"/>
  <c r="F90" i="11" s="1"/>
  <c r="E91" i="11"/>
  <c r="B94" i="11"/>
  <c r="C93" i="11"/>
  <c r="C94" i="11" l="1"/>
  <c r="B95" i="11"/>
  <c r="D91" i="11"/>
  <c r="F91" i="11" s="1"/>
  <c r="E92" i="11"/>
  <c r="B96" i="11" l="1"/>
  <c r="C95" i="11"/>
  <c r="D92" i="11"/>
  <c r="F92" i="11" s="1"/>
  <c r="E93" i="11"/>
  <c r="E94" i="11" l="1"/>
  <c r="D93" i="11"/>
  <c r="F93" i="11" s="1"/>
  <c r="B97" i="11"/>
  <c r="C96" i="11"/>
  <c r="C97" i="11" l="1"/>
  <c r="B98" i="11"/>
  <c r="D94" i="11"/>
  <c r="F94" i="11" s="1"/>
  <c r="E95" i="11"/>
  <c r="B99" i="11" l="1"/>
  <c r="C98" i="11"/>
  <c r="E96" i="11"/>
  <c r="D95" i="11"/>
  <c r="F95" i="11" s="1"/>
  <c r="E97" i="11" l="1"/>
  <c r="D96" i="11"/>
  <c r="F96" i="11" s="1"/>
  <c r="B100" i="11"/>
  <c r="C99" i="11"/>
  <c r="B101" i="11" l="1"/>
  <c r="C100" i="11"/>
  <c r="E98" i="11"/>
  <c r="D97" i="11"/>
  <c r="F97" i="11" s="1"/>
  <c r="D98" i="11" l="1"/>
  <c r="F98" i="11" s="1"/>
  <c r="E99" i="11"/>
  <c r="B102" i="11"/>
  <c r="C101" i="11"/>
  <c r="C102" i="11" l="1"/>
  <c r="B103" i="11"/>
  <c r="D99" i="11"/>
  <c r="F99" i="11" s="1"/>
  <c r="E100" i="11"/>
  <c r="B104" i="11" l="1"/>
  <c r="C103" i="11"/>
  <c r="D100" i="11"/>
  <c r="F100" i="11" s="1"/>
  <c r="E101" i="11"/>
  <c r="E102" i="11" l="1"/>
  <c r="D101" i="11"/>
  <c r="F101" i="11" s="1"/>
  <c r="B105" i="11"/>
  <c r="C104" i="11"/>
  <c r="C105" i="11" l="1"/>
  <c r="B106" i="11"/>
  <c r="D102" i="11"/>
  <c r="F102" i="11" s="1"/>
  <c r="E103" i="11"/>
  <c r="B107" i="11" l="1"/>
  <c r="C106" i="11"/>
  <c r="E104" i="11"/>
  <c r="D103" i="11"/>
  <c r="F103" i="11" s="1"/>
  <c r="E105" i="11" l="1"/>
  <c r="D104" i="11"/>
  <c r="F104" i="11" s="1"/>
  <c r="B108" i="11"/>
  <c r="C107" i="11"/>
  <c r="B109" i="11" l="1"/>
  <c r="C108" i="11"/>
  <c r="E106" i="11"/>
  <c r="D105" i="11"/>
  <c r="F105" i="11" s="1"/>
  <c r="D106" i="11" l="1"/>
  <c r="F106" i="11" s="1"/>
  <c r="E107" i="11"/>
  <c r="B110" i="11"/>
  <c r="C109" i="11"/>
  <c r="C110" i="11" l="1"/>
  <c r="B111" i="11"/>
  <c r="D107" i="11"/>
  <c r="F107" i="11" s="1"/>
  <c r="E108" i="11"/>
  <c r="B112" i="11" l="1"/>
  <c r="C111" i="11"/>
  <c r="D108" i="11"/>
  <c r="F108" i="11" s="1"/>
  <c r="E109" i="11"/>
  <c r="E110" i="11" l="1"/>
  <c r="D109" i="11"/>
  <c r="F109" i="11" s="1"/>
  <c r="B113" i="11"/>
  <c r="C112" i="11"/>
  <c r="C113" i="11" l="1"/>
  <c r="B114" i="11"/>
  <c r="D110" i="11"/>
  <c r="F110" i="11" s="1"/>
  <c r="E111" i="11"/>
  <c r="C114" i="11" l="1"/>
  <c r="B115" i="11"/>
  <c r="E112" i="11"/>
  <c r="D111" i="11"/>
  <c r="F111" i="11" s="1"/>
  <c r="E113" i="11" l="1"/>
  <c r="D112" i="11"/>
  <c r="F112" i="11" s="1"/>
  <c r="B116" i="11"/>
  <c r="C115" i="11"/>
  <c r="B117" i="11" l="1"/>
  <c r="C116" i="11"/>
  <c r="E114" i="11"/>
  <c r="D113" i="11"/>
  <c r="F113" i="11" s="1"/>
  <c r="D114" i="11" l="1"/>
  <c r="F114" i="11" s="1"/>
  <c r="E115" i="11"/>
  <c r="B118" i="11"/>
  <c r="C117" i="11"/>
  <c r="C118" i="11" l="1"/>
  <c r="B119" i="11"/>
  <c r="D115" i="11"/>
  <c r="F115" i="11" s="1"/>
  <c r="E116" i="11"/>
  <c r="D116" i="11" l="1"/>
  <c r="F116" i="11" s="1"/>
  <c r="E117" i="11"/>
  <c r="B120" i="11"/>
  <c r="C119" i="11"/>
  <c r="E118" i="11" l="1"/>
  <c r="D117" i="11"/>
  <c r="F117" i="11" s="1"/>
  <c r="B121" i="11"/>
  <c r="C120" i="11"/>
  <c r="D118" i="11" l="1"/>
  <c r="F118" i="11" s="1"/>
  <c r="E119" i="11"/>
  <c r="C121" i="11"/>
  <c r="B122" i="11"/>
  <c r="C122" i="11" l="1"/>
  <c r="B123" i="11"/>
  <c r="E120" i="11"/>
  <c r="D119" i="11"/>
  <c r="F119" i="11" s="1"/>
  <c r="D120" i="11" l="1"/>
  <c r="F120" i="11" s="1"/>
  <c r="E121" i="11"/>
  <c r="C123" i="11"/>
  <c r="B124" i="11"/>
  <c r="E122" i="11" l="1"/>
  <c r="D121" i="11"/>
  <c r="F121" i="11" s="1"/>
  <c r="C124" i="11"/>
  <c r="B125" i="11"/>
  <c r="D122" i="11" l="1"/>
  <c r="F122" i="11" s="1"/>
  <c r="E123" i="11"/>
  <c r="B126" i="11"/>
  <c r="C125" i="11"/>
  <c r="D123" i="11" l="1"/>
  <c r="F123" i="11" s="1"/>
  <c r="E124" i="11"/>
  <c r="C126" i="11"/>
  <c r="B127" i="11"/>
  <c r="D124" i="11" l="1"/>
  <c r="F124" i="11" s="1"/>
  <c r="E125" i="11"/>
  <c r="C127" i="11"/>
  <c r="B128" i="11"/>
  <c r="D125" i="11" l="1"/>
  <c r="F125" i="11" s="1"/>
  <c r="E126" i="11"/>
  <c r="B129" i="11"/>
  <c r="C128" i="11"/>
  <c r="E127" i="11" l="1"/>
  <c r="D126" i="11"/>
  <c r="F126" i="11" s="1"/>
  <c r="C129" i="11"/>
  <c r="B130" i="11"/>
  <c r="C130" i="11" l="1"/>
  <c r="B131" i="11"/>
  <c r="D127" i="11"/>
  <c r="F127" i="11" s="1"/>
  <c r="E128" i="11"/>
  <c r="C131" i="11" l="1"/>
  <c r="B132" i="11"/>
  <c r="D128" i="11"/>
  <c r="F128" i="11" s="1"/>
  <c r="E129" i="11"/>
  <c r="C132" i="11" l="1"/>
  <c r="B133" i="11"/>
  <c r="E130" i="11"/>
  <c r="D129" i="11"/>
  <c r="F129" i="11" s="1"/>
  <c r="D130" i="11" l="1"/>
  <c r="F130" i="11" s="1"/>
  <c r="E131" i="11"/>
  <c r="B134" i="11"/>
  <c r="C133" i="11"/>
  <c r="C134" i="11" l="1"/>
  <c r="B135" i="11"/>
  <c r="D131" i="11"/>
  <c r="F131" i="11" s="1"/>
  <c r="E132" i="11"/>
  <c r="C135" i="11" l="1"/>
  <c r="B136" i="11"/>
  <c r="D132" i="11"/>
  <c r="F132" i="11" s="1"/>
  <c r="E133" i="11"/>
  <c r="B137" i="11" l="1"/>
  <c r="C136" i="11"/>
  <c r="D133" i="11"/>
  <c r="F133" i="11" s="1"/>
  <c r="E134" i="11"/>
  <c r="E135" i="11" l="1"/>
  <c r="D134" i="11"/>
  <c r="F134" i="11" s="1"/>
  <c r="C137" i="11"/>
  <c r="B138" i="11"/>
  <c r="C138" i="11" l="1"/>
  <c r="B139" i="11"/>
  <c r="D135" i="11"/>
  <c r="F135" i="11" s="1"/>
  <c r="E136" i="11"/>
  <c r="C139" i="11" l="1"/>
  <c r="B140" i="11"/>
  <c r="D136" i="11"/>
  <c r="F136" i="11" s="1"/>
  <c r="E137" i="11"/>
  <c r="C140" i="11" l="1"/>
  <c r="B141" i="11"/>
  <c r="E138" i="11"/>
  <c r="D137" i="11"/>
  <c r="F137" i="11" s="1"/>
  <c r="D138" i="11" l="1"/>
  <c r="F138" i="11" s="1"/>
  <c r="E139" i="11"/>
  <c r="B142" i="11"/>
  <c r="C141" i="11"/>
  <c r="C142" i="11" l="1"/>
  <c r="B143" i="11"/>
  <c r="D139" i="11"/>
  <c r="F139" i="11" s="1"/>
  <c r="E140" i="11"/>
  <c r="C143" i="11" l="1"/>
  <c r="B144" i="11"/>
  <c r="D140" i="11"/>
  <c r="F140" i="11" s="1"/>
  <c r="E141" i="11"/>
  <c r="B145" i="11" l="1"/>
  <c r="C144" i="11"/>
  <c r="D141" i="11"/>
  <c r="F141" i="11" s="1"/>
  <c r="E142" i="11"/>
  <c r="E143" i="11" l="1"/>
  <c r="D142" i="11"/>
  <c r="F142" i="11" s="1"/>
  <c r="C145" i="11"/>
  <c r="B146" i="11"/>
  <c r="C146" i="11" l="1"/>
  <c r="B147" i="11"/>
  <c r="D143" i="11"/>
  <c r="F143" i="11" s="1"/>
  <c r="E144" i="11"/>
  <c r="C147" i="11" l="1"/>
  <c r="B148" i="11"/>
  <c r="D144" i="11"/>
  <c r="F144" i="11" s="1"/>
  <c r="E145" i="11"/>
  <c r="C148" i="11" l="1"/>
  <c r="B149" i="11"/>
  <c r="E146" i="11"/>
  <c r="D145" i="11"/>
  <c r="F145" i="11" s="1"/>
  <c r="D146" i="11" l="1"/>
  <c r="F146" i="11" s="1"/>
  <c r="E147" i="11"/>
  <c r="B150" i="11"/>
  <c r="C149" i="11"/>
  <c r="C150" i="11" l="1"/>
  <c r="B151" i="11"/>
  <c r="D147" i="11"/>
  <c r="F147" i="11" s="1"/>
  <c r="E148" i="11"/>
  <c r="C151" i="11" l="1"/>
  <c r="B152" i="11"/>
  <c r="D148" i="11"/>
  <c r="F148" i="11" s="1"/>
  <c r="E149" i="11"/>
  <c r="B153" i="11" l="1"/>
  <c r="C152" i="11"/>
  <c r="D149" i="11"/>
  <c r="F149" i="11" s="1"/>
  <c r="E150" i="11"/>
  <c r="E151" i="11" l="1"/>
  <c r="D150" i="11"/>
  <c r="F150" i="11" s="1"/>
  <c r="C153" i="11"/>
  <c r="B154" i="11"/>
  <c r="C154" i="11" l="1"/>
  <c r="B155" i="11"/>
  <c r="D151" i="11"/>
  <c r="F151" i="11" s="1"/>
  <c r="E152" i="11"/>
  <c r="B156" i="11" l="1"/>
  <c r="C155" i="11"/>
  <c r="D152" i="11"/>
  <c r="F152" i="11" s="1"/>
  <c r="E153" i="11"/>
  <c r="E154" i="11" l="1"/>
  <c r="D153" i="11"/>
  <c r="F153" i="11" s="1"/>
  <c r="B157" i="11"/>
  <c r="C156" i="11"/>
  <c r="C157" i="11" l="1"/>
  <c r="B158" i="11"/>
  <c r="D154" i="11"/>
  <c r="F154" i="11" s="1"/>
  <c r="E155" i="11"/>
  <c r="B159" i="11" l="1"/>
  <c r="C158" i="11"/>
  <c r="D155" i="11"/>
  <c r="F155" i="11" s="1"/>
  <c r="E156" i="11"/>
  <c r="E157" i="11" l="1"/>
  <c r="D156" i="11"/>
  <c r="F156" i="11" s="1"/>
  <c r="B160" i="11"/>
  <c r="C159" i="11"/>
  <c r="B161" i="11" l="1"/>
  <c r="C160" i="11"/>
  <c r="D157" i="11"/>
  <c r="F157" i="11" s="1"/>
  <c r="E158" i="11"/>
  <c r="E159" i="11" l="1"/>
  <c r="D158" i="11"/>
  <c r="F158" i="11" s="1"/>
  <c r="C161" i="11"/>
  <c r="B162" i="11"/>
  <c r="B163" i="11" l="1"/>
  <c r="C162" i="11"/>
  <c r="E160" i="11"/>
  <c r="D159" i="11"/>
  <c r="F159" i="11" s="1"/>
  <c r="E161" i="11" l="1"/>
  <c r="D160" i="11"/>
  <c r="F160" i="11" s="1"/>
  <c r="B164" i="11"/>
  <c r="C163" i="11"/>
  <c r="B165" i="11" l="1"/>
  <c r="C164" i="11"/>
  <c r="D161" i="11"/>
  <c r="F161" i="11" s="1"/>
  <c r="E162" i="11"/>
  <c r="E163" i="11" l="1"/>
  <c r="D162" i="11"/>
  <c r="F162" i="11" s="1"/>
  <c r="C165" i="11"/>
  <c r="B166" i="11"/>
  <c r="B167" i="11" l="1"/>
  <c r="C166" i="11"/>
  <c r="E164" i="11"/>
  <c r="D163" i="11"/>
  <c r="F163" i="11" s="1"/>
  <c r="E165" i="11" l="1"/>
  <c r="D164" i="11"/>
  <c r="F164" i="11" s="1"/>
  <c r="B168" i="11"/>
  <c r="C167" i="11"/>
  <c r="B169" i="11" l="1"/>
  <c r="C168" i="11"/>
  <c r="D165" i="11"/>
  <c r="F165" i="11" s="1"/>
  <c r="E166" i="11"/>
  <c r="E167" i="11" l="1"/>
  <c r="D166" i="11"/>
  <c r="F166" i="11" s="1"/>
  <c r="C169" i="11"/>
  <c r="B170" i="11"/>
  <c r="E168" i="11" l="1"/>
  <c r="D167" i="11"/>
  <c r="F167" i="11" s="1"/>
  <c r="B171" i="11"/>
  <c r="C170" i="11"/>
  <c r="B172" i="11" l="1"/>
  <c r="C171" i="11"/>
  <c r="E169" i="11"/>
  <c r="D168" i="11"/>
  <c r="F168" i="11" s="1"/>
  <c r="D169" i="11" l="1"/>
  <c r="F169" i="11" s="1"/>
  <c r="E170" i="11"/>
  <c r="B173" i="11"/>
  <c r="C172" i="11"/>
  <c r="C173" i="11" l="1"/>
  <c r="B174" i="11"/>
  <c r="E171" i="11"/>
  <c r="D170" i="11"/>
  <c r="F170" i="11" s="1"/>
  <c r="E172" i="11" l="1"/>
  <c r="D171" i="11"/>
  <c r="F171" i="11" s="1"/>
  <c r="C174" i="11"/>
  <c r="B175" i="11"/>
  <c r="E173" i="11" l="1"/>
  <c r="D172" i="11"/>
  <c r="F172" i="11" s="1"/>
  <c r="C175" i="11"/>
  <c r="B176" i="11"/>
  <c r="B177" i="11" l="1"/>
  <c r="C176" i="11"/>
  <c r="D173" i="11"/>
  <c r="F173" i="11" s="1"/>
  <c r="E174" i="11"/>
  <c r="E175" i="11" l="1"/>
  <c r="D174" i="11"/>
  <c r="F174" i="11" s="1"/>
  <c r="C177" i="11"/>
  <c r="B178" i="11"/>
  <c r="C178" i="11" l="1"/>
  <c r="B179" i="11"/>
  <c r="D175" i="11"/>
  <c r="F175" i="11" s="1"/>
  <c r="E176" i="11"/>
  <c r="E177" i="11" l="1"/>
  <c r="D176" i="11"/>
  <c r="F176" i="11" s="1"/>
  <c r="B180" i="11"/>
  <c r="C179" i="11"/>
  <c r="B181" i="11" l="1"/>
  <c r="C180" i="11"/>
  <c r="D177" i="11"/>
  <c r="F177" i="11" s="1"/>
  <c r="E178" i="11"/>
  <c r="C181" i="11" l="1"/>
  <c r="B182" i="11"/>
  <c r="E179" i="11"/>
  <c r="D178" i="11"/>
  <c r="F178" i="11" s="1"/>
  <c r="C182" i="11" l="1"/>
  <c r="B183" i="11"/>
  <c r="E180" i="11"/>
  <c r="D179" i="11"/>
  <c r="F179" i="11" s="1"/>
  <c r="C183" i="11" l="1"/>
  <c r="B184" i="11"/>
  <c r="E181" i="11"/>
  <c r="D180" i="11"/>
  <c r="F180" i="11" s="1"/>
  <c r="B185" i="11" l="1"/>
  <c r="C184" i="11"/>
  <c r="D181" i="11"/>
  <c r="F181" i="11" s="1"/>
  <c r="E182" i="11"/>
  <c r="C185" i="11" l="1"/>
  <c r="B186" i="11"/>
  <c r="E183" i="11"/>
  <c r="D182" i="11"/>
  <c r="F182" i="11" s="1"/>
  <c r="C186" i="11" l="1"/>
  <c r="B187" i="11"/>
  <c r="D183" i="11"/>
  <c r="F183" i="11" s="1"/>
  <c r="E184" i="11"/>
  <c r="B188" i="11" l="1"/>
  <c r="C187" i="11"/>
  <c r="E185" i="11"/>
  <c r="D184" i="11"/>
  <c r="F184" i="11" s="1"/>
  <c r="B189" i="11" l="1"/>
  <c r="C188" i="11"/>
  <c r="D185" i="11"/>
  <c r="F185" i="11" s="1"/>
  <c r="E186" i="11"/>
  <c r="B190" i="11" l="1"/>
  <c r="C189" i="11"/>
  <c r="E187" i="11"/>
  <c r="D186" i="11"/>
  <c r="F186" i="11" s="1"/>
  <c r="C190" i="11" l="1"/>
  <c r="B191" i="11"/>
  <c r="D187" i="11"/>
  <c r="F187" i="11" s="1"/>
  <c r="E188" i="11"/>
  <c r="C191" i="11" l="1"/>
  <c r="B192" i="11"/>
  <c r="E189" i="11"/>
  <c r="D188" i="11"/>
  <c r="F188" i="11" s="1"/>
  <c r="C192" i="11" l="1"/>
  <c r="B193" i="11"/>
  <c r="D189" i="11"/>
  <c r="F189" i="11" s="1"/>
  <c r="E190" i="11"/>
  <c r="B194" i="11" l="1"/>
  <c r="C193" i="11"/>
  <c r="E191" i="11"/>
  <c r="D190" i="11"/>
  <c r="F190" i="11" s="1"/>
  <c r="C194" i="11" l="1"/>
  <c r="B195" i="11"/>
  <c r="D191" i="11"/>
  <c r="F191" i="11" s="1"/>
  <c r="E192" i="11"/>
  <c r="C195" i="11" l="1"/>
  <c r="B196" i="11"/>
  <c r="E193" i="11"/>
  <c r="D192" i="11"/>
  <c r="F192" i="11" s="1"/>
  <c r="C196" i="11" l="1"/>
  <c r="B197" i="11"/>
  <c r="D193" i="11"/>
  <c r="F193" i="11" s="1"/>
  <c r="E194" i="11"/>
  <c r="B198" i="11" l="1"/>
  <c r="C197" i="11"/>
  <c r="E195" i="11"/>
  <c r="D194" i="11"/>
  <c r="F194" i="11" s="1"/>
  <c r="C198" i="11" l="1"/>
  <c r="B199" i="11"/>
  <c r="D195" i="11"/>
  <c r="F195" i="11" s="1"/>
  <c r="E196" i="11"/>
  <c r="C199" i="11" l="1"/>
  <c r="B200" i="11"/>
  <c r="E197" i="11"/>
  <c r="D196" i="11"/>
  <c r="F196" i="11" s="1"/>
  <c r="C200" i="11" l="1"/>
  <c r="B201" i="11"/>
  <c r="D197" i="11"/>
  <c r="F197" i="11" s="1"/>
  <c r="E198" i="11"/>
  <c r="B202" i="11" l="1"/>
  <c r="C201" i="11"/>
  <c r="E199" i="11"/>
  <c r="D198" i="11"/>
  <c r="F198" i="11" s="1"/>
  <c r="C202" i="11" l="1"/>
  <c r="B203" i="11"/>
  <c r="D199" i="11"/>
  <c r="F199" i="11" s="1"/>
  <c r="E200" i="11"/>
  <c r="C203" i="11" l="1"/>
  <c r="B204" i="11"/>
  <c r="E201" i="11"/>
  <c r="D200" i="11"/>
  <c r="F200" i="11" s="1"/>
  <c r="C204" i="11" l="1"/>
  <c r="B205" i="11"/>
  <c r="D201" i="11"/>
  <c r="F201" i="11" s="1"/>
  <c r="E202" i="11"/>
  <c r="B206" i="11" l="1"/>
  <c r="C205" i="11"/>
  <c r="E203" i="11"/>
  <c r="D202" i="11"/>
  <c r="F202" i="11" s="1"/>
  <c r="B207" i="11" l="1"/>
  <c r="C206" i="11"/>
  <c r="D203" i="11"/>
  <c r="F203" i="11" s="1"/>
  <c r="E204" i="11"/>
  <c r="B208" i="11" l="1"/>
  <c r="C207" i="11"/>
  <c r="E205" i="11"/>
  <c r="D204" i="11"/>
  <c r="F204" i="11" s="1"/>
  <c r="C208" i="11" l="1"/>
  <c r="B209" i="11"/>
  <c r="D205" i="11"/>
  <c r="F205" i="11" s="1"/>
  <c r="E206" i="11"/>
  <c r="B210" i="11" l="1"/>
  <c r="C209" i="11"/>
  <c r="E207" i="11"/>
  <c r="D206" i="11"/>
  <c r="F206" i="11" s="1"/>
  <c r="C210" i="11" l="1"/>
  <c r="B211" i="11"/>
  <c r="D207" i="11"/>
  <c r="F207" i="11" s="1"/>
  <c r="E208" i="11"/>
  <c r="C211" i="11" l="1"/>
  <c r="B212" i="11"/>
  <c r="E209" i="11"/>
  <c r="D208" i="11"/>
  <c r="F208" i="11" s="1"/>
  <c r="C212" i="11" l="1"/>
  <c r="B213" i="11"/>
  <c r="E210" i="11"/>
  <c r="D209" i="11"/>
  <c r="F209" i="11" s="1"/>
  <c r="B214" i="11" l="1"/>
  <c r="C213" i="11"/>
  <c r="E211" i="11"/>
  <c r="D210" i="11"/>
  <c r="F210" i="11" s="1"/>
  <c r="C214" i="11" l="1"/>
  <c r="B215" i="11"/>
  <c r="D211" i="11"/>
  <c r="F211" i="11" s="1"/>
  <c r="E212" i="11"/>
  <c r="B216" i="11" l="1"/>
  <c r="C215" i="11"/>
  <c r="D212" i="11"/>
  <c r="F212" i="11" s="1"/>
  <c r="E213" i="11"/>
  <c r="C216" i="11" l="1"/>
  <c r="B217" i="11"/>
  <c r="D213" i="11"/>
  <c r="F213" i="11" s="1"/>
  <c r="E214" i="11"/>
  <c r="B218" i="11" l="1"/>
  <c r="C217" i="11"/>
  <c r="E215" i="11"/>
  <c r="D214" i="11"/>
  <c r="F214" i="11" s="1"/>
  <c r="C218" i="11" l="1"/>
  <c r="B219" i="11"/>
  <c r="D215" i="11"/>
  <c r="F215" i="11" s="1"/>
  <c r="E216" i="11"/>
  <c r="C219" i="11" l="1"/>
  <c r="B220" i="11"/>
  <c r="E217" i="11"/>
  <c r="D216" i="11"/>
  <c r="F216" i="11" s="1"/>
  <c r="E218" i="11" l="1"/>
  <c r="D217" i="11"/>
  <c r="F217" i="11" s="1"/>
  <c r="C220" i="11"/>
  <c r="B221" i="11"/>
  <c r="D218" i="11" l="1"/>
  <c r="F218" i="11" s="1"/>
  <c r="E219" i="11"/>
  <c r="B222" i="11"/>
  <c r="C221" i="11"/>
  <c r="D219" i="11" l="1"/>
  <c r="F219" i="11" s="1"/>
  <c r="E220" i="11"/>
  <c r="B223" i="11"/>
  <c r="C222" i="11"/>
  <c r="D220" i="11" l="1"/>
  <c r="F220" i="11" s="1"/>
  <c r="E221" i="11"/>
  <c r="B224" i="11"/>
  <c r="C223" i="11"/>
  <c r="D221" i="11" l="1"/>
  <c r="F221" i="11" s="1"/>
  <c r="E222" i="11"/>
  <c r="C224" i="11"/>
  <c r="B225" i="11"/>
  <c r="D222" i="11" l="1"/>
  <c r="F222" i="11" s="1"/>
  <c r="E223" i="11"/>
  <c r="B226" i="11"/>
  <c r="C225" i="11"/>
  <c r="D223" i="11" l="1"/>
  <c r="F223" i="11" s="1"/>
  <c r="E224" i="11"/>
  <c r="C226" i="11"/>
  <c r="B227" i="11"/>
  <c r="E225" i="11" l="1"/>
  <c r="D224" i="11"/>
  <c r="F224" i="11" s="1"/>
  <c r="C227" i="11"/>
  <c r="B228" i="11"/>
  <c r="D225" i="11" l="1"/>
  <c r="F225" i="11" s="1"/>
  <c r="E226" i="11"/>
  <c r="C228" i="11"/>
  <c r="B229" i="11"/>
  <c r="B230" i="11" l="1"/>
  <c r="C229" i="11"/>
  <c r="E227" i="11"/>
  <c r="D226" i="11"/>
  <c r="F226" i="11" s="1"/>
  <c r="C230" i="11" l="1"/>
  <c r="B231" i="11"/>
  <c r="D227" i="11"/>
  <c r="F227" i="11" s="1"/>
  <c r="E228" i="11"/>
  <c r="C231" i="11" l="1"/>
  <c r="B232" i="11"/>
  <c r="E229" i="11"/>
  <c r="D228" i="11"/>
  <c r="F228" i="11" s="1"/>
  <c r="C232" i="11" l="1"/>
  <c r="B233" i="11"/>
  <c r="D229" i="11"/>
  <c r="F229" i="11" s="1"/>
  <c r="E230" i="11"/>
  <c r="B234" i="11" l="1"/>
  <c r="C233" i="11"/>
  <c r="E231" i="11"/>
  <c r="D230" i="11"/>
  <c r="F230" i="11" s="1"/>
  <c r="C234" i="11" l="1"/>
  <c r="B235" i="11"/>
  <c r="D231" i="11"/>
  <c r="F231" i="11" s="1"/>
  <c r="E232" i="11"/>
  <c r="C235" i="11" l="1"/>
  <c r="B236" i="11"/>
  <c r="E233" i="11"/>
  <c r="D232" i="11"/>
  <c r="F232" i="11" s="1"/>
  <c r="C236" i="11" l="1"/>
  <c r="B237" i="11"/>
  <c r="D233" i="11"/>
  <c r="F233" i="11" s="1"/>
  <c r="E234" i="11"/>
  <c r="B238" i="11" l="1"/>
  <c r="C237" i="11"/>
  <c r="E235" i="11"/>
  <c r="D234" i="11"/>
  <c r="F234" i="11" s="1"/>
  <c r="C238" i="11" l="1"/>
  <c r="B239" i="11"/>
  <c r="D235" i="11"/>
  <c r="F235" i="11" s="1"/>
  <c r="E236" i="11"/>
  <c r="E237" i="11" l="1"/>
  <c r="D236" i="11"/>
  <c r="F236" i="11" s="1"/>
  <c r="C239" i="11"/>
  <c r="B240" i="11"/>
  <c r="C240" i="11" l="1"/>
  <c r="B241" i="11"/>
  <c r="D237" i="11"/>
  <c r="F237" i="11" s="1"/>
  <c r="E238" i="11"/>
  <c r="B242" i="11" l="1"/>
  <c r="C241" i="11"/>
  <c r="E239" i="11"/>
  <c r="D238" i="11"/>
  <c r="F238" i="11" s="1"/>
  <c r="D239" i="11" l="1"/>
  <c r="F239" i="11" s="1"/>
  <c r="E240" i="11"/>
  <c r="C242" i="11"/>
  <c r="B243" i="11"/>
  <c r="C243" i="11" l="1"/>
  <c r="B244" i="11"/>
  <c r="E241" i="11"/>
  <c r="D240" i="11"/>
  <c r="F240" i="11" s="1"/>
  <c r="D241" i="11" l="1"/>
  <c r="F241" i="11" s="1"/>
  <c r="E242" i="11"/>
  <c r="B245" i="11"/>
  <c r="C244" i="11"/>
  <c r="E243" i="11" l="1"/>
  <c r="D242" i="11"/>
  <c r="F242" i="11" s="1"/>
  <c r="B246" i="11"/>
  <c r="C245" i="11"/>
  <c r="C246" i="11" l="1"/>
  <c r="B247" i="11"/>
  <c r="D243" i="11"/>
  <c r="F243" i="11" s="1"/>
  <c r="E244" i="11"/>
  <c r="C247" i="11" l="1"/>
  <c r="B248" i="11"/>
  <c r="E245" i="11"/>
  <c r="D244" i="11"/>
  <c r="F244" i="11" s="1"/>
  <c r="D245" i="11" l="1"/>
  <c r="F245" i="11" s="1"/>
  <c r="E246" i="11"/>
  <c r="C248" i="11"/>
  <c r="B249" i="11"/>
  <c r="B250" i="11" l="1"/>
  <c r="C249" i="11"/>
  <c r="E247" i="11"/>
  <c r="D246" i="11"/>
  <c r="F246" i="11" s="1"/>
  <c r="D247" i="11" l="1"/>
  <c r="F247" i="11" s="1"/>
  <c r="E248" i="11"/>
  <c r="C250" i="11"/>
  <c r="B251" i="11"/>
  <c r="C251" i="11" l="1"/>
  <c r="B252" i="11"/>
  <c r="E249" i="11"/>
  <c r="D248" i="11"/>
  <c r="F248" i="11" s="1"/>
  <c r="C252" i="11" l="1"/>
  <c r="B253" i="11"/>
  <c r="D249" i="11"/>
  <c r="F249" i="11" s="1"/>
  <c r="E250" i="11"/>
  <c r="B254" i="11" l="1"/>
  <c r="C253" i="11"/>
  <c r="E251" i="11"/>
  <c r="D250" i="11"/>
  <c r="F250" i="11" s="1"/>
  <c r="D251" i="11" l="1"/>
  <c r="F251" i="11" s="1"/>
  <c r="E252" i="11"/>
  <c r="C254" i="11"/>
  <c r="B255" i="11"/>
  <c r="B256" i="11" l="1"/>
  <c r="C255" i="11"/>
  <c r="E253" i="11"/>
  <c r="D252" i="11"/>
  <c r="F252" i="11" s="1"/>
  <c r="D253" i="11" l="1"/>
  <c r="F253" i="11" s="1"/>
  <c r="E254" i="11"/>
  <c r="C256" i="11"/>
  <c r="B257" i="11"/>
  <c r="B258" i="11" l="1"/>
  <c r="C257" i="11"/>
  <c r="D254" i="11"/>
  <c r="F254" i="11" s="1"/>
  <c r="E255" i="11"/>
  <c r="D255" i="11" l="1"/>
  <c r="F255" i="11" s="1"/>
  <c r="E256" i="11"/>
  <c r="C258" i="11"/>
  <c r="B259" i="11"/>
  <c r="C259" i="11" l="1"/>
  <c r="B260" i="11"/>
  <c r="E257" i="11"/>
  <c r="D256" i="11"/>
  <c r="F256" i="11" s="1"/>
  <c r="C260" i="11" l="1"/>
  <c r="B261" i="11"/>
  <c r="D257" i="11"/>
  <c r="F257" i="11" s="1"/>
  <c r="E258" i="11"/>
  <c r="B262" i="11" l="1"/>
  <c r="C261" i="11"/>
  <c r="D258" i="11"/>
  <c r="F258" i="11" s="1"/>
  <c r="E259" i="11"/>
  <c r="D259" i="11" l="1"/>
  <c r="F259" i="11" s="1"/>
  <c r="E260" i="11"/>
  <c r="C262" i="11"/>
  <c r="B263" i="11"/>
  <c r="B264" i="11" l="1"/>
  <c r="C263" i="11"/>
  <c r="D260" i="11"/>
  <c r="F260" i="11" s="1"/>
  <c r="E261" i="11"/>
  <c r="E262" i="11" l="1"/>
  <c r="D261" i="11"/>
  <c r="F261" i="11" s="1"/>
  <c r="C264" i="11"/>
  <c r="B265" i="11"/>
  <c r="D262" i="11" l="1"/>
  <c r="F262" i="11" s="1"/>
  <c r="E263" i="11"/>
  <c r="B266" i="11"/>
  <c r="C265" i="11"/>
  <c r="D263" i="11" l="1"/>
  <c r="F263" i="11" s="1"/>
  <c r="E264" i="11"/>
  <c r="C266" i="11"/>
  <c r="B267" i="11"/>
  <c r="E265" i="11" l="1"/>
  <c r="D264" i="11"/>
  <c r="F264" i="11" s="1"/>
  <c r="C267" i="11"/>
  <c r="B268" i="11"/>
  <c r="C268" i="11" l="1"/>
  <c r="B269" i="11"/>
  <c r="E266" i="11"/>
  <c r="D265" i="11"/>
  <c r="F265" i="11" s="1"/>
  <c r="D266" i="11" l="1"/>
  <c r="F266" i="11" s="1"/>
  <c r="E267" i="11"/>
  <c r="B270" i="11"/>
  <c r="C269" i="11"/>
  <c r="D267" i="11" l="1"/>
  <c r="F267" i="11" s="1"/>
  <c r="E268" i="11"/>
  <c r="B271" i="11"/>
  <c r="C270" i="11"/>
  <c r="D268" i="11" l="1"/>
  <c r="F268" i="11" s="1"/>
  <c r="E269" i="11"/>
  <c r="C271" i="11"/>
  <c r="B272" i="11"/>
  <c r="C272" i="11" l="1"/>
  <c r="B273" i="11"/>
  <c r="D269" i="11"/>
  <c r="F269" i="11" s="1"/>
  <c r="E270" i="11"/>
  <c r="B274" i="11" l="1"/>
  <c r="C273" i="11"/>
  <c r="D270" i="11"/>
  <c r="F270" i="11" s="1"/>
  <c r="E271" i="11"/>
  <c r="C274" i="11" l="1"/>
  <c r="B275" i="11"/>
  <c r="D271" i="11"/>
  <c r="F271" i="11" s="1"/>
  <c r="E272" i="11"/>
  <c r="E273" i="11" l="1"/>
  <c r="D272" i="11"/>
  <c r="F272" i="11" s="1"/>
  <c r="C275" i="11"/>
  <c r="B276" i="11"/>
  <c r="E274" i="11" l="1"/>
  <c r="D273" i="11"/>
  <c r="F273" i="11" s="1"/>
  <c r="C276" i="11"/>
  <c r="B277" i="11"/>
  <c r="D274" i="11" l="1"/>
  <c r="F274" i="11" s="1"/>
  <c r="E275" i="11"/>
  <c r="B278" i="11"/>
  <c r="C277" i="11"/>
  <c r="D275" i="11" l="1"/>
  <c r="F275" i="11" s="1"/>
  <c r="E276" i="11"/>
  <c r="C278" i="11"/>
  <c r="B279" i="11"/>
  <c r="D276" i="11" l="1"/>
  <c r="F276" i="11" s="1"/>
  <c r="E277" i="11"/>
  <c r="B280" i="11"/>
  <c r="C279" i="11"/>
  <c r="E278" i="11" l="1"/>
  <c r="D277" i="11"/>
  <c r="F277" i="11" s="1"/>
  <c r="C280" i="11"/>
  <c r="B281" i="11"/>
  <c r="D278" i="11" l="1"/>
  <c r="F278" i="11" s="1"/>
  <c r="E279" i="11"/>
  <c r="C281" i="11"/>
  <c r="B282" i="11"/>
  <c r="D279" i="11" l="1"/>
  <c r="F279" i="11" s="1"/>
  <c r="E280" i="11"/>
  <c r="B283" i="11"/>
  <c r="C282" i="11"/>
  <c r="C283" i="11" l="1"/>
  <c r="B284" i="11"/>
  <c r="E281" i="11"/>
  <c r="D280" i="11"/>
  <c r="F280" i="11" s="1"/>
  <c r="B285" i="11" l="1"/>
  <c r="C284" i="11"/>
  <c r="E282" i="11"/>
  <c r="D281" i="11"/>
  <c r="F281" i="11" s="1"/>
  <c r="E283" i="11" l="1"/>
  <c r="D282" i="11"/>
  <c r="F282" i="11" s="1"/>
  <c r="C285" i="11"/>
  <c r="B286" i="11"/>
  <c r="D283" i="11" l="1"/>
  <c r="F283" i="11" s="1"/>
  <c r="E284" i="11"/>
  <c r="C286" i="11"/>
  <c r="B287" i="11"/>
  <c r="E285" i="11" l="1"/>
  <c r="D284" i="11"/>
  <c r="F284" i="11" s="1"/>
  <c r="C287" i="11"/>
  <c r="B288" i="11"/>
  <c r="D285" i="11" l="1"/>
  <c r="F285" i="11" s="1"/>
  <c r="E286" i="11"/>
  <c r="C288" i="11"/>
  <c r="B289" i="11"/>
  <c r="E287" i="11" l="1"/>
  <c r="D286" i="11"/>
  <c r="F286" i="11" s="1"/>
  <c r="B290" i="11"/>
  <c r="C289" i="11"/>
  <c r="E288" i="11" l="1"/>
  <c r="D287" i="11"/>
  <c r="F287" i="11" s="1"/>
  <c r="C290" i="11"/>
  <c r="B291" i="11"/>
  <c r="D288" i="11" l="1"/>
  <c r="F288" i="11" s="1"/>
  <c r="E289" i="11"/>
  <c r="B292" i="11"/>
  <c r="C291" i="11"/>
  <c r="C292" i="11" l="1"/>
  <c r="B293" i="11"/>
  <c r="D289" i="11"/>
  <c r="F289" i="11" s="1"/>
  <c r="E290" i="11"/>
  <c r="E291" i="11" l="1"/>
  <c r="D290" i="11"/>
  <c r="F290" i="11" s="1"/>
  <c r="B294" i="11"/>
  <c r="C293" i="11"/>
  <c r="B295" i="11" l="1"/>
  <c r="C294" i="11"/>
  <c r="D291" i="11"/>
  <c r="F291" i="11" s="1"/>
  <c r="E292" i="11"/>
  <c r="D292" i="11" l="1"/>
  <c r="F292" i="11" s="1"/>
  <c r="E293" i="11"/>
  <c r="C295" i="11"/>
  <c r="B296" i="11"/>
  <c r="C296" i="11" l="1"/>
  <c r="B297" i="11"/>
  <c r="D293" i="11"/>
  <c r="F293" i="11" s="1"/>
  <c r="E294" i="11"/>
  <c r="E295" i="11" l="1"/>
  <c r="D294" i="11"/>
  <c r="F294" i="11" s="1"/>
  <c r="C297" i="11"/>
  <c r="B298" i="11"/>
  <c r="C298" i="11" l="1"/>
  <c r="B299" i="11"/>
  <c r="E296" i="11"/>
  <c r="D295" i="11"/>
  <c r="F295" i="11" s="1"/>
  <c r="D296" i="11" l="1"/>
  <c r="F296" i="11" s="1"/>
  <c r="E297" i="11"/>
  <c r="C299" i="11"/>
  <c r="B300" i="11"/>
  <c r="C300" i="11" l="1"/>
  <c r="B301" i="11"/>
  <c r="D297" i="11"/>
  <c r="F297" i="11" s="1"/>
  <c r="E298" i="11"/>
  <c r="E299" i="11" l="1"/>
  <c r="D298" i="11"/>
  <c r="F298" i="11" s="1"/>
  <c r="C301" i="11"/>
  <c r="B302" i="11"/>
  <c r="C302" i="11" l="1"/>
  <c r="B303" i="11"/>
  <c r="E300" i="11"/>
  <c r="D299" i="11"/>
  <c r="F299" i="11" s="1"/>
  <c r="D300" i="11" l="1"/>
  <c r="F300" i="11" s="1"/>
  <c r="E301" i="11"/>
  <c r="C303" i="11"/>
  <c r="B304" i="11"/>
  <c r="C304" i="11" l="1"/>
  <c r="B305" i="11"/>
  <c r="D301" i="11"/>
  <c r="F301" i="11" s="1"/>
  <c r="E302" i="11"/>
  <c r="E303" i="11" l="1"/>
  <c r="D302" i="11"/>
  <c r="F302" i="11" s="1"/>
  <c r="B306" i="11"/>
  <c r="C305" i="11"/>
  <c r="C306" i="11" l="1"/>
  <c r="B307" i="11"/>
  <c r="D303" i="11"/>
  <c r="F303" i="11" s="1"/>
  <c r="E304" i="11"/>
  <c r="D304" i="11" l="1"/>
  <c r="F304" i="11" s="1"/>
  <c r="E305" i="11"/>
  <c r="B308" i="11"/>
  <c r="C307" i="11"/>
  <c r="B309" i="11" l="1"/>
  <c r="C308" i="11"/>
  <c r="D305" i="11"/>
  <c r="F305" i="11" s="1"/>
  <c r="E306" i="11"/>
  <c r="D306" i="11" l="1"/>
  <c r="F306" i="11" s="1"/>
  <c r="E307" i="11"/>
  <c r="B310" i="11"/>
  <c r="C309" i="11"/>
  <c r="C310" i="11" l="1"/>
  <c r="B311" i="11"/>
  <c r="D307" i="11"/>
  <c r="F307" i="11" s="1"/>
  <c r="E308" i="11"/>
  <c r="E309" i="11" l="1"/>
  <c r="D308" i="11"/>
  <c r="F308" i="11" s="1"/>
  <c r="B312" i="11"/>
  <c r="C311" i="11"/>
  <c r="D309" i="11" l="1"/>
  <c r="F309" i="11" s="1"/>
  <c r="E310" i="11"/>
  <c r="B313" i="11"/>
  <c r="C312" i="11"/>
  <c r="C313" i="11" l="1"/>
  <c r="B314" i="11"/>
  <c r="E311" i="11"/>
  <c r="D310" i="11"/>
  <c r="F310" i="11" s="1"/>
  <c r="E312" i="11" l="1"/>
  <c r="D311" i="11"/>
  <c r="F311" i="11" s="1"/>
  <c r="B315" i="11"/>
  <c r="C314" i="11"/>
  <c r="B316" i="11" l="1"/>
  <c r="C315" i="11"/>
  <c r="E313" i="11"/>
  <c r="D312" i="11"/>
  <c r="F312" i="11" s="1"/>
  <c r="D313" i="11" l="1"/>
  <c r="F313" i="11" s="1"/>
  <c r="E314" i="11"/>
  <c r="B317" i="11"/>
  <c r="C316" i="11"/>
  <c r="B318" i="11" l="1"/>
  <c r="C317" i="11"/>
  <c r="E315" i="11"/>
  <c r="D314" i="11"/>
  <c r="F314" i="11" s="1"/>
  <c r="E316" i="11" l="1"/>
  <c r="D315" i="11"/>
  <c r="F315" i="11" s="1"/>
  <c r="C318" i="11"/>
  <c r="B319" i="11"/>
  <c r="B320" i="11" l="1"/>
  <c r="C319" i="11"/>
  <c r="E317" i="11"/>
  <c r="D316" i="11"/>
  <c r="F316" i="11" s="1"/>
  <c r="B321" i="11" l="1"/>
  <c r="C320" i="11"/>
  <c r="D317" i="11"/>
  <c r="F317" i="11" s="1"/>
  <c r="E318" i="11"/>
  <c r="C321" i="11" l="1"/>
  <c r="B322" i="11"/>
  <c r="E319" i="11"/>
  <c r="D318" i="11"/>
  <c r="F318" i="11" s="1"/>
  <c r="C322" i="11" l="1"/>
  <c r="B323" i="11"/>
  <c r="D319" i="11"/>
  <c r="F319" i="11" s="1"/>
  <c r="E320" i="11"/>
  <c r="B324" i="11" l="1"/>
  <c r="C323" i="11"/>
  <c r="E321" i="11"/>
  <c r="D320" i="11"/>
  <c r="F320" i="11" s="1"/>
  <c r="D321" i="11" l="1"/>
  <c r="F321" i="11" s="1"/>
  <c r="E322" i="11"/>
  <c r="B325" i="11"/>
  <c r="C324" i="11"/>
  <c r="B326" i="11" l="1"/>
  <c r="C325" i="11"/>
  <c r="E323" i="11"/>
  <c r="D322" i="11"/>
  <c r="F322" i="11" s="1"/>
  <c r="E324" i="11" l="1"/>
  <c r="D323" i="11"/>
  <c r="F323" i="11" s="1"/>
  <c r="B327" i="11"/>
  <c r="C326" i="11"/>
  <c r="B328" i="11" l="1"/>
  <c r="C327" i="11"/>
  <c r="E325" i="11"/>
  <c r="D324" i="11"/>
  <c r="F324" i="11" s="1"/>
  <c r="D325" i="11" l="1"/>
  <c r="F325" i="11" s="1"/>
  <c r="E326" i="11"/>
  <c r="B329" i="11"/>
  <c r="C328" i="11"/>
  <c r="C329" i="11" l="1"/>
  <c r="B330" i="11"/>
  <c r="E327" i="11"/>
  <c r="D326" i="11"/>
  <c r="F326" i="11" s="1"/>
  <c r="D327" i="11" l="1"/>
  <c r="F327" i="11" s="1"/>
  <c r="E328" i="11"/>
  <c r="C330" i="11"/>
  <c r="B331" i="11"/>
  <c r="B332" i="11" l="1"/>
  <c r="C331" i="11"/>
  <c r="E329" i="11"/>
  <c r="D328" i="11"/>
  <c r="F328" i="11" s="1"/>
  <c r="D329" i="11" l="1"/>
  <c r="F329" i="11" s="1"/>
  <c r="E330" i="11"/>
  <c r="B333" i="11"/>
  <c r="C332" i="11"/>
  <c r="C333" i="11" l="1"/>
  <c r="B334" i="11"/>
  <c r="E331" i="11"/>
  <c r="D330" i="11"/>
  <c r="F330" i="11" s="1"/>
  <c r="E332" i="11" l="1"/>
  <c r="D331" i="11"/>
  <c r="F331" i="11" s="1"/>
  <c r="C334" i="11"/>
  <c r="B335" i="11"/>
  <c r="B336" i="11" l="1"/>
  <c r="C335" i="11"/>
  <c r="E333" i="11"/>
  <c r="D332" i="11"/>
  <c r="F332" i="11" s="1"/>
  <c r="D333" i="11" l="1"/>
  <c r="F333" i="11" s="1"/>
  <c r="E334" i="11"/>
  <c r="B337" i="11"/>
  <c r="C336" i="11"/>
  <c r="B338" i="11" l="1"/>
  <c r="C337" i="11"/>
  <c r="E335" i="11"/>
  <c r="D334" i="11"/>
  <c r="F334" i="11" s="1"/>
  <c r="D335" i="11" l="1"/>
  <c r="F335" i="11" s="1"/>
  <c r="E336" i="11"/>
  <c r="B339" i="11"/>
  <c r="C338" i="11"/>
  <c r="B340" i="11" l="1"/>
  <c r="C339" i="11"/>
  <c r="E337" i="11"/>
  <c r="D336" i="11"/>
  <c r="F336" i="11" s="1"/>
  <c r="D337" i="11" l="1"/>
  <c r="F337" i="11" s="1"/>
  <c r="E338" i="11"/>
  <c r="B341" i="11"/>
  <c r="C340" i="11"/>
  <c r="B342" i="11" l="1"/>
  <c r="C341" i="11"/>
  <c r="E339" i="11"/>
  <c r="D338" i="11"/>
  <c r="F338" i="11" s="1"/>
  <c r="D339" i="11" l="1"/>
  <c r="F339" i="11" s="1"/>
  <c r="E340" i="11"/>
  <c r="C342" i="11"/>
  <c r="B343" i="11"/>
  <c r="B344" i="11" l="1"/>
  <c r="C343" i="11"/>
  <c r="E341" i="11"/>
  <c r="D340" i="11"/>
  <c r="F340" i="11" s="1"/>
  <c r="B345" i="11" l="1"/>
  <c r="C344" i="11"/>
  <c r="D341" i="11"/>
  <c r="F341" i="11" s="1"/>
  <c r="E342" i="11"/>
  <c r="C345" i="11" l="1"/>
  <c r="B346" i="11"/>
  <c r="E343" i="11"/>
  <c r="D342" i="11"/>
  <c r="F342" i="11" s="1"/>
  <c r="E344" i="11" l="1"/>
  <c r="D343" i="11"/>
  <c r="F343" i="11" s="1"/>
  <c r="B347" i="11"/>
  <c r="C346" i="11"/>
  <c r="B348" i="11" l="1"/>
  <c r="C347" i="11"/>
  <c r="E345" i="11"/>
  <c r="D344" i="11"/>
  <c r="F344" i="11" s="1"/>
  <c r="D345" i="11" l="1"/>
  <c r="F345" i="11" s="1"/>
  <c r="E346" i="11"/>
  <c r="B349" i="11"/>
  <c r="C348" i="11"/>
  <c r="B350" i="11" l="1"/>
  <c r="C349" i="11"/>
  <c r="E347" i="11"/>
  <c r="D346" i="11"/>
  <c r="F346" i="11" s="1"/>
  <c r="E348" i="11" l="1"/>
  <c r="D347" i="11"/>
  <c r="F347" i="11" s="1"/>
  <c r="C350" i="11"/>
  <c r="B351" i="11"/>
  <c r="E349" i="11" l="1"/>
  <c r="D348" i="11"/>
  <c r="F348" i="11" s="1"/>
  <c r="C351" i="11"/>
  <c r="B352" i="11"/>
  <c r="C352" i="11" l="1"/>
  <c r="B353" i="11"/>
  <c r="D349" i="11"/>
  <c r="F349" i="11" s="1"/>
  <c r="E350" i="11"/>
  <c r="B354" i="11" l="1"/>
  <c r="C353" i="11"/>
  <c r="D350" i="11"/>
  <c r="F350" i="11" s="1"/>
  <c r="E351" i="11"/>
  <c r="C354" i="11" l="1"/>
  <c r="B355" i="11"/>
  <c r="D351" i="11"/>
  <c r="F351" i="11" s="1"/>
  <c r="E352" i="11"/>
  <c r="E353" i="11" l="1"/>
  <c r="D352" i="11"/>
  <c r="F352" i="11" s="1"/>
  <c r="C355" i="11"/>
  <c r="B356" i="11"/>
  <c r="D353" i="11" l="1"/>
  <c r="F353" i="11" s="1"/>
  <c r="E354" i="11"/>
  <c r="C356" i="11"/>
  <c r="B357" i="11"/>
  <c r="C357" i="11" l="1"/>
  <c r="B358" i="11"/>
  <c r="E355" i="11"/>
  <c r="D354" i="11"/>
  <c r="F354" i="11" s="1"/>
  <c r="E356" i="11" l="1"/>
  <c r="D355" i="11"/>
  <c r="F355" i="11" s="1"/>
  <c r="C358" i="11"/>
  <c r="B359" i="11"/>
  <c r="C359" i="11" l="1"/>
  <c r="B360" i="11"/>
  <c r="E357" i="11"/>
  <c r="D356" i="11"/>
  <c r="F356" i="11" s="1"/>
  <c r="D357" i="11" l="1"/>
  <c r="F357" i="11" s="1"/>
  <c r="E358" i="11"/>
  <c r="C360" i="11"/>
  <c r="B361" i="11"/>
  <c r="B362" i="11" l="1"/>
  <c r="C361" i="11"/>
  <c r="E359" i="11"/>
  <c r="D358" i="11"/>
  <c r="F358" i="11" s="1"/>
  <c r="B363" i="11" l="1"/>
  <c r="C362" i="11"/>
  <c r="D359" i="11"/>
  <c r="F359" i="11" s="1"/>
  <c r="E360" i="11"/>
  <c r="C363" i="11" l="1"/>
  <c r="B364" i="11"/>
  <c r="E361" i="11"/>
  <c r="D360" i="11"/>
  <c r="F360" i="11" s="1"/>
  <c r="D361" i="11" l="1"/>
  <c r="F361" i="11" s="1"/>
  <c r="E362" i="11"/>
  <c r="C364" i="11"/>
  <c r="B365" i="11"/>
  <c r="B366" i="11" l="1"/>
  <c r="C365" i="11"/>
  <c r="D362" i="11"/>
  <c r="F362" i="11" s="1"/>
  <c r="E363" i="11"/>
  <c r="B367" i="11" l="1"/>
  <c r="C366" i="11"/>
  <c r="E364" i="11"/>
  <c r="D363" i="11"/>
  <c r="F363" i="11" s="1"/>
  <c r="C367" i="11" l="1"/>
  <c r="B368" i="11"/>
  <c r="E365" i="11"/>
  <c r="D364" i="11"/>
  <c r="F364" i="11" s="1"/>
  <c r="D365" i="11" l="1"/>
  <c r="F365" i="11" s="1"/>
  <c r="E366" i="11"/>
  <c r="C368" i="11"/>
  <c r="B369" i="11"/>
  <c r="C369" i="11" l="1"/>
  <c r="B370" i="11"/>
  <c r="E367" i="11"/>
  <c r="D366" i="11"/>
  <c r="F366" i="11" s="1"/>
  <c r="D367" i="11" l="1"/>
  <c r="F367" i="11" s="1"/>
  <c r="E368" i="11"/>
  <c r="C370" i="11"/>
  <c r="B371" i="11"/>
  <c r="C371" i="11" l="1"/>
  <c r="B372" i="11"/>
  <c r="E369" i="11"/>
  <c r="D368" i="11"/>
  <c r="F368" i="11" s="1"/>
  <c r="D369" i="11" l="1"/>
  <c r="F369" i="11" s="1"/>
  <c r="E370" i="11"/>
  <c r="C372" i="11"/>
  <c r="B373" i="11"/>
  <c r="B374" i="11" l="1"/>
  <c r="C373" i="11"/>
  <c r="D370" i="11"/>
  <c r="F370" i="11" s="1"/>
  <c r="E371" i="11"/>
  <c r="D371" i="11" l="1"/>
  <c r="F371" i="11" s="1"/>
  <c r="E372" i="11"/>
  <c r="B375" i="11"/>
  <c r="C374" i="11"/>
  <c r="B376" i="11" l="1"/>
  <c r="C375" i="11"/>
  <c r="E373" i="11"/>
  <c r="D372" i="11"/>
  <c r="F372" i="11" s="1"/>
  <c r="D373" i="11" l="1"/>
  <c r="F373" i="11" s="1"/>
  <c r="E374" i="11"/>
  <c r="B377" i="11"/>
  <c r="C376" i="11"/>
  <c r="B378" i="11" l="1"/>
  <c r="C377" i="11"/>
  <c r="E375" i="11"/>
  <c r="D374" i="11"/>
  <c r="F374" i="11" s="1"/>
  <c r="E376" i="11" l="1"/>
  <c r="D375" i="11"/>
  <c r="F375" i="11" s="1"/>
  <c r="C378" i="11"/>
  <c r="B379" i="11"/>
  <c r="B380" i="11" l="1"/>
  <c r="C379" i="11"/>
  <c r="E377" i="11"/>
  <c r="D376" i="11"/>
  <c r="F376" i="11" s="1"/>
  <c r="D377" i="11" l="1"/>
  <c r="F377" i="11" s="1"/>
  <c r="E378" i="11"/>
  <c r="B381" i="11"/>
  <c r="C380" i="11"/>
  <c r="C381" i="11" l="1"/>
  <c r="B382" i="11"/>
  <c r="D378" i="11"/>
  <c r="F378" i="11" s="1"/>
  <c r="E379" i="11"/>
  <c r="B383" i="11" l="1"/>
  <c r="C382" i="11"/>
  <c r="E380" i="11"/>
  <c r="D379" i="11"/>
  <c r="F379" i="11" s="1"/>
  <c r="E381" i="11" l="1"/>
  <c r="D380" i="11"/>
  <c r="F380" i="11" s="1"/>
  <c r="B384" i="11"/>
  <c r="C383" i="11"/>
  <c r="B385" i="11" l="1"/>
  <c r="C384" i="11"/>
  <c r="D381" i="11"/>
  <c r="F381" i="11" s="1"/>
  <c r="E382" i="11"/>
  <c r="D382" i="11" l="1"/>
  <c r="F382" i="11" s="1"/>
  <c r="E383" i="11"/>
  <c r="C385" i="11"/>
  <c r="B386" i="11"/>
  <c r="B387" i="11" l="1"/>
  <c r="C386" i="11"/>
  <c r="D383" i="11"/>
  <c r="F383" i="11" s="1"/>
  <c r="E384" i="11"/>
  <c r="B388" i="11" l="1"/>
  <c r="C387" i="11"/>
  <c r="E385" i="11"/>
  <c r="D384" i="11"/>
  <c r="F384" i="11" s="1"/>
  <c r="B389" i="11" l="1"/>
  <c r="C388" i="11"/>
  <c r="D385" i="11"/>
  <c r="F385" i="11" s="1"/>
  <c r="E386" i="11"/>
  <c r="E387" i="11" l="1"/>
  <c r="D386" i="11"/>
  <c r="F386" i="11" s="1"/>
  <c r="B390" i="11"/>
  <c r="C389" i="11"/>
  <c r="C390" i="11" l="1"/>
  <c r="B391" i="11"/>
  <c r="D387" i="11"/>
  <c r="F387" i="11" s="1"/>
  <c r="E388" i="11"/>
  <c r="B392" i="11" l="1"/>
  <c r="C391" i="11"/>
  <c r="E389" i="11"/>
  <c r="D388" i="11"/>
  <c r="F388" i="11" s="1"/>
  <c r="D389" i="11" l="1"/>
  <c r="F389" i="11" s="1"/>
  <c r="E390" i="11"/>
  <c r="B393" i="11"/>
  <c r="C392" i="11"/>
  <c r="C393" i="11" l="1"/>
  <c r="B394" i="11"/>
  <c r="D390" i="11"/>
  <c r="F390" i="11" s="1"/>
  <c r="E391" i="11"/>
  <c r="E392" i="11" l="1"/>
  <c r="D391" i="11"/>
  <c r="F391" i="11" s="1"/>
  <c r="B395" i="11"/>
  <c r="C394" i="11"/>
  <c r="B396" i="11" l="1"/>
  <c r="C395" i="11"/>
  <c r="E393" i="11"/>
  <c r="D392" i="11"/>
  <c r="F392" i="11" s="1"/>
  <c r="D393" i="11" l="1"/>
  <c r="F393" i="11" s="1"/>
  <c r="E394" i="11"/>
  <c r="B397" i="11"/>
  <c r="C396" i="11"/>
  <c r="B398" i="11" l="1"/>
  <c r="C397" i="11"/>
  <c r="E395" i="11"/>
  <c r="D394" i="11"/>
  <c r="F394" i="11" s="1"/>
  <c r="D395" i="11" l="1"/>
  <c r="F395" i="11" s="1"/>
  <c r="E396" i="11"/>
  <c r="C398" i="11"/>
  <c r="B399" i="11"/>
  <c r="E397" i="11" l="1"/>
  <c r="D396" i="11"/>
  <c r="F396" i="11" s="1"/>
  <c r="B400" i="11"/>
  <c r="C399" i="11"/>
  <c r="B401" i="11" l="1"/>
  <c r="C400" i="11"/>
  <c r="D397" i="11"/>
  <c r="F397" i="11" s="1"/>
  <c r="E398" i="11"/>
  <c r="D398" i="11" l="1"/>
  <c r="F398" i="11" s="1"/>
  <c r="E399" i="11"/>
  <c r="C401" i="11"/>
  <c r="B402" i="11"/>
  <c r="B403" i="11" l="1"/>
  <c r="C402" i="11"/>
  <c r="E400" i="11"/>
  <c r="D399" i="11"/>
  <c r="F399" i="11" s="1"/>
  <c r="E401" i="11" l="1"/>
  <c r="D400" i="11"/>
  <c r="F400" i="11" s="1"/>
  <c r="B404" i="11"/>
  <c r="C403" i="11"/>
  <c r="B405" i="11" l="1"/>
  <c r="C404" i="11"/>
  <c r="D401" i="11"/>
  <c r="F401" i="11" s="1"/>
  <c r="E402" i="11"/>
  <c r="E403" i="11" l="1"/>
  <c r="D402" i="11"/>
  <c r="F402" i="11" s="1"/>
  <c r="B406" i="11"/>
  <c r="C406" i="11" s="1"/>
  <c r="C405" i="11"/>
  <c r="D403" i="11" l="1"/>
  <c r="F403" i="11" s="1"/>
  <c r="E404" i="11"/>
  <c r="E405" i="11" l="1"/>
  <c r="D404" i="11"/>
  <c r="F404" i="11" s="1"/>
  <c r="E406" i="11" l="1"/>
  <c r="D406" i="11" s="1"/>
  <c r="F406" i="11" s="1"/>
  <c r="D405" i="11"/>
  <c r="F405" i="11" s="1"/>
  <c r="I7" i="14" l="1"/>
  <c r="H7" i="14"/>
  <c r="N7" i="14"/>
  <c r="O7" i="14"/>
  <c r="M7" i="14"/>
  <c r="L7" i="14"/>
  <c r="L9" i="14" s="1"/>
  <c r="K7" i="14"/>
  <c r="J7" i="14"/>
  <c r="P7" i="14"/>
  <c r="Q7" i="14"/>
  <c r="S7" i="14"/>
  <c r="R7" i="14"/>
  <c r="W7" i="14"/>
  <c r="T7" i="14"/>
  <c r="V7" i="14"/>
  <c r="U7" i="14"/>
  <c r="Y7" i="14"/>
  <c r="X7" i="14"/>
  <c r="Z7" i="14"/>
  <c r="AA7" i="14"/>
  <c r="AC7" i="14"/>
  <c r="AD7" i="14"/>
  <c r="AB7" i="14"/>
  <c r="AF7" i="14"/>
  <c r="AE7" i="14"/>
  <c r="AG7" i="14"/>
  <c r="AJ7" i="14"/>
  <c r="AH7" i="14"/>
  <c r="AI7" i="14"/>
  <c r="AL7" i="14"/>
  <c r="AK7" i="14"/>
  <c r="AM7" i="14"/>
  <c r="AN7" i="14"/>
  <c r="AO7" i="14"/>
  <c r="AQ7" i="14"/>
  <c r="AP7" i="14"/>
  <c r="AS7" i="14"/>
  <c r="AR7" i="14"/>
  <c r="AV7" i="14"/>
  <c r="AT7" i="14"/>
  <c r="AU7" i="14"/>
  <c r="AP11" i="14" l="1"/>
  <c r="AP9" i="14"/>
  <c r="AP13" i="14"/>
  <c r="AP15" i="14"/>
  <c r="AP18" i="14"/>
  <c r="AP10" i="14"/>
  <c r="AP20" i="14"/>
  <c r="AP22" i="14"/>
  <c r="AP26" i="14"/>
  <c r="AP12" i="14"/>
  <c r="AP24" i="14"/>
  <c r="AP28" i="14"/>
  <c r="AP19" i="14"/>
  <c r="AP23" i="14"/>
  <c r="AP29" i="14"/>
  <c r="AP14" i="14"/>
  <c r="AP25" i="14"/>
  <c r="AP16" i="14"/>
  <c r="AP31" i="14"/>
  <c r="AP35" i="14"/>
  <c r="AP39" i="14"/>
  <c r="AP43" i="14"/>
  <c r="AP27" i="14"/>
  <c r="AP33" i="14"/>
  <c r="AP37" i="14"/>
  <c r="AP41" i="14"/>
  <c r="AP45" i="14"/>
  <c r="AP49" i="14"/>
  <c r="AP53" i="14"/>
  <c r="AP17" i="14"/>
  <c r="AP21" i="14"/>
  <c r="AP30" i="14"/>
  <c r="AP34" i="14"/>
  <c r="AP40" i="14"/>
  <c r="AP47" i="14"/>
  <c r="AP50" i="14"/>
  <c r="AP56" i="14"/>
  <c r="AP60" i="14"/>
  <c r="AP32" i="14"/>
  <c r="AP42" i="14"/>
  <c r="AP46" i="14"/>
  <c r="AP36" i="14"/>
  <c r="AP52" i="14"/>
  <c r="AP57" i="14"/>
  <c r="AP67" i="14"/>
  <c r="AP44" i="14"/>
  <c r="AP55" i="14"/>
  <c r="AP59" i="14"/>
  <c r="AP62" i="14"/>
  <c r="AP65" i="14"/>
  <c r="AP69" i="14"/>
  <c r="AP73" i="14"/>
  <c r="AP77" i="14"/>
  <c r="AP81" i="14"/>
  <c r="AP38" i="14"/>
  <c r="AP51" i="14"/>
  <c r="AP64" i="14"/>
  <c r="AP72" i="14"/>
  <c r="AP75" i="14"/>
  <c r="AP78" i="14"/>
  <c r="AP83" i="14"/>
  <c r="AP87" i="14"/>
  <c r="AP91" i="14"/>
  <c r="AP95" i="14"/>
  <c r="AP48" i="14"/>
  <c r="AP58" i="14"/>
  <c r="AP66" i="14"/>
  <c r="AP71" i="14"/>
  <c r="AP74" i="14"/>
  <c r="AP84" i="14"/>
  <c r="AP68" i="14"/>
  <c r="AP80" i="14"/>
  <c r="AP90" i="14"/>
  <c r="AP93" i="14"/>
  <c r="AP98" i="14"/>
  <c r="AP102" i="14"/>
  <c r="AP106" i="14"/>
  <c r="AP110" i="14"/>
  <c r="AP114" i="14"/>
  <c r="AP118" i="14"/>
  <c r="AP63" i="14"/>
  <c r="AP70" i="14"/>
  <c r="AP85" i="14"/>
  <c r="AP88" i="14"/>
  <c r="AP96" i="14"/>
  <c r="AP100" i="14"/>
  <c r="AP104" i="14"/>
  <c r="AP108" i="14"/>
  <c r="AP112" i="14"/>
  <c r="AP116" i="14"/>
  <c r="AP120" i="14"/>
  <c r="AP54" i="14"/>
  <c r="AP61" i="14"/>
  <c r="AP76" i="14"/>
  <c r="AP82" i="14"/>
  <c r="AP94" i="14"/>
  <c r="AP97" i="14"/>
  <c r="AP89" i="14"/>
  <c r="AP101" i="14"/>
  <c r="AP109" i="14"/>
  <c r="AP117" i="14"/>
  <c r="AP119" i="14"/>
  <c r="AP79" i="14"/>
  <c r="AP105" i="14"/>
  <c r="AP113" i="14"/>
  <c r="AP121" i="14"/>
  <c r="AP92" i="14"/>
  <c r="AP99" i="14"/>
  <c r="AP107" i="14"/>
  <c r="AP115" i="14"/>
  <c r="AP86" i="14"/>
  <c r="AP103" i="14"/>
  <c r="AP111" i="14"/>
  <c r="AH11" i="14"/>
  <c r="AH15" i="14"/>
  <c r="AH9" i="14"/>
  <c r="AH13" i="14"/>
  <c r="AH18" i="14"/>
  <c r="AH10" i="14"/>
  <c r="AH16" i="14"/>
  <c r="AH12" i="14"/>
  <c r="AH22" i="14"/>
  <c r="AH26" i="14"/>
  <c r="AH20" i="14"/>
  <c r="AH24" i="14"/>
  <c r="AH28" i="14"/>
  <c r="AH32" i="14"/>
  <c r="AH14" i="14"/>
  <c r="AH23" i="14"/>
  <c r="AH31" i="14"/>
  <c r="AH17" i="14"/>
  <c r="AH19" i="14"/>
  <c r="AH25" i="14"/>
  <c r="AH30" i="14"/>
  <c r="AH27" i="14"/>
  <c r="AH33" i="14"/>
  <c r="AH35" i="14"/>
  <c r="AH39" i="14"/>
  <c r="AH43" i="14"/>
  <c r="AH29" i="14"/>
  <c r="AH37" i="14"/>
  <c r="AH41" i="14"/>
  <c r="AH45" i="14"/>
  <c r="AH49" i="14"/>
  <c r="AH53" i="14"/>
  <c r="AH40" i="14"/>
  <c r="AH52" i="14"/>
  <c r="AH55" i="14"/>
  <c r="AH56" i="14"/>
  <c r="AH60" i="14"/>
  <c r="AH34" i="14"/>
  <c r="AH42" i="14"/>
  <c r="AH48" i="14"/>
  <c r="AH51" i="14"/>
  <c r="AH54" i="14"/>
  <c r="AH44" i="14"/>
  <c r="AH47" i="14"/>
  <c r="AH59" i="14"/>
  <c r="AH62" i="14"/>
  <c r="AH67" i="14"/>
  <c r="AH36" i="14"/>
  <c r="AH50" i="14"/>
  <c r="AH57" i="14"/>
  <c r="AH65" i="14"/>
  <c r="AH69" i="14"/>
  <c r="AH73" i="14"/>
  <c r="AH77" i="14"/>
  <c r="AH81" i="14"/>
  <c r="AH46" i="14"/>
  <c r="AH61" i="14"/>
  <c r="AH64" i="14"/>
  <c r="AH70" i="14"/>
  <c r="AH80" i="14"/>
  <c r="AH83" i="14"/>
  <c r="AH87" i="14"/>
  <c r="AH91" i="14"/>
  <c r="AH95" i="14"/>
  <c r="AH66" i="14"/>
  <c r="AH76" i="14"/>
  <c r="AH79" i="14"/>
  <c r="AH82" i="14"/>
  <c r="AH84" i="14"/>
  <c r="AH75" i="14"/>
  <c r="AH85" i="14"/>
  <c r="AH88" i="14"/>
  <c r="AH98" i="14"/>
  <c r="AH102" i="14"/>
  <c r="AH106" i="14"/>
  <c r="AH110" i="14"/>
  <c r="AH114" i="14"/>
  <c r="AH118" i="14"/>
  <c r="AH21" i="14"/>
  <c r="AH58" i="14"/>
  <c r="AH68" i="14"/>
  <c r="AH72" i="14"/>
  <c r="AH78" i="14"/>
  <c r="AH90" i="14"/>
  <c r="AH93" i="14"/>
  <c r="AH96" i="14"/>
  <c r="AH100" i="14"/>
  <c r="AH104" i="14"/>
  <c r="AH108" i="14"/>
  <c r="AH112" i="14"/>
  <c r="AH116" i="14"/>
  <c r="AH120" i="14"/>
  <c r="AH71" i="14"/>
  <c r="AH86" i="14"/>
  <c r="AH89" i="14"/>
  <c r="AH92" i="14"/>
  <c r="AH97" i="14"/>
  <c r="AH101" i="14"/>
  <c r="AH109" i="14"/>
  <c r="AH117" i="14"/>
  <c r="AH103" i="14"/>
  <c r="AH38" i="14"/>
  <c r="AH74" i="14"/>
  <c r="AH105" i="14"/>
  <c r="AH113" i="14"/>
  <c r="AH121" i="14"/>
  <c r="AH63" i="14"/>
  <c r="AH99" i="14"/>
  <c r="AH107" i="14"/>
  <c r="AH115" i="14"/>
  <c r="AH94" i="14"/>
  <c r="AH111" i="14"/>
  <c r="AH119" i="14"/>
  <c r="U12" i="14"/>
  <c r="U10" i="14"/>
  <c r="U14" i="14"/>
  <c r="U13" i="14"/>
  <c r="U19" i="14"/>
  <c r="U15" i="14"/>
  <c r="U17" i="14"/>
  <c r="U20" i="14"/>
  <c r="U23" i="14"/>
  <c r="U27" i="14"/>
  <c r="U9" i="14"/>
  <c r="U21" i="14"/>
  <c r="U25" i="14"/>
  <c r="U29" i="14"/>
  <c r="U28" i="14"/>
  <c r="U18" i="14"/>
  <c r="U22" i="14"/>
  <c r="U31" i="14"/>
  <c r="U35" i="14"/>
  <c r="U36" i="14"/>
  <c r="U40" i="14"/>
  <c r="U44" i="14"/>
  <c r="U16" i="14"/>
  <c r="U24" i="14"/>
  <c r="U33" i="14"/>
  <c r="U38" i="14"/>
  <c r="U42" i="14"/>
  <c r="U46" i="14"/>
  <c r="U50" i="14"/>
  <c r="U54" i="14"/>
  <c r="U30" i="14"/>
  <c r="U34" i="14"/>
  <c r="U37" i="14"/>
  <c r="U47" i="14"/>
  <c r="U57" i="14"/>
  <c r="U61" i="14"/>
  <c r="U39" i="14"/>
  <c r="U53" i="14"/>
  <c r="U11" i="14"/>
  <c r="U52" i="14"/>
  <c r="U64" i="14"/>
  <c r="U68" i="14"/>
  <c r="U41" i="14"/>
  <c r="U49" i="14"/>
  <c r="U55" i="14"/>
  <c r="U59" i="14"/>
  <c r="U62" i="14"/>
  <c r="U66" i="14"/>
  <c r="U70" i="14"/>
  <c r="U74" i="14"/>
  <c r="U78" i="14"/>
  <c r="U82" i="14"/>
  <c r="U26" i="14"/>
  <c r="U51" i="14"/>
  <c r="U60" i="14"/>
  <c r="U69" i="14"/>
  <c r="U72" i="14"/>
  <c r="U75" i="14"/>
  <c r="U84" i="14"/>
  <c r="U88" i="14"/>
  <c r="U92" i="14"/>
  <c r="U48" i="14"/>
  <c r="U58" i="14"/>
  <c r="U71" i="14"/>
  <c r="U81" i="14"/>
  <c r="U85" i="14"/>
  <c r="U65" i="14"/>
  <c r="U80" i="14"/>
  <c r="U87" i="14"/>
  <c r="U90" i="14"/>
  <c r="U93" i="14"/>
  <c r="U99" i="14"/>
  <c r="U103" i="14"/>
  <c r="U107" i="14"/>
  <c r="U111" i="14"/>
  <c r="U115" i="14"/>
  <c r="U119" i="14"/>
  <c r="U45" i="14"/>
  <c r="U63" i="14"/>
  <c r="U77" i="14"/>
  <c r="U95" i="14"/>
  <c r="U97" i="14"/>
  <c r="U101" i="14"/>
  <c r="U105" i="14"/>
  <c r="U109" i="14"/>
  <c r="U113" i="14"/>
  <c r="U117" i="14"/>
  <c r="U121" i="14"/>
  <c r="U32" i="14"/>
  <c r="U76" i="14"/>
  <c r="U83" i="14"/>
  <c r="U91" i="14"/>
  <c r="U94" i="14"/>
  <c r="U98" i="14"/>
  <c r="U67" i="14"/>
  <c r="U79" i="14"/>
  <c r="U89" i="14"/>
  <c r="U106" i="14"/>
  <c r="U114" i="14"/>
  <c r="U43" i="14"/>
  <c r="U56" i="14"/>
  <c r="U73" i="14"/>
  <c r="U100" i="14"/>
  <c r="U108" i="14"/>
  <c r="U116" i="14"/>
  <c r="U96" i="14"/>
  <c r="U102" i="14"/>
  <c r="U110" i="14"/>
  <c r="U118" i="14"/>
  <c r="U104" i="14"/>
  <c r="U112" i="14"/>
  <c r="U120" i="14"/>
  <c r="U86" i="14"/>
  <c r="H9" i="14"/>
  <c r="H13" i="14"/>
  <c r="H11" i="14"/>
  <c r="H15" i="14"/>
  <c r="H10" i="14"/>
  <c r="H17" i="14"/>
  <c r="H20" i="14"/>
  <c r="H12" i="14"/>
  <c r="H16" i="14"/>
  <c r="H19" i="14"/>
  <c r="H24" i="14"/>
  <c r="H28" i="14"/>
  <c r="H14" i="14"/>
  <c r="H18" i="14"/>
  <c r="H22" i="14"/>
  <c r="H26" i="14"/>
  <c r="H30" i="14"/>
  <c r="H25" i="14"/>
  <c r="H31" i="14"/>
  <c r="H33" i="14"/>
  <c r="H27" i="14"/>
  <c r="H21" i="14"/>
  <c r="H32" i="14"/>
  <c r="H37" i="14"/>
  <c r="H41" i="14"/>
  <c r="H45" i="14"/>
  <c r="H35" i="14"/>
  <c r="H39" i="14"/>
  <c r="H43" i="14"/>
  <c r="H47" i="14"/>
  <c r="H51" i="14"/>
  <c r="H55" i="14"/>
  <c r="H42" i="14"/>
  <c r="H46" i="14"/>
  <c r="H49" i="14"/>
  <c r="H52" i="14"/>
  <c r="H58" i="14"/>
  <c r="H62" i="14"/>
  <c r="H36" i="14"/>
  <c r="H44" i="14"/>
  <c r="H48" i="14"/>
  <c r="H23" i="14"/>
  <c r="H29" i="14"/>
  <c r="H38" i="14"/>
  <c r="H59" i="14"/>
  <c r="H65" i="14"/>
  <c r="H54" i="14"/>
  <c r="H61" i="14"/>
  <c r="H64" i="14"/>
  <c r="H67" i="14"/>
  <c r="H71" i="14"/>
  <c r="H75" i="14"/>
  <c r="H79" i="14"/>
  <c r="H83" i="14"/>
  <c r="H56" i="14"/>
  <c r="H66" i="14"/>
  <c r="H74" i="14"/>
  <c r="H77" i="14"/>
  <c r="H80" i="14"/>
  <c r="H85" i="14"/>
  <c r="H89" i="14"/>
  <c r="H93" i="14"/>
  <c r="H34" i="14"/>
  <c r="H53" i="14"/>
  <c r="H57" i="14"/>
  <c r="H63" i="14"/>
  <c r="H68" i="14"/>
  <c r="H70" i="14"/>
  <c r="H73" i="14"/>
  <c r="H76" i="14"/>
  <c r="H40" i="14"/>
  <c r="H50" i="14"/>
  <c r="H72" i="14"/>
  <c r="H92" i="14"/>
  <c r="H95" i="14"/>
  <c r="H100" i="14"/>
  <c r="H104" i="14"/>
  <c r="H108" i="14"/>
  <c r="H112" i="14"/>
  <c r="H116" i="14"/>
  <c r="H120" i="14"/>
  <c r="H69" i="14"/>
  <c r="H82" i="14"/>
  <c r="H87" i="14"/>
  <c r="H90" i="14"/>
  <c r="H98" i="14"/>
  <c r="H102" i="14"/>
  <c r="H106" i="14"/>
  <c r="H110" i="14"/>
  <c r="H114" i="14"/>
  <c r="H118" i="14"/>
  <c r="H81" i="14"/>
  <c r="H86" i="14"/>
  <c r="H96" i="14"/>
  <c r="H60" i="14"/>
  <c r="H94" i="14"/>
  <c r="H103" i="14"/>
  <c r="H111" i="14"/>
  <c r="H119" i="14"/>
  <c r="H91" i="14"/>
  <c r="H113" i="14"/>
  <c r="H88" i="14"/>
  <c r="H99" i="14"/>
  <c r="H107" i="14"/>
  <c r="H115" i="14"/>
  <c r="H78" i="14"/>
  <c r="H84" i="14"/>
  <c r="H101" i="14"/>
  <c r="H109" i="14"/>
  <c r="H117" i="14"/>
  <c r="H97" i="14"/>
  <c r="H105" i="14"/>
  <c r="H121" i="14"/>
  <c r="AQ10" i="14"/>
  <c r="AQ14" i="14"/>
  <c r="AQ12" i="14"/>
  <c r="AQ16" i="14"/>
  <c r="AQ17" i="14"/>
  <c r="AQ9" i="14"/>
  <c r="AQ15" i="14"/>
  <c r="AQ11" i="14"/>
  <c r="AQ21" i="14"/>
  <c r="AQ25" i="14"/>
  <c r="AQ19" i="14"/>
  <c r="AQ23" i="14"/>
  <c r="AQ27" i="14"/>
  <c r="AQ31" i="14"/>
  <c r="AQ13" i="14"/>
  <c r="AQ20" i="14"/>
  <c r="AQ22" i="14"/>
  <c r="AQ30" i="14"/>
  <c r="AQ34" i="14"/>
  <c r="AQ18" i="14"/>
  <c r="AQ24" i="14"/>
  <c r="AQ29" i="14"/>
  <c r="AQ26" i="14"/>
  <c r="AQ32" i="14"/>
  <c r="AQ38" i="14"/>
  <c r="AQ42" i="14"/>
  <c r="AQ28" i="14"/>
  <c r="AQ36" i="14"/>
  <c r="AQ40" i="14"/>
  <c r="AQ44" i="14"/>
  <c r="AQ48" i="14"/>
  <c r="AQ52" i="14"/>
  <c r="AQ39" i="14"/>
  <c r="AQ51" i="14"/>
  <c r="AQ54" i="14"/>
  <c r="AQ59" i="14"/>
  <c r="AQ63" i="14"/>
  <c r="AQ33" i="14"/>
  <c r="AQ41" i="14"/>
  <c r="AQ47" i="14"/>
  <c r="AQ50" i="14"/>
  <c r="AQ53" i="14"/>
  <c r="AQ43" i="14"/>
  <c r="AQ46" i="14"/>
  <c r="AQ58" i="14"/>
  <c r="AQ61" i="14"/>
  <c r="AQ66" i="14"/>
  <c r="AQ35" i="14"/>
  <c r="AQ49" i="14"/>
  <c r="AQ56" i="14"/>
  <c r="AQ64" i="14"/>
  <c r="AQ68" i="14"/>
  <c r="AQ72" i="14"/>
  <c r="AQ76" i="14"/>
  <c r="AQ80" i="14"/>
  <c r="AQ60" i="14"/>
  <c r="AQ69" i="14"/>
  <c r="AQ79" i="14"/>
  <c r="AQ82" i="14"/>
  <c r="AQ86" i="14"/>
  <c r="AQ90" i="14"/>
  <c r="AQ94" i="14"/>
  <c r="AQ65" i="14"/>
  <c r="AQ75" i="14"/>
  <c r="AQ78" i="14"/>
  <c r="AQ81" i="14"/>
  <c r="AQ83" i="14"/>
  <c r="AQ45" i="14"/>
  <c r="AQ57" i="14"/>
  <c r="AQ74" i="14"/>
  <c r="AQ87" i="14"/>
  <c r="AQ97" i="14"/>
  <c r="AQ101" i="14"/>
  <c r="AQ105" i="14"/>
  <c r="AQ109" i="14"/>
  <c r="AQ113" i="14"/>
  <c r="AQ117" i="14"/>
  <c r="AQ121" i="14"/>
  <c r="AQ67" i="14"/>
  <c r="AQ71" i="14"/>
  <c r="AQ77" i="14"/>
  <c r="AQ84" i="14"/>
  <c r="AQ89" i="14"/>
  <c r="AQ92" i="14"/>
  <c r="AQ95" i="14"/>
  <c r="AQ99" i="14"/>
  <c r="AQ103" i="14"/>
  <c r="AQ107" i="14"/>
  <c r="AQ111" i="14"/>
  <c r="AQ115" i="14"/>
  <c r="AQ119" i="14"/>
  <c r="AQ37" i="14"/>
  <c r="AQ55" i="14"/>
  <c r="AQ62" i="14"/>
  <c r="AQ70" i="14"/>
  <c r="AQ85" i="14"/>
  <c r="AQ88" i="14"/>
  <c r="AQ91" i="14"/>
  <c r="AQ96" i="14"/>
  <c r="AQ100" i="14"/>
  <c r="AQ108" i="14"/>
  <c r="AQ116" i="14"/>
  <c r="AQ110" i="14"/>
  <c r="AQ118" i="14"/>
  <c r="AQ104" i="14"/>
  <c r="AQ112" i="14"/>
  <c r="AQ120" i="14"/>
  <c r="AQ73" i="14"/>
  <c r="AQ93" i="14"/>
  <c r="AQ98" i="14"/>
  <c r="AQ106" i="14"/>
  <c r="AQ114" i="14"/>
  <c r="AQ102" i="14"/>
  <c r="AB9" i="14"/>
  <c r="AB13" i="14"/>
  <c r="AB11" i="14"/>
  <c r="AB15" i="14"/>
  <c r="AB14" i="14"/>
  <c r="AB16" i="14"/>
  <c r="AB20" i="14"/>
  <c r="AB17" i="14"/>
  <c r="AB18" i="14"/>
  <c r="AB24" i="14"/>
  <c r="AB28" i="14"/>
  <c r="AB10" i="14"/>
  <c r="AB22" i="14"/>
  <c r="AB26" i="14"/>
  <c r="AB30" i="14"/>
  <c r="AB21" i="14"/>
  <c r="AB33" i="14"/>
  <c r="AB12" i="14"/>
  <c r="AB23" i="14"/>
  <c r="AB29" i="14"/>
  <c r="AB31" i="14"/>
  <c r="AB37" i="14"/>
  <c r="AB41" i="14"/>
  <c r="AB25" i="14"/>
  <c r="AB34" i="14"/>
  <c r="AB35" i="14"/>
  <c r="AB39" i="14"/>
  <c r="AB43" i="14"/>
  <c r="AB47" i="14"/>
  <c r="AB51" i="14"/>
  <c r="AB55" i="14"/>
  <c r="AB38" i="14"/>
  <c r="AB45" i="14"/>
  <c r="AB48" i="14"/>
  <c r="AB58" i="14"/>
  <c r="AB62" i="14"/>
  <c r="AB27" i="14"/>
  <c r="AB32" i="14"/>
  <c r="AB40" i="14"/>
  <c r="AB54" i="14"/>
  <c r="AB19" i="14"/>
  <c r="AB50" i="14"/>
  <c r="AB65" i="14"/>
  <c r="AB42" i="14"/>
  <c r="AB53" i="14"/>
  <c r="AB57" i="14"/>
  <c r="AB60" i="14"/>
  <c r="AB63" i="14"/>
  <c r="AB67" i="14"/>
  <c r="AB71" i="14"/>
  <c r="AB75" i="14"/>
  <c r="AB79" i="14"/>
  <c r="AB36" i="14"/>
  <c r="AB70" i="14"/>
  <c r="AB73" i="14"/>
  <c r="AB76" i="14"/>
  <c r="AB85" i="14"/>
  <c r="AB89" i="14"/>
  <c r="AB93" i="14"/>
  <c r="AB44" i="14"/>
  <c r="AB52" i="14"/>
  <c r="AB56" i="14"/>
  <c r="AB64" i="14"/>
  <c r="AB69" i="14"/>
  <c r="AB72" i="14"/>
  <c r="AB82" i="14"/>
  <c r="AB61" i="14"/>
  <c r="AB66" i="14"/>
  <c r="AB78" i="14"/>
  <c r="AB88" i="14"/>
  <c r="AB91" i="14"/>
  <c r="AB94" i="14"/>
  <c r="AB96" i="14"/>
  <c r="AB100" i="14"/>
  <c r="AB104" i="14"/>
  <c r="AB108" i="14"/>
  <c r="AB112" i="14"/>
  <c r="AB116" i="14"/>
  <c r="AB120" i="14"/>
  <c r="AB49" i="14"/>
  <c r="AB81" i="14"/>
  <c r="AB83" i="14"/>
  <c r="AB86" i="14"/>
  <c r="AB98" i="14"/>
  <c r="AB102" i="14"/>
  <c r="AB106" i="14"/>
  <c r="AB110" i="14"/>
  <c r="AB114" i="14"/>
  <c r="AB118" i="14"/>
  <c r="AB46" i="14"/>
  <c r="AB74" i="14"/>
  <c r="AB80" i="14"/>
  <c r="AB84" i="14"/>
  <c r="AB92" i="14"/>
  <c r="AB95" i="14"/>
  <c r="AB99" i="14"/>
  <c r="AB107" i="14"/>
  <c r="AB115" i="14"/>
  <c r="AB77" i="14"/>
  <c r="AB101" i="14"/>
  <c r="AB117" i="14"/>
  <c r="AB87" i="14"/>
  <c r="AB97" i="14"/>
  <c r="AB103" i="14"/>
  <c r="AB111" i="14"/>
  <c r="AB119" i="14"/>
  <c r="AB59" i="14"/>
  <c r="AB68" i="14"/>
  <c r="AB105" i="14"/>
  <c r="AB113" i="14"/>
  <c r="AB121" i="14"/>
  <c r="AB90" i="14"/>
  <c r="AB109" i="14"/>
  <c r="V11" i="14"/>
  <c r="V15" i="14"/>
  <c r="V9" i="14"/>
  <c r="V13" i="14"/>
  <c r="V12" i="14"/>
  <c r="V16" i="14"/>
  <c r="V18" i="14"/>
  <c r="V14" i="14"/>
  <c r="V22" i="14"/>
  <c r="V26" i="14"/>
  <c r="V19" i="14"/>
  <c r="V24" i="14"/>
  <c r="V28" i="14"/>
  <c r="V32" i="14"/>
  <c r="V20" i="14"/>
  <c r="V27" i="14"/>
  <c r="V30" i="14"/>
  <c r="V35" i="14"/>
  <c r="V21" i="14"/>
  <c r="V29" i="14"/>
  <c r="V23" i="14"/>
  <c r="V39" i="14"/>
  <c r="V43" i="14"/>
  <c r="V10" i="14"/>
  <c r="V17" i="14"/>
  <c r="V34" i="14"/>
  <c r="V37" i="14"/>
  <c r="V41" i="14"/>
  <c r="V45" i="14"/>
  <c r="V49" i="14"/>
  <c r="V53" i="14"/>
  <c r="V31" i="14"/>
  <c r="V36" i="14"/>
  <c r="V44" i="14"/>
  <c r="V48" i="14"/>
  <c r="V51" i="14"/>
  <c r="V54" i="14"/>
  <c r="V60" i="14"/>
  <c r="V33" i="14"/>
  <c r="V38" i="14"/>
  <c r="V47" i="14"/>
  <c r="V50" i="14"/>
  <c r="V40" i="14"/>
  <c r="V46" i="14"/>
  <c r="V56" i="14"/>
  <c r="V58" i="14"/>
  <c r="V61" i="14"/>
  <c r="V67" i="14"/>
  <c r="V25" i="14"/>
  <c r="V63" i="14"/>
  <c r="V65" i="14"/>
  <c r="V69" i="14"/>
  <c r="V73" i="14"/>
  <c r="V77" i="14"/>
  <c r="V81" i="14"/>
  <c r="V52" i="14"/>
  <c r="V68" i="14"/>
  <c r="V76" i="14"/>
  <c r="V79" i="14"/>
  <c r="V82" i="14"/>
  <c r="V83" i="14"/>
  <c r="V87" i="14"/>
  <c r="V91" i="14"/>
  <c r="V95" i="14"/>
  <c r="V59" i="14"/>
  <c r="V72" i="14"/>
  <c r="V75" i="14"/>
  <c r="V78" i="14"/>
  <c r="V84" i="14"/>
  <c r="V57" i="14"/>
  <c r="V74" i="14"/>
  <c r="V85" i="14"/>
  <c r="V94" i="14"/>
  <c r="V98" i="14"/>
  <c r="V102" i="14"/>
  <c r="V106" i="14"/>
  <c r="V110" i="14"/>
  <c r="V114" i="14"/>
  <c r="V118" i="14"/>
  <c r="V42" i="14"/>
  <c r="V64" i="14"/>
  <c r="V71" i="14"/>
  <c r="V86" i="14"/>
  <c r="V89" i="14"/>
  <c r="V92" i="14"/>
  <c r="V96" i="14"/>
  <c r="V100" i="14"/>
  <c r="V104" i="14"/>
  <c r="V108" i="14"/>
  <c r="V112" i="14"/>
  <c r="V116" i="14"/>
  <c r="V120" i="14"/>
  <c r="V62" i="14"/>
  <c r="V66" i="14"/>
  <c r="V70" i="14"/>
  <c r="V88" i="14"/>
  <c r="V97" i="14"/>
  <c r="V55" i="14"/>
  <c r="V80" i="14"/>
  <c r="V90" i="14"/>
  <c r="V105" i="14"/>
  <c r="V113" i="14"/>
  <c r="V121" i="14"/>
  <c r="V107" i="14"/>
  <c r="V101" i="14"/>
  <c r="V109" i="14"/>
  <c r="V117" i="14"/>
  <c r="V93" i="14"/>
  <c r="V103" i="14"/>
  <c r="V111" i="14"/>
  <c r="V119" i="14"/>
  <c r="V99" i="14"/>
  <c r="V115" i="14"/>
  <c r="M12" i="14"/>
  <c r="M10" i="14"/>
  <c r="M14" i="14"/>
  <c r="M13" i="14"/>
  <c r="M17" i="14"/>
  <c r="M19" i="14"/>
  <c r="M15" i="14"/>
  <c r="M16" i="14"/>
  <c r="M9" i="14"/>
  <c r="M23" i="14"/>
  <c r="M27" i="14"/>
  <c r="M20" i="14"/>
  <c r="M21" i="14"/>
  <c r="M25" i="14"/>
  <c r="M29" i="14"/>
  <c r="M28" i="14"/>
  <c r="M31" i="14"/>
  <c r="M22" i="14"/>
  <c r="M30" i="14"/>
  <c r="M11" i="14"/>
  <c r="M24" i="14"/>
  <c r="M33" i="14"/>
  <c r="M36" i="14"/>
  <c r="M40" i="14"/>
  <c r="M44" i="14"/>
  <c r="M18" i="14"/>
  <c r="M35" i="14"/>
  <c r="M38" i="14"/>
  <c r="M42" i="14"/>
  <c r="M46" i="14"/>
  <c r="M50" i="14"/>
  <c r="M54" i="14"/>
  <c r="M37" i="14"/>
  <c r="M49" i="14"/>
  <c r="M52" i="14"/>
  <c r="M55" i="14"/>
  <c r="M57" i="14"/>
  <c r="M61" i="14"/>
  <c r="M32" i="14"/>
  <c r="M34" i="14"/>
  <c r="M39" i="14"/>
  <c r="M45" i="14"/>
  <c r="M48" i="14"/>
  <c r="M51" i="14"/>
  <c r="M26" i="14"/>
  <c r="M41" i="14"/>
  <c r="M47" i="14"/>
  <c r="M59" i="14"/>
  <c r="M62" i="14"/>
  <c r="M68" i="14"/>
  <c r="M64" i="14"/>
  <c r="M66" i="14"/>
  <c r="M70" i="14"/>
  <c r="M74" i="14"/>
  <c r="M78" i="14"/>
  <c r="M82" i="14"/>
  <c r="M77" i="14"/>
  <c r="M80" i="14"/>
  <c r="M83" i="14"/>
  <c r="M84" i="14"/>
  <c r="M88" i="14"/>
  <c r="M92" i="14"/>
  <c r="M96" i="14"/>
  <c r="M56" i="14"/>
  <c r="M60" i="14"/>
  <c r="M73" i="14"/>
  <c r="M76" i="14"/>
  <c r="M79" i="14"/>
  <c r="M85" i="14"/>
  <c r="M43" i="14"/>
  <c r="M53" i="14"/>
  <c r="M69" i="14"/>
  <c r="M75" i="14"/>
  <c r="M95" i="14"/>
  <c r="M99" i="14"/>
  <c r="M103" i="14"/>
  <c r="M107" i="14"/>
  <c r="M111" i="14"/>
  <c r="M115" i="14"/>
  <c r="M119" i="14"/>
  <c r="M58" i="14"/>
  <c r="M65" i="14"/>
  <c r="M72" i="14"/>
  <c r="M87" i="14"/>
  <c r="M90" i="14"/>
  <c r="M93" i="14"/>
  <c r="M97" i="14"/>
  <c r="M101" i="14"/>
  <c r="M105" i="14"/>
  <c r="M109" i="14"/>
  <c r="M113" i="14"/>
  <c r="M117" i="14"/>
  <c r="M121" i="14"/>
  <c r="M67" i="14"/>
  <c r="M71" i="14"/>
  <c r="M86" i="14"/>
  <c r="M89" i="14"/>
  <c r="M98" i="14"/>
  <c r="M106" i="14"/>
  <c r="M114" i="14"/>
  <c r="M63" i="14"/>
  <c r="M91" i="14"/>
  <c r="M102" i="14"/>
  <c r="M110" i="14"/>
  <c r="M118" i="14"/>
  <c r="M81" i="14"/>
  <c r="M104" i="14"/>
  <c r="M112" i="14"/>
  <c r="M120" i="14"/>
  <c r="M94" i="14"/>
  <c r="M100" i="14"/>
  <c r="M108" i="14"/>
  <c r="M116" i="14"/>
  <c r="AO12" i="14"/>
  <c r="AO10" i="14"/>
  <c r="AO14" i="14"/>
  <c r="AO9" i="14"/>
  <c r="AO19" i="14"/>
  <c r="AO11" i="14"/>
  <c r="AO13" i="14"/>
  <c r="AO16" i="14"/>
  <c r="AO23" i="14"/>
  <c r="AO27" i="14"/>
  <c r="AO17" i="14"/>
  <c r="AO18" i="14"/>
  <c r="AO21" i="14"/>
  <c r="AO25" i="14"/>
  <c r="AO29" i="14"/>
  <c r="AO24" i="14"/>
  <c r="AO32" i="14"/>
  <c r="AO26" i="14"/>
  <c r="AO28" i="14"/>
  <c r="AO15" i="14"/>
  <c r="AO30" i="14"/>
  <c r="AO34" i="14"/>
  <c r="AO36" i="14"/>
  <c r="AO40" i="14"/>
  <c r="AO44" i="14"/>
  <c r="AO38" i="14"/>
  <c r="AO42" i="14"/>
  <c r="AO46" i="14"/>
  <c r="AO50" i="14"/>
  <c r="AO54" i="14"/>
  <c r="AO33" i="14"/>
  <c r="AO41" i="14"/>
  <c r="AO53" i="14"/>
  <c r="AO57" i="14"/>
  <c r="AO61" i="14"/>
  <c r="AO22" i="14"/>
  <c r="AO31" i="14"/>
  <c r="AO35" i="14"/>
  <c r="AO43" i="14"/>
  <c r="AO49" i="14"/>
  <c r="AO52" i="14"/>
  <c r="AO55" i="14"/>
  <c r="AO45" i="14"/>
  <c r="AO51" i="14"/>
  <c r="AO60" i="14"/>
  <c r="AO63" i="14"/>
  <c r="AO64" i="14"/>
  <c r="AO68" i="14"/>
  <c r="AO37" i="14"/>
  <c r="AO48" i="14"/>
  <c r="AO58" i="14"/>
  <c r="AO66" i="14"/>
  <c r="AO70" i="14"/>
  <c r="AO74" i="14"/>
  <c r="AO78" i="14"/>
  <c r="AO82" i="14"/>
  <c r="AO59" i="14"/>
  <c r="AO65" i="14"/>
  <c r="AO71" i="14"/>
  <c r="AO81" i="14"/>
  <c r="AO84" i="14"/>
  <c r="AO88" i="14"/>
  <c r="AO92" i="14"/>
  <c r="AO20" i="14"/>
  <c r="AO39" i="14"/>
  <c r="AO47" i="14"/>
  <c r="AO67" i="14"/>
  <c r="AO77" i="14"/>
  <c r="AO80" i="14"/>
  <c r="AO56" i="14"/>
  <c r="AO73" i="14"/>
  <c r="AO79" i="14"/>
  <c r="AO86" i="14"/>
  <c r="AO89" i="14"/>
  <c r="AO99" i="14"/>
  <c r="AO103" i="14"/>
  <c r="AO107" i="14"/>
  <c r="AO111" i="14"/>
  <c r="AO115" i="14"/>
  <c r="AO119" i="14"/>
  <c r="AO62" i="14"/>
  <c r="AO76" i="14"/>
  <c r="AO91" i="14"/>
  <c r="AO94" i="14"/>
  <c r="AO97" i="14"/>
  <c r="AO101" i="14"/>
  <c r="AO105" i="14"/>
  <c r="AO109" i="14"/>
  <c r="AO113" i="14"/>
  <c r="AO117" i="14"/>
  <c r="AO121" i="14"/>
  <c r="AO69" i="14"/>
  <c r="AO75" i="14"/>
  <c r="AO87" i="14"/>
  <c r="AO90" i="14"/>
  <c r="AO93" i="14"/>
  <c r="AO102" i="14"/>
  <c r="AO110" i="14"/>
  <c r="AO118" i="14"/>
  <c r="AO85" i="14"/>
  <c r="AO120" i="14"/>
  <c r="AO83" i="14"/>
  <c r="AO95" i="14"/>
  <c r="AO98" i="14"/>
  <c r="AO106" i="14"/>
  <c r="AO114" i="14"/>
  <c r="AO72" i="14"/>
  <c r="AO96" i="14"/>
  <c r="AO100" i="14"/>
  <c r="AO108" i="14"/>
  <c r="AO116" i="14"/>
  <c r="AO104" i="14"/>
  <c r="AO112" i="14"/>
  <c r="AG12" i="14"/>
  <c r="AG10" i="14"/>
  <c r="AG14" i="14"/>
  <c r="AG9" i="14"/>
  <c r="AG16" i="14"/>
  <c r="AG19" i="14"/>
  <c r="AG11" i="14"/>
  <c r="AG18" i="14"/>
  <c r="AG23" i="14"/>
  <c r="AG27" i="14"/>
  <c r="AG13" i="14"/>
  <c r="AG17" i="14"/>
  <c r="AG21" i="14"/>
  <c r="AG25" i="14"/>
  <c r="AG29" i="14"/>
  <c r="AG20" i="14"/>
  <c r="AG24" i="14"/>
  <c r="AG30" i="14"/>
  <c r="AG15" i="14"/>
  <c r="AG26" i="14"/>
  <c r="AG36" i="14"/>
  <c r="AG40" i="14"/>
  <c r="AG44" i="14"/>
  <c r="AG32" i="14"/>
  <c r="AG34" i="14"/>
  <c r="AG38" i="14"/>
  <c r="AG42" i="14"/>
  <c r="AG46" i="14"/>
  <c r="AG50" i="14"/>
  <c r="AG54" i="14"/>
  <c r="AG22" i="14"/>
  <c r="AG41" i="14"/>
  <c r="AG45" i="14"/>
  <c r="AG48" i="14"/>
  <c r="AG51" i="14"/>
  <c r="AG57" i="14"/>
  <c r="AG61" i="14"/>
  <c r="AG33" i="14"/>
  <c r="AG35" i="14"/>
  <c r="AG43" i="14"/>
  <c r="AG47" i="14"/>
  <c r="AG37" i="14"/>
  <c r="AG53" i="14"/>
  <c r="AG58" i="14"/>
  <c r="AG64" i="14"/>
  <c r="AG68" i="14"/>
  <c r="AG60" i="14"/>
  <c r="AG63" i="14"/>
  <c r="AG66" i="14"/>
  <c r="AG70" i="14"/>
  <c r="AG74" i="14"/>
  <c r="AG78" i="14"/>
  <c r="AG82" i="14"/>
  <c r="AG39" i="14"/>
  <c r="AG65" i="14"/>
  <c r="AG73" i="14"/>
  <c r="AG76" i="14"/>
  <c r="AG79" i="14"/>
  <c r="AG84" i="14"/>
  <c r="AG88" i="14"/>
  <c r="AG92" i="14"/>
  <c r="AG31" i="14"/>
  <c r="AG55" i="14"/>
  <c r="AG59" i="14"/>
  <c r="AG67" i="14"/>
  <c r="AG69" i="14"/>
  <c r="AG72" i="14"/>
  <c r="AG75" i="14"/>
  <c r="AG81" i="14"/>
  <c r="AG91" i="14"/>
  <c r="AG94" i="14"/>
  <c r="AG99" i="14"/>
  <c r="AG103" i="14"/>
  <c r="AG107" i="14"/>
  <c r="AG111" i="14"/>
  <c r="AG115" i="14"/>
  <c r="AG119" i="14"/>
  <c r="AG52" i="14"/>
  <c r="AG71" i="14"/>
  <c r="AG86" i="14"/>
  <c r="AG89" i="14"/>
  <c r="AG97" i="14"/>
  <c r="AG101" i="14"/>
  <c r="AG105" i="14"/>
  <c r="AG109" i="14"/>
  <c r="AG113" i="14"/>
  <c r="AG117" i="14"/>
  <c r="AG121" i="14"/>
  <c r="AG28" i="14"/>
  <c r="AG49" i="14"/>
  <c r="AG56" i="14"/>
  <c r="AG77" i="14"/>
  <c r="AG85" i="14"/>
  <c r="AG95" i="14"/>
  <c r="AG102" i="14"/>
  <c r="AG110" i="14"/>
  <c r="AG118" i="14"/>
  <c r="AG62" i="14"/>
  <c r="AG93" i="14"/>
  <c r="AG104" i="14"/>
  <c r="AG112" i="14"/>
  <c r="AG90" i="14"/>
  <c r="AG98" i="14"/>
  <c r="AG106" i="14"/>
  <c r="AG114" i="14"/>
  <c r="AG87" i="14"/>
  <c r="AG100" i="14"/>
  <c r="AG108" i="14"/>
  <c r="AG116" i="14"/>
  <c r="AG80" i="14"/>
  <c r="AG83" i="14"/>
  <c r="AG96" i="14"/>
  <c r="AG120" i="14"/>
  <c r="AD11" i="14"/>
  <c r="AD15" i="14"/>
  <c r="AD9" i="14"/>
  <c r="AD13" i="14"/>
  <c r="AD12" i="14"/>
  <c r="AD18" i="14"/>
  <c r="AD14" i="14"/>
  <c r="AD16" i="14"/>
  <c r="AD19" i="14"/>
  <c r="AD22" i="14"/>
  <c r="AD26" i="14"/>
  <c r="AD24" i="14"/>
  <c r="AD28" i="14"/>
  <c r="AD32" i="14"/>
  <c r="AD17" i="14"/>
  <c r="AD27" i="14"/>
  <c r="AD21" i="14"/>
  <c r="AD30" i="14"/>
  <c r="AD34" i="14"/>
  <c r="AD35" i="14"/>
  <c r="AD39" i="14"/>
  <c r="AD43" i="14"/>
  <c r="AD23" i="14"/>
  <c r="AD37" i="14"/>
  <c r="AD41" i="14"/>
  <c r="AD45" i="14"/>
  <c r="AD49" i="14"/>
  <c r="AD53" i="14"/>
  <c r="AD33" i="14"/>
  <c r="AD36" i="14"/>
  <c r="AD44" i="14"/>
  <c r="AD46" i="14"/>
  <c r="AD56" i="14"/>
  <c r="AD60" i="14"/>
  <c r="AD10" i="14"/>
  <c r="AD38" i="14"/>
  <c r="AD52" i="14"/>
  <c r="AD55" i="14"/>
  <c r="AD51" i="14"/>
  <c r="AD63" i="14"/>
  <c r="AD67" i="14"/>
  <c r="AD20" i="14"/>
  <c r="AD29" i="14"/>
  <c r="AD31" i="14"/>
  <c r="AD40" i="14"/>
  <c r="AD48" i="14"/>
  <c r="AD54" i="14"/>
  <c r="AD58" i="14"/>
  <c r="AD61" i="14"/>
  <c r="AD65" i="14"/>
  <c r="AD69" i="14"/>
  <c r="AD73" i="14"/>
  <c r="AD77" i="14"/>
  <c r="AD81" i="14"/>
  <c r="AD59" i="14"/>
  <c r="AD68" i="14"/>
  <c r="AD71" i="14"/>
  <c r="AD74" i="14"/>
  <c r="AD83" i="14"/>
  <c r="AD87" i="14"/>
  <c r="AD91" i="14"/>
  <c r="AD95" i="14"/>
  <c r="AD57" i="14"/>
  <c r="AD70" i="14"/>
  <c r="AD80" i="14"/>
  <c r="AD84" i="14"/>
  <c r="AD62" i="14"/>
  <c r="AD64" i="14"/>
  <c r="AD79" i="14"/>
  <c r="AD86" i="14"/>
  <c r="AD89" i="14"/>
  <c r="AD92" i="14"/>
  <c r="AD98" i="14"/>
  <c r="AD102" i="14"/>
  <c r="AD106" i="14"/>
  <c r="AD110" i="14"/>
  <c r="AD114" i="14"/>
  <c r="AD118" i="14"/>
  <c r="AD50" i="14"/>
  <c r="AD76" i="14"/>
  <c r="AD82" i="14"/>
  <c r="AD94" i="14"/>
  <c r="AD96" i="14"/>
  <c r="AD100" i="14"/>
  <c r="AD104" i="14"/>
  <c r="AD108" i="14"/>
  <c r="AD112" i="14"/>
  <c r="AD116" i="14"/>
  <c r="AD120" i="14"/>
  <c r="AD42" i="14"/>
  <c r="AD47" i="14"/>
  <c r="AD75" i="14"/>
  <c r="AD90" i="14"/>
  <c r="AD93" i="14"/>
  <c r="AD97" i="14"/>
  <c r="AD105" i="14"/>
  <c r="AD113" i="14"/>
  <c r="AD121" i="14"/>
  <c r="AD25" i="14"/>
  <c r="AD78" i="14"/>
  <c r="AD99" i="14"/>
  <c r="AD115" i="14"/>
  <c r="AD66" i="14"/>
  <c r="AD72" i="14"/>
  <c r="AD88" i="14"/>
  <c r="AD101" i="14"/>
  <c r="AD109" i="14"/>
  <c r="AD117" i="14"/>
  <c r="AD85" i="14"/>
  <c r="AD103" i="14"/>
  <c r="AD111" i="14"/>
  <c r="AD119" i="14"/>
  <c r="AD107" i="14"/>
  <c r="X9" i="14"/>
  <c r="X13" i="14"/>
  <c r="X11" i="14"/>
  <c r="X15" i="14"/>
  <c r="X10" i="14"/>
  <c r="X20" i="14"/>
  <c r="X12" i="14"/>
  <c r="X16" i="14"/>
  <c r="X17" i="14"/>
  <c r="X19" i="14"/>
  <c r="X24" i="14"/>
  <c r="X28" i="14"/>
  <c r="X14" i="14"/>
  <c r="X22" i="14"/>
  <c r="X26" i="14"/>
  <c r="X30" i="14"/>
  <c r="X25" i="14"/>
  <c r="X31" i="14"/>
  <c r="X33" i="14"/>
  <c r="X27" i="14"/>
  <c r="X18" i="14"/>
  <c r="X21" i="14"/>
  <c r="X37" i="14"/>
  <c r="X41" i="14"/>
  <c r="X35" i="14"/>
  <c r="X39" i="14"/>
  <c r="X43" i="14"/>
  <c r="X47" i="14"/>
  <c r="X51" i="14"/>
  <c r="X55" i="14"/>
  <c r="X23" i="14"/>
  <c r="X32" i="14"/>
  <c r="X42" i="14"/>
  <c r="X46" i="14"/>
  <c r="X49" i="14"/>
  <c r="X52" i="14"/>
  <c r="X58" i="14"/>
  <c r="X62" i="14"/>
  <c r="X29" i="14"/>
  <c r="X34" i="14"/>
  <c r="X36" i="14"/>
  <c r="X44" i="14"/>
  <c r="X45" i="14"/>
  <c r="X48" i="14"/>
  <c r="X38" i="14"/>
  <c r="X54" i="14"/>
  <c r="X59" i="14"/>
  <c r="X65" i="14"/>
  <c r="X61" i="14"/>
  <c r="X67" i="14"/>
  <c r="X71" i="14"/>
  <c r="X75" i="14"/>
  <c r="X79" i="14"/>
  <c r="X40" i="14"/>
  <c r="X53" i="14"/>
  <c r="X56" i="14"/>
  <c r="X66" i="14"/>
  <c r="X74" i="14"/>
  <c r="X77" i="14"/>
  <c r="X80" i="14"/>
  <c r="X85" i="14"/>
  <c r="X89" i="14"/>
  <c r="X93" i="14"/>
  <c r="X50" i="14"/>
  <c r="X60" i="14"/>
  <c r="X68" i="14"/>
  <c r="X70" i="14"/>
  <c r="X73" i="14"/>
  <c r="X76" i="14"/>
  <c r="X69" i="14"/>
  <c r="X82" i="14"/>
  <c r="X83" i="14"/>
  <c r="X92" i="14"/>
  <c r="X95" i="14"/>
  <c r="X96" i="14"/>
  <c r="X100" i="14"/>
  <c r="X104" i="14"/>
  <c r="X108" i="14"/>
  <c r="X112" i="14"/>
  <c r="X116" i="14"/>
  <c r="X120" i="14"/>
  <c r="X72" i="14"/>
  <c r="X87" i="14"/>
  <c r="X90" i="14"/>
  <c r="X98" i="14"/>
  <c r="X102" i="14"/>
  <c r="X106" i="14"/>
  <c r="X110" i="14"/>
  <c r="X114" i="14"/>
  <c r="X118" i="14"/>
  <c r="X63" i="14"/>
  <c r="X64" i="14"/>
  <c r="X78" i="14"/>
  <c r="X86" i="14"/>
  <c r="X81" i="14"/>
  <c r="X91" i="14"/>
  <c r="X103" i="14"/>
  <c r="X111" i="14"/>
  <c r="X119" i="14"/>
  <c r="X84" i="14"/>
  <c r="X97" i="14"/>
  <c r="X121" i="14"/>
  <c r="X99" i="14"/>
  <c r="X107" i="14"/>
  <c r="X115" i="14"/>
  <c r="X57" i="14"/>
  <c r="X94" i="14"/>
  <c r="X101" i="14"/>
  <c r="X109" i="14"/>
  <c r="X117" i="14"/>
  <c r="X88" i="14"/>
  <c r="X105" i="14"/>
  <c r="X113" i="14"/>
  <c r="T9" i="14"/>
  <c r="T13" i="14"/>
  <c r="T11" i="14"/>
  <c r="T15" i="14"/>
  <c r="T14" i="14"/>
  <c r="T20" i="14"/>
  <c r="T17" i="14"/>
  <c r="T10" i="14"/>
  <c r="T16" i="14"/>
  <c r="T24" i="14"/>
  <c r="T28" i="14"/>
  <c r="T18" i="14"/>
  <c r="T22" i="14"/>
  <c r="T26" i="14"/>
  <c r="T30" i="14"/>
  <c r="T12" i="14"/>
  <c r="T19" i="14"/>
  <c r="T21" i="14"/>
  <c r="T29" i="14"/>
  <c r="T32" i="14"/>
  <c r="T33" i="14"/>
  <c r="T23" i="14"/>
  <c r="T31" i="14"/>
  <c r="T25" i="14"/>
  <c r="T34" i="14"/>
  <c r="T37" i="14"/>
  <c r="T41" i="14"/>
  <c r="T39" i="14"/>
  <c r="T43" i="14"/>
  <c r="T47" i="14"/>
  <c r="T51" i="14"/>
  <c r="T55" i="14"/>
  <c r="T27" i="14"/>
  <c r="T38" i="14"/>
  <c r="T50" i="14"/>
  <c r="T53" i="14"/>
  <c r="T56" i="14"/>
  <c r="T58" i="14"/>
  <c r="T62" i="14"/>
  <c r="T40" i="14"/>
  <c r="T46" i="14"/>
  <c r="T49" i="14"/>
  <c r="T52" i="14"/>
  <c r="T42" i="14"/>
  <c r="T45" i="14"/>
  <c r="T57" i="14"/>
  <c r="T60" i="14"/>
  <c r="T63" i="14"/>
  <c r="T65" i="14"/>
  <c r="T48" i="14"/>
  <c r="T67" i="14"/>
  <c r="T71" i="14"/>
  <c r="T75" i="14"/>
  <c r="T79" i="14"/>
  <c r="T44" i="14"/>
  <c r="T59" i="14"/>
  <c r="T78" i="14"/>
  <c r="T81" i="14"/>
  <c r="T85" i="14"/>
  <c r="T89" i="14"/>
  <c r="T93" i="14"/>
  <c r="T64" i="14"/>
  <c r="T74" i="14"/>
  <c r="T77" i="14"/>
  <c r="T80" i="14"/>
  <c r="T35" i="14"/>
  <c r="T73" i="14"/>
  <c r="T86" i="14"/>
  <c r="T96" i="14"/>
  <c r="T100" i="14"/>
  <c r="T104" i="14"/>
  <c r="T108" i="14"/>
  <c r="T112" i="14"/>
  <c r="T116" i="14"/>
  <c r="T120" i="14"/>
  <c r="T66" i="14"/>
  <c r="T70" i="14"/>
  <c r="T76" i="14"/>
  <c r="T83" i="14"/>
  <c r="T88" i="14"/>
  <c r="T91" i="14"/>
  <c r="T94" i="14"/>
  <c r="T98" i="14"/>
  <c r="T102" i="14"/>
  <c r="T106" i="14"/>
  <c r="T110" i="14"/>
  <c r="T114" i="14"/>
  <c r="T118" i="14"/>
  <c r="T36" i="14"/>
  <c r="T61" i="14"/>
  <c r="T68" i="14"/>
  <c r="T69" i="14"/>
  <c r="T82" i="14"/>
  <c r="T84" i="14"/>
  <c r="T87" i="14"/>
  <c r="T90" i="14"/>
  <c r="T97" i="14"/>
  <c r="T99" i="14"/>
  <c r="T107" i="14"/>
  <c r="T115" i="14"/>
  <c r="T72" i="14"/>
  <c r="T109" i="14"/>
  <c r="T95" i="14"/>
  <c r="T103" i="14"/>
  <c r="T111" i="14"/>
  <c r="T119" i="14"/>
  <c r="T54" i="14"/>
  <c r="T92" i="14"/>
  <c r="T105" i="14"/>
  <c r="T113" i="14"/>
  <c r="T121" i="14"/>
  <c r="T101" i="14"/>
  <c r="T117" i="14"/>
  <c r="Q12" i="14"/>
  <c r="Q10" i="14"/>
  <c r="Q14" i="14"/>
  <c r="Q9" i="14"/>
  <c r="Q16" i="14"/>
  <c r="Q19" i="14"/>
  <c r="Q11" i="14"/>
  <c r="Q18" i="14"/>
  <c r="Q23" i="14"/>
  <c r="Q27" i="14"/>
  <c r="Q13" i="14"/>
  <c r="Q21" i="14"/>
  <c r="Q25" i="14"/>
  <c r="Q29" i="14"/>
  <c r="Q24" i="14"/>
  <c r="Q30" i="14"/>
  <c r="Q17" i="14"/>
  <c r="Q26" i="14"/>
  <c r="Q36" i="14"/>
  <c r="Q40" i="14"/>
  <c r="Q44" i="14"/>
  <c r="Q20" i="14"/>
  <c r="Q28" i="14"/>
  <c r="Q34" i="14"/>
  <c r="Q38" i="14"/>
  <c r="Q42" i="14"/>
  <c r="Q46" i="14"/>
  <c r="Q50" i="14"/>
  <c r="Q54" i="14"/>
  <c r="Q41" i="14"/>
  <c r="Q45" i="14"/>
  <c r="Q48" i="14"/>
  <c r="Q51" i="14"/>
  <c r="Q57" i="14"/>
  <c r="Q61" i="14"/>
  <c r="Q43" i="14"/>
  <c r="Q47" i="14"/>
  <c r="Q35" i="14"/>
  <c r="Q37" i="14"/>
  <c r="Q58" i="14"/>
  <c r="Q68" i="14"/>
  <c r="Q22" i="14"/>
  <c r="Q32" i="14"/>
  <c r="Q53" i="14"/>
  <c r="Q60" i="14"/>
  <c r="Q63" i="14"/>
  <c r="Q66" i="14"/>
  <c r="Q70" i="14"/>
  <c r="Q74" i="14"/>
  <c r="Q78" i="14"/>
  <c r="Q82" i="14"/>
  <c r="Q31" i="14"/>
  <c r="Q49" i="14"/>
  <c r="Q64" i="14"/>
  <c r="Q65" i="14"/>
  <c r="Q73" i="14"/>
  <c r="Q76" i="14"/>
  <c r="Q79" i="14"/>
  <c r="Q84" i="14"/>
  <c r="Q88" i="14"/>
  <c r="Q92" i="14"/>
  <c r="Q96" i="14"/>
  <c r="Q15" i="14"/>
  <c r="Q62" i="14"/>
  <c r="Q67" i="14"/>
  <c r="Q69" i="14"/>
  <c r="Q72" i="14"/>
  <c r="Q75" i="14"/>
  <c r="Q85" i="14"/>
  <c r="Q33" i="14"/>
  <c r="Q55" i="14"/>
  <c r="Q56" i="14"/>
  <c r="Q71" i="14"/>
  <c r="Q91" i="14"/>
  <c r="Q94" i="14"/>
  <c r="Q99" i="14"/>
  <c r="Q103" i="14"/>
  <c r="Q107" i="14"/>
  <c r="Q111" i="14"/>
  <c r="Q115" i="14"/>
  <c r="Q119" i="14"/>
  <c r="Q39" i="14"/>
  <c r="Q81" i="14"/>
  <c r="Q86" i="14"/>
  <c r="Q89" i="14"/>
  <c r="Q97" i="14"/>
  <c r="Q101" i="14"/>
  <c r="Q105" i="14"/>
  <c r="Q109" i="14"/>
  <c r="Q113" i="14"/>
  <c r="Q117" i="14"/>
  <c r="Q121" i="14"/>
  <c r="Q59" i="14"/>
  <c r="Q80" i="14"/>
  <c r="Q95" i="14"/>
  <c r="Q98" i="14"/>
  <c r="Q77" i="14"/>
  <c r="Q87" i="14"/>
  <c r="Q102" i="14"/>
  <c r="Q110" i="14"/>
  <c r="Q118" i="14"/>
  <c r="Q52" i="14"/>
  <c r="Q93" i="14"/>
  <c r="Q106" i="14"/>
  <c r="Q114" i="14"/>
  <c r="Q83" i="14"/>
  <c r="Q90" i="14"/>
  <c r="Q100" i="14"/>
  <c r="Q108" i="14"/>
  <c r="Q116" i="14"/>
  <c r="Q104" i="14"/>
  <c r="Q112" i="14"/>
  <c r="Q120" i="14"/>
  <c r="J8" i="14"/>
  <c r="J11" i="14"/>
  <c r="J15" i="14"/>
  <c r="J9" i="14"/>
  <c r="J13" i="14"/>
  <c r="J17" i="14"/>
  <c r="J18" i="14"/>
  <c r="J10" i="14"/>
  <c r="J20" i="14"/>
  <c r="J22" i="14"/>
  <c r="J26" i="14"/>
  <c r="J12" i="14"/>
  <c r="J24" i="14"/>
  <c r="J28" i="14"/>
  <c r="J32" i="14"/>
  <c r="J16" i="14"/>
  <c r="J19" i="14"/>
  <c r="J23" i="14"/>
  <c r="J29" i="14"/>
  <c r="J35" i="14"/>
  <c r="J14" i="14"/>
  <c r="J25" i="14"/>
  <c r="J31" i="14"/>
  <c r="J39" i="14"/>
  <c r="J43" i="14"/>
  <c r="J27" i="14"/>
  <c r="J33" i="14"/>
  <c r="J37" i="14"/>
  <c r="J41" i="14"/>
  <c r="J45" i="14"/>
  <c r="J49" i="14"/>
  <c r="J53" i="14"/>
  <c r="J21" i="14"/>
  <c r="J34" i="14"/>
  <c r="J40" i="14"/>
  <c r="J47" i="14"/>
  <c r="J50" i="14"/>
  <c r="J60" i="14"/>
  <c r="J64" i="14"/>
  <c r="J42" i="14"/>
  <c r="J46" i="14"/>
  <c r="J56" i="14"/>
  <c r="J30" i="14"/>
  <c r="J36" i="14"/>
  <c r="J52" i="14"/>
  <c r="J57" i="14"/>
  <c r="J67" i="14"/>
  <c r="J44" i="14"/>
  <c r="J55" i="14"/>
  <c r="J59" i="14"/>
  <c r="J62" i="14"/>
  <c r="J65" i="14"/>
  <c r="J69" i="14"/>
  <c r="J73" i="14"/>
  <c r="J77" i="14"/>
  <c r="J81" i="14"/>
  <c r="J38" i="14"/>
  <c r="J72" i="14"/>
  <c r="J75" i="14"/>
  <c r="J78" i="14"/>
  <c r="J87" i="14"/>
  <c r="J91" i="14"/>
  <c r="J95" i="14"/>
  <c r="J54" i="14"/>
  <c r="J58" i="14"/>
  <c r="J66" i="14"/>
  <c r="J71" i="14"/>
  <c r="J74" i="14"/>
  <c r="J84" i="14"/>
  <c r="J51" i="14"/>
  <c r="J63" i="14"/>
  <c r="J68" i="14"/>
  <c r="J80" i="14"/>
  <c r="J90" i="14"/>
  <c r="J93" i="14"/>
  <c r="J96" i="14"/>
  <c r="J98" i="14"/>
  <c r="J102" i="14"/>
  <c r="J106" i="14"/>
  <c r="J110" i="14"/>
  <c r="J114" i="14"/>
  <c r="J118" i="14"/>
  <c r="J70" i="14"/>
  <c r="J83" i="14"/>
  <c r="J85" i="14"/>
  <c r="J88" i="14"/>
  <c r="J100" i="14"/>
  <c r="J104" i="14"/>
  <c r="J108" i="14"/>
  <c r="J112" i="14"/>
  <c r="J116" i="14"/>
  <c r="J120" i="14"/>
  <c r="J76" i="14"/>
  <c r="J82" i="14"/>
  <c r="J94" i="14"/>
  <c r="J97" i="14"/>
  <c r="J101" i="14"/>
  <c r="J109" i="14"/>
  <c r="J117" i="14"/>
  <c r="J48" i="14"/>
  <c r="J92" i="14"/>
  <c r="J103" i="14"/>
  <c r="J61" i="14"/>
  <c r="J89" i="14"/>
  <c r="J105" i="14"/>
  <c r="J113" i="14"/>
  <c r="J121" i="14"/>
  <c r="J79" i="14"/>
  <c r="J86" i="14"/>
  <c r="J99" i="14"/>
  <c r="J107" i="14"/>
  <c r="J115" i="14"/>
  <c r="J111" i="14"/>
  <c r="J119" i="14"/>
  <c r="O10" i="14"/>
  <c r="O14" i="14"/>
  <c r="O12" i="14"/>
  <c r="O16" i="14"/>
  <c r="O11" i="14"/>
  <c r="O13" i="14"/>
  <c r="O17" i="14"/>
  <c r="O20" i="14"/>
  <c r="O21" i="14"/>
  <c r="O25" i="14"/>
  <c r="O15" i="14"/>
  <c r="O18" i="14"/>
  <c r="O23" i="14"/>
  <c r="O27" i="14"/>
  <c r="O31" i="14"/>
  <c r="O9" i="14"/>
  <c r="O26" i="14"/>
  <c r="O29" i="14"/>
  <c r="O32" i="14"/>
  <c r="O34" i="14"/>
  <c r="O28" i="14"/>
  <c r="O22" i="14"/>
  <c r="O38" i="14"/>
  <c r="O42" i="14"/>
  <c r="O19" i="14"/>
  <c r="O33" i="14"/>
  <c r="O36" i="14"/>
  <c r="O40" i="14"/>
  <c r="O44" i="14"/>
  <c r="O48" i="14"/>
  <c r="O52" i="14"/>
  <c r="O56" i="14"/>
  <c r="O24" i="14"/>
  <c r="O43" i="14"/>
  <c r="O47" i="14"/>
  <c r="O50" i="14"/>
  <c r="O53" i="14"/>
  <c r="O59" i="14"/>
  <c r="O63" i="14"/>
  <c r="O35" i="14"/>
  <c r="O37" i="14"/>
  <c r="O46" i="14"/>
  <c r="O49" i="14"/>
  <c r="O39" i="14"/>
  <c r="O55" i="14"/>
  <c r="O57" i="14"/>
  <c r="O60" i="14"/>
  <c r="O66" i="14"/>
  <c r="O45" i="14"/>
  <c r="O62" i="14"/>
  <c r="O68" i="14"/>
  <c r="O72" i="14"/>
  <c r="O76" i="14"/>
  <c r="O80" i="14"/>
  <c r="O41" i="14"/>
  <c r="O67" i="14"/>
  <c r="O75" i="14"/>
  <c r="O78" i="14"/>
  <c r="O81" i="14"/>
  <c r="O86" i="14"/>
  <c r="O90" i="14"/>
  <c r="O94" i="14"/>
  <c r="O61" i="14"/>
  <c r="O71" i="14"/>
  <c r="O74" i="14"/>
  <c r="O77" i="14"/>
  <c r="O30" i="14"/>
  <c r="O54" i="14"/>
  <c r="O70" i="14"/>
  <c r="O83" i="14"/>
  <c r="O84" i="14"/>
  <c r="O93" i="14"/>
  <c r="O96" i="14"/>
  <c r="O97" i="14"/>
  <c r="O101" i="14"/>
  <c r="O105" i="14"/>
  <c r="O109" i="14"/>
  <c r="O113" i="14"/>
  <c r="O117" i="14"/>
  <c r="O121" i="14"/>
  <c r="O73" i="14"/>
  <c r="O88" i="14"/>
  <c r="O91" i="14"/>
  <c r="O99" i="14"/>
  <c r="O103" i="14"/>
  <c r="O107" i="14"/>
  <c r="O111" i="14"/>
  <c r="O115" i="14"/>
  <c r="O119" i="14"/>
  <c r="O58" i="14"/>
  <c r="O65" i="14"/>
  <c r="O79" i="14"/>
  <c r="O87" i="14"/>
  <c r="O51" i="14"/>
  <c r="O64" i="14"/>
  <c r="O104" i="14"/>
  <c r="O112" i="14"/>
  <c r="O120" i="14"/>
  <c r="O69" i="14"/>
  <c r="O95" i="14"/>
  <c r="O98" i="14"/>
  <c r="O92" i="14"/>
  <c r="O100" i="14"/>
  <c r="O108" i="14"/>
  <c r="O116" i="14"/>
  <c r="O82" i="14"/>
  <c r="O89" i="14"/>
  <c r="O102" i="14"/>
  <c r="O110" i="14"/>
  <c r="O118" i="14"/>
  <c r="O85" i="14"/>
  <c r="O106" i="14"/>
  <c r="O114" i="14"/>
  <c r="AT11" i="14"/>
  <c r="AT9" i="14"/>
  <c r="AT13" i="14"/>
  <c r="AT12" i="14"/>
  <c r="AT18" i="14"/>
  <c r="AT14" i="14"/>
  <c r="AT19" i="14"/>
  <c r="AT22" i="14"/>
  <c r="AT26" i="14"/>
  <c r="AT16" i="14"/>
  <c r="AT24" i="14"/>
  <c r="AT28" i="14"/>
  <c r="AT17" i="14"/>
  <c r="AT27" i="14"/>
  <c r="AT10" i="14"/>
  <c r="AT20" i="14"/>
  <c r="AT21" i="14"/>
  <c r="AT34" i="14"/>
  <c r="AT35" i="14"/>
  <c r="AT39" i="14"/>
  <c r="AT43" i="14"/>
  <c r="AT23" i="14"/>
  <c r="AT30" i="14"/>
  <c r="AT31" i="14"/>
  <c r="AT32" i="14"/>
  <c r="AT37" i="14"/>
  <c r="AT41" i="14"/>
  <c r="AT45" i="14"/>
  <c r="AT49" i="14"/>
  <c r="AT53" i="14"/>
  <c r="AT15" i="14"/>
  <c r="AT36" i="14"/>
  <c r="AT44" i="14"/>
  <c r="AT46" i="14"/>
  <c r="AT56" i="14"/>
  <c r="AT60" i="14"/>
  <c r="AT25" i="14"/>
  <c r="AT29" i="14"/>
  <c r="AT38" i="14"/>
  <c r="AT52" i="14"/>
  <c r="AT55" i="14"/>
  <c r="AT48" i="14"/>
  <c r="AT54" i="14"/>
  <c r="AT63" i="14"/>
  <c r="AT67" i="14"/>
  <c r="AT33" i="14"/>
  <c r="AT40" i="14"/>
  <c r="AT51" i="14"/>
  <c r="AT58" i="14"/>
  <c r="AT61" i="14"/>
  <c r="AT65" i="14"/>
  <c r="AT69" i="14"/>
  <c r="AT73" i="14"/>
  <c r="AT77" i="14"/>
  <c r="AT81" i="14"/>
  <c r="AT62" i="14"/>
  <c r="AT68" i="14"/>
  <c r="AT71" i="14"/>
  <c r="AT74" i="14"/>
  <c r="AT83" i="14"/>
  <c r="AT87" i="14"/>
  <c r="AT91" i="14"/>
  <c r="AT95" i="14"/>
  <c r="AT42" i="14"/>
  <c r="AT50" i="14"/>
  <c r="AT70" i="14"/>
  <c r="AT80" i="14"/>
  <c r="AT84" i="14"/>
  <c r="AT47" i="14"/>
  <c r="AT59" i="14"/>
  <c r="AT64" i="14"/>
  <c r="AT76" i="14"/>
  <c r="AT82" i="14"/>
  <c r="AT86" i="14"/>
  <c r="AT89" i="14"/>
  <c r="AT92" i="14"/>
  <c r="AT98" i="14"/>
  <c r="AT102" i="14"/>
  <c r="AT106" i="14"/>
  <c r="AT110" i="14"/>
  <c r="AT114" i="14"/>
  <c r="AT118" i="14"/>
  <c r="AT79" i="14"/>
  <c r="AT94" i="14"/>
  <c r="AT96" i="14"/>
  <c r="AT100" i="14"/>
  <c r="AT104" i="14"/>
  <c r="AT108" i="14"/>
  <c r="AT112" i="14"/>
  <c r="AT116" i="14"/>
  <c r="AT120" i="14"/>
  <c r="AT72" i="14"/>
  <c r="AT78" i="14"/>
  <c r="AT90" i="14"/>
  <c r="AT93" i="14"/>
  <c r="AT97" i="14"/>
  <c r="AT57" i="14"/>
  <c r="AT105" i="14"/>
  <c r="AT113" i="14"/>
  <c r="AT121" i="14"/>
  <c r="AT88" i="14"/>
  <c r="AT99" i="14"/>
  <c r="AT107" i="14"/>
  <c r="AT115" i="14"/>
  <c r="AT85" i="14"/>
  <c r="AT101" i="14"/>
  <c r="AT109" i="14"/>
  <c r="AT117" i="14"/>
  <c r="AT66" i="14"/>
  <c r="AT75" i="14"/>
  <c r="AT103" i="14"/>
  <c r="AT111" i="14"/>
  <c r="AT119" i="14"/>
  <c r="AM10" i="14"/>
  <c r="AM14" i="14"/>
  <c r="AM12" i="14"/>
  <c r="AM16" i="14"/>
  <c r="AM11" i="14"/>
  <c r="AM17" i="14"/>
  <c r="AM13" i="14"/>
  <c r="AM15" i="14"/>
  <c r="AM18" i="14"/>
  <c r="AM21" i="14"/>
  <c r="AM25" i="14"/>
  <c r="AM20" i="14"/>
  <c r="AM23" i="14"/>
  <c r="AM27" i="14"/>
  <c r="AM31" i="14"/>
  <c r="AM26" i="14"/>
  <c r="AM34" i="14"/>
  <c r="AM30" i="14"/>
  <c r="AM29" i="14"/>
  <c r="AM33" i="14"/>
  <c r="AM38" i="14"/>
  <c r="AM42" i="14"/>
  <c r="AM22" i="14"/>
  <c r="AM36" i="14"/>
  <c r="AM40" i="14"/>
  <c r="AM44" i="14"/>
  <c r="AM48" i="14"/>
  <c r="AM52" i="14"/>
  <c r="AM9" i="14"/>
  <c r="AM28" i="14"/>
  <c r="AM32" i="14"/>
  <c r="AM35" i="14"/>
  <c r="AM43" i="14"/>
  <c r="AM45" i="14"/>
  <c r="AM55" i="14"/>
  <c r="AM59" i="14"/>
  <c r="AM63" i="14"/>
  <c r="AM37" i="14"/>
  <c r="AM51" i="14"/>
  <c r="AM54" i="14"/>
  <c r="AM50" i="14"/>
  <c r="AM62" i="14"/>
  <c r="AM66" i="14"/>
  <c r="AM39" i="14"/>
  <c r="AM47" i="14"/>
  <c r="AM53" i="14"/>
  <c r="AM57" i="14"/>
  <c r="AM60" i="14"/>
  <c r="AM64" i="14"/>
  <c r="AM68" i="14"/>
  <c r="AM72" i="14"/>
  <c r="AM76" i="14"/>
  <c r="AM80" i="14"/>
  <c r="AM19" i="14"/>
  <c r="AM49" i="14"/>
  <c r="AM58" i="14"/>
  <c r="AM67" i="14"/>
  <c r="AM70" i="14"/>
  <c r="AM73" i="14"/>
  <c r="AM86" i="14"/>
  <c r="AM90" i="14"/>
  <c r="AM94" i="14"/>
  <c r="AM46" i="14"/>
  <c r="AM56" i="14"/>
  <c r="AM69" i="14"/>
  <c r="AM79" i="14"/>
  <c r="AM82" i="14"/>
  <c r="AM83" i="14"/>
  <c r="AM24" i="14"/>
  <c r="AM78" i="14"/>
  <c r="AM84" i="14"/>
  <c r="AM85" i="14"/>
  <c r="AM88" i="14"/>
  <c r="AM91" i="14"/>
  <c r="AM97" i="14"/>
  <c r="AM101" i="14"/>
  <c r="AM105" i="14"/>
  <c r="AM109" i="14"/>
  <c r="AM113" i="14"/>
  <c r="AM117" i="14"/>
  <c r="AM121" i="14"/>
  <c r="AM61" i="14"/>
  <c r="AM75" i="14"/>
  <c r="AM81" i="14"/>
  <c r="AM93" i="14"/>
  <c r="AM99" i="14"/>
  <c r="AM103" i="14"/>
  <c r="AM107" i="14"/>
  <c r="AM111" i="14"/>
  <c r="AM115" i="14"/>
  <c r="AM119" i="14"/>
  <c r="AM74" i="14"/>
  <c r="AM89" i="14"/>
  <c r="AM92" i="14"/>
  <c r="AM95" i="14"/>
  <c r="AM96" i="14"/>
  <c r="AM41" i="14"/>
  <c r="AM65" i="14"/>
  <c r="AM87" i="14"/>
  <c r="AM104" i="14"/>
  <c r="AM112" i="14"/>
  <c r="AM120" i="14"/>
  <c r="AM106" i="14"/>
  <c r="AM77" i="14"/>
  <c r="AM100" i="14"/>
  <c r="AM108" i="14"/>
  <c r="AM116" i="14"/>
  <c r="AM71" i="14"/>
  <c r="AM102" i="14"/>
  <c r="AM110" i="14"/>
  <c r="AM118" i="14"/>
  <c r="AM98" i="14"/>
  <c r="AM114" i="14"/>
  <c r="AF9" i="14"/>
  <c r="AF13" i="14"/>
  <c r="AF11" i="14"/>
  <c r="AF15" i="14"/>
  <c r="AF10" i="14"/>
  <c r="AF20" i="14"/>
  <c r="AF12" i="14"/>
  <c r="AF17" i="14"/>
  <c r="AF14" i="14"/>
  <c r="AF24" i="14"/>
  <c r="AF19" i="14"/>
  <c r="AF22" i="14"/>
  <c r="AF26" i="14"/>
  <c r="AF30" i="14"/>
  <c r="AF16" i="14"/>
  <c r="AF25" i="14"/>
  <c r="AF33" i="14"/>
  <c r="AF18" i="14"/>
  <c r="AF27" i="14"/>
  <c r="AF29" i="14"/>
  <c r="AF37" i="14"/>
  <c r="AF41" i="14"/>
  <c r="AF21" i="14"/>
  <c r="AF28" i="14"/>
  <c r="AF31" i="14"/>
  <c r="AF35" i="14"/>
  <c r="AF39" i="14"/>
  <c r="AF43" i="14"/>
  <c r="AF47" i="14"/>
  <c r="AF51" i="14"/>
  <c r="AF55" i="14"/>
  <c r="AF34" i="14"/>
  <c r="AF42" i="14"/>
  <c r="AF54" i="14"/>
  <c r="AF58" i="14"/>
  <c r="AF62" i="14"/>
  <c r="AF23" i="14"/>
  <c r="AF36" i="14"/>
  <c r="AF44" i="14"/>
  <c r="AF50" i="14"/>
  <c r="AF53" i="14"/>
  <c r="AF32" i="14"/>
  <c r="AF46" i="14"/>
  <c r="AF52" i="14"/>
  <c r="AF61" i="14"/>
  <c r="AF65" i="14"/>
  <c r="AF38" i="14"/>
  <c r="AF49" i="14"/>
  <c r="AF56" i="14"/>
  <c r="AF59" i="14"/>
  <c r="AF67" i="14"/>
  <c r="AF71" i="14"/>
  <c r="AF75" i="14"/>
  <c r="AF79" i="14"/>
  <c r="AF45" i="14"/>
  <c r="AF60" i="14"/>
  <c r="AF66" i="14"/>
  <c r="AF69" i="14"/>
  <c r="AF72" i="14"/>
  <c r="AF82" i="14"/>
  <c r="AF85" i="14"/>
  <c r="AF89" i="14"/>
  <c r="AF93" i="14"/>
  <c r="AF40" i="14"/>
  <c r="AF68" i="14"/>
  <c r="AF78" i="14"/>
  <c r="AF81" i="14"/>
  <c r="AF63" i="14"/>
  <c r="AF74" i="14"/>
  <c r="AF80" i="14"/>
  <c r="AF83" i="14"/>
  <c r="AF87" i="14"/>
  <c r="AF90" i="14"/>
  <c r="AF96" i="14"/>
  <c r="AF100" i="14"/>
  <c r="AF104" i="14"/>
  <c r="AF108" i="14"/>
  <c r="AF112" i="14"/>
  <c r="AF116" i="14"/>
  <c r="AF120" i="14"/>
  <c r="AF57" i="14"/>
  <c r="AF77" i="14"/>
  <c r="AF92" i="14"/>
  <c r="AF95" i="14"/>
  <c r="AF98" i="14"/>
  <c r="AF102" i="14"/>
  <c r="AF106" i="14"/>
  <c r="AF110" i="14"/>
  <c r="AF114" i="14"/>
  <c r="AF118" i="14"/>
  <c r="AF48" i="14"/>
  <c r="AF70" i="14"/>
  <c r="AF76" i="14"/>
  <c r="AF88" i="14"/>
  <c r="AF91" i="14"/>
  <c r="AF94" i="14"/>
  <c r="AF103" i="14"/>
  <c r="AF111" i="14"/>
  <c r="AF119" i="14"/>
  <c r="AF64" i="14"/>
  <c r="AF105" i="14"/>
  <c r="AF113" i="14"/>
  <c r="AF73" i="14"/>
  <c r="AF84" i="14"/>
  <c r="AF99" i="14"/>
  <c r="AF107" i="14"/>
  <c r="AF115" i="14"/>
  <c r="AF86" i="14"/>
  <c r="AF97" i="14"/>
  <c r="AF101" i="14"/>
  <c r="AF109" i="14"/>
  <c r="AF117" i="14"/>
  <c r="AF121" i="14"/>
  <c r="AA10" i="14"/>
  <c r="AA14" i="14"/>
  <c r="AA12" i="14"/>
  <c r="AA16" i="14"/>
  <c r="AA15" i="14"/>
  <c r="AA17" i="14"/>
  <c r="AA9" i="14"/>
  <c r="AA11" i="14"/>
  <c r="AA21" i="14"/>
  <c r="AA25" i="14"/>
  <c r="AA19" i="14"/>
  <c r="AA23" i="14"/>
  <c r="AA27" i="14"/>
  <c r="AA31" i="14"/>
  <c r="AA22" i="14"/>
  <c r="AA30" i="14"/>
  <c r="AA34" i="14"/>
  <c r="AA24" i="14"/>
  <c r="AA29" i="14"/>
  <c r="AA20" i="14"/>
  <c r="AA26" i="14"/>
  <c r="AA38" i="14"/>
  <c r="AA42" i="14"/>
  <c r="AA13" i="14"/>
  <c r="AA32" i="14"/>
  <c r="AA36" i="14"/>
  <c r="AA40" i="14"/>
  <c r="AA44" i="14"/>
  <c r="AA48" i="14"/>
  <c r="AA52" i="14"/>
  <c r="AA56" i="14"/>
  <c r="AA39" i="14"/>
  <c r="AA51" i="14"/>
  <c r="AA54" i="14"/>
  <c r="AA59" i="14"/>
  <c r="AA63" i="14"/>
  <c r="AA41" i="14"/>
  <c r="AA47" i="14"/>
  <c r="AA50" i="14"/>
  <c r="AA53" i="14"/>
  <c r="AA43" i="14"/>
  <c r="AA49" i="14"/>
  <c r="AA58" i="14"/>
  <c r="AA61" i="14"/>
  <c r="AA66" i="14"/>
  <c r="AA18" i="14"/>
  <c r="AA28" i="14"/>
  <c r="AA35" i="14"/>
  <c r="AA46" i="14"/>
  <c r="AA64" i="14"/>
  <c r="AA68" i="14"/>
  <c r="AA72" i="14"/>
  <c r="AA76" i="14"/>
  <c r="AA80" i="14"/>
  <c r="AA55" i="14"/>
  <c r="AA57" i="14"/>
  <c r="AA69" i="14"/>
  <c r="AA79" i="14"/>
  <c r="AA82" i="14"/>
  <c r="AA86" i="14"/>
  <c r="AA90" i="14"/>
  <c r="AA94" i="14"/>
  <c r="AA37" i="14"/>
  <c r="AA62" i="14"/>
  <c r="AA65" i="14"/>
  <c r="AA75" i="14"/>
  <c r="AA78" i="14"/>
  <c r="AA81" i="14"/>
  <c r="AA83" i="14"/>
  <c r="AA60" i="14"/>
  <c r="AA71" i="14"/>
  <c r="AA77" i="14"/>
  <c r="AA87" i="14"/>
  <c r="AA97" i="14"/>
  <c r="AA101" i="14"/>
  <c r="AA105" i="14"/>
  <c r="AA109" i="14"/>
  <c r="AA113" i="14"/>
  <c r="AA117" i="14"/>
  <c r="AA121" i="14"/>
  <c r="AA67" i="14"/>
  <c r="AA74" i="14"/>
  <c r="AA84" i="14"/>
  <c r="AA89" i="14"/>
  <c r="AA92" i="14"/>
  <c r="AA95" i="14"/>
  <c r="AA99" i="14"/>
  <c r="AA103" i="14"/>
  <c r="AA107" i="14"/>
  <c r="AA111" i="14"/>
  <c r="AA115" i="14"/>
  <c r="AA119" i="14"/>
  <c r="AA45" i="14"/>
  <c r="AA73" i="14"/>
  <c r="AA85" i="14"/>
  <c r="AA88" i="14"/>
  <c r="AA91" i="14"/>
  <c r="AA96" i="14"/>
  <c r="AA93" i="14"/>
  <c r="AA98" i="14"/>
  <c r="AA100" i="14"/>
  <c r="AA108" i="14"/>
  <c r="AA116" i="14"/>
  <c r="AA70" i="14"/>
  <c r="AA104" i="14"/>
  <c r="AA112" i="14"/>
  <c r="AA120" i="14"/>
  <c r="AA33" i="14"/>
  <c r="AA106" i="14"/>
  <c r="AA114" i="14"/>
  <c r="AA102" i="14"/>
  <c r="AA110" i="14"/>
  <c r="AA118" i="14"/>
  <c r="R11" i="14"/>
  <c r="R15" i="14"/>
  <c r="R9" i="14"/>
  <c r="R13" i="14"/>
  <c r="R17" i="14"/>
  <c r="R18" i="14"/>
  <c r="R10" i="14"/>
  <c r="R16" i="14"/>
  <c r="R12" i="14"/>
  <c r="R22" i="14"/>
  <c r="R26" i="14"/>
  <c r="R20" i="14"/>
  <c r="R24" i="14"/>
  <c r="R28" i="14"/>
  <c r="R32" i="14"/>
  <c r="R23" i="14"/>
  <c r="R31" i="14"/>
  <c r="R35" i="14"/>
  <c r="R25" i="14"/>
  <c r="R30" i="14"/>
  <c r="R14" i="14"/>
  <c r="R27" i="14"/>
  <c r="R29" i="14"/>
  <c r="R33" i="14"/>
  <c r="R39" i="14"/>
  <c r="R43" i="14"/>
  <c r="R37" i="14"/>
  <c r="R41" i="14"/>
  <c r="R45" i="14"/>
  <c r="R49" i="14"/>
  <c r="R53" i="14"/>
  <c r="R40" i="14"/>
  <c r="R52" i="14"/>
  <c r="R55" i="14"/>
  <c r="R60" i="14"/>
  <c r="R64" i="14"/>
  <c r="R19" i="14"/>
  <c r="R21" i="14"/>
  <c r="R42" i="14"/>
  <c r="R48" i="14"/>
  <c r="R51" i="14"/>
  <c r="R54" i="14"/>
  <c r="R44" i="14"/>
  <c r="R50" i="14"/>
  <c r="R59" i="14"/>
  <c r="R62" i="14"/>
  <c r="R67" i="14"/>
  <c r="R36" i="14"/>
  <c r="R47" i="14"/>
  <c r="R56" i="14"/>
  <c r="R57" i="14"/>
  <c r="R65" i="14"/>
  <c r="R69" i="14"/>
  <c r="R73" i="14"/>
  <c r="R77" i="14"/>
  <c r="R81" i="14"/>
  <c r="R58" i="14"/>
  <c r="R70" i="14"/>
  <c r="R80" i="14"/>
  <c r="R83" i="14"/>
  <c r="R87" i="14"/>
  <c r="R91" i="14"/>
  <c r="R95" i="14"/>
  <c r="R38" i="14"/>
  <c r="R46" i="14"/>
  <c r="R63" i="14"/>
  <c r="R66" i="14"/>
  <c r="R76" i="14"/>
  <c r="R79" i="14"/>
  <c r="R82" i="14"/>
  <c r="R84" i="14"/>
  <c r="R72" i="14"/>
  <c r="R78" i="14"/>
  <c r="R88" i="14"/>
  <c r="R98" i="14"/>
  <c r="R102" i="14"/>
  <c r="R106" i="14"/>
  <c r="R110" i="14"/>
  <c r="R114" i="14"/>
  <c r="R118" i="14"/>
  <c r="R34" i="14"/>
  <c r="R61" i="14"/>
  <c r="R68" i="14"/>
  <c r="R75" i="14"/>
  <c r="R85" i="14"/>
  <c r="R90" i="14"/>
  <c r="R93" i="14"/>
  <c r="R96" i="14"/>
  <c r="R100" i="14"/>
  <c r="R104" i="14"/>
  <c r="R108" i="14"/>
  <c r="R112" i="14"/>
  <c r="R116" i="14"/>
  <c r="R120" i="14"/>
  <c r="R74" i="14"/>
  <c r="R86" i="14"/>
  <c r="R89" i="14"/>
  <c r="R92" i="14"/>
  <c r="R97" i="14"/>
  <c r="R101" i="14"/>
  <c r="R109" i="14"/>
  <c r="R117" i="14"/>
  <c r="R71" i="14"/>
  <c r="R119" i="14"/>
  <c r="R94" i="14"/>
  <c r="R105" i="14"/>
  <c r="R113" i="14"/>
  <c r="R121" i="14"/>
  <c r="R99" i="14"/>
  <c r="R107" i="14"/>
  <c r="R115" i="14"/>
  <c r="R103" i="14"/>
  <c r="R111" i="14"/>
  <c r="L13" i="14"/>
  <c r="L11" i="14"/>
  <c r="L15" i="14"/>
  <c r="L14" i="14"/>
  <c r="L16" i="14"/>
  <c r="L20" i="14"/>
  <c r="L18" i="14"/>
  <c r="L24" i="14"/>
  <c r="L28" i="14"/>
  <c r="L10" i="14"/>
  <c r="L22" i="14"/>
  <c r="L26" i="14"/>
  <c r="L30" i="14"/>
  <c r="L17" i="14"/>
  <c r="L21" i="14"/>
  <c r="L33" i="14"/>
  <c r="L19" i="14"/>
  <c r="L23" i="14"/>
  <c r="L37" i="14"/>
  <c r="L41" i="14"/>
  <c r="L25" i="14"/>
  <c r="L29" i="14"/>
  <c r="L32" i="14"/>
  <c r="L34" i="14"/>
  <c r="L39" i="14"/>
  <c r="L43" i="14"/>
  <c r="L47" i="14"/>
  <c r="L51" i="14"/>
  <c r="L55" i="14"/>
  <c r="L35" i="14"/>
  <c r="L38" i="14"/>
  <c r="L45" i="14"/>
  <c r="L48" i="14"/>
  <c r="L58" i="14"/>
  <c r="L62" i="14"/>
  <c r="L40" i="14"/>
  <c r="L54" i="14"/>
  <c r="L31" i="14"/>
  <c r="L53" i="14"/>
  <c r="L65" i="14"/>
  <c r="L42" i="14"/>
  <c r="L50" i="14"/>
  <c r="L56" i="14"/>
  <c r="L57" i="14"/>
  <c r="L60" i="14"/>
  <c r="L63" i="14"/>
  <c r="L67" i="14"/>
  <c r="L71" i="14"/>
  <c r="L75" i="14"/>
  <c r="L79" i="14"/>
  <c r="L83" i="14"/>
  <c r="L12" i="14"/>
  <c r="L46" i="14"/>
  <c r="L61" i="14"/>
  <c r="L70" i="14"/>
  <c r="L73" i="14"/>
  <c r="L76" i="14"/>
  <c r="L85" i="14"/>
  <c r="L89" i="14"/>
  <c r="L93" i="14"/>
  <c r="L27" i="14"/>
  <c r="L59" i="14"/>
  <c r="L69" i="14"/>
  <c r="L72" i="14"/>
  <c r="L82" i="14"/>
  <c r="L52" i="14"/>
  <c r="L64" i="14"/>
  <c r="L66" i="14"/>
  <c r="L81" i="14"/>
  <c r="L88" i="14"/>
  <c r="L91" i="14"/>
  <c r="L94" i="14"/>
  <c r="L100" i="14"/>
  <c r="L104" i="14"/>
  <c r="L108" i="14"/>
  <c r="L112" i="14"/>
  <c r="L116" i="14"/>
  <c r="L120" i="14"/>
  <c r="L36" i="14"/>
  <c r="L78" i="14"/>
  <c r="L86" i="14"/>
  <c r="L96" i="14"/>
  <c r="L98" i="14"/>
  <c r="L102" i="14"/>
  <c r="L106" i="14"/>
  <c r="L110" i="14"/>
  <c r="L114" i="14"/>
  <c r="L118" i="14"/>
  <c r="L44" i="14"/>
  <c r="L77" i="14"/>
  <c r="L84" i="14"/>
  <c r="L92" i="14"/>
  <c r="L95" i="14"/>
  <c r="L74" i="14"/>
  <c r="L99" i="14"/>
  <c r="L107" i="14"/>
  <c r="L115" i="14"/>
  <c r="L49" i="14"/>
  <c r="L68" i="14"/>
  <c r="L90" i="14"/>
  <c r="L97" i="14"/>
  <c r="L103" i="14"/>
  <c r="L111" i="14"/>
  <c r="L119" i="14"/>
  <c r="L80" i="14"/>
  <c r="L87" i="14"/>
  <c r="L105" i="14"/>
  <c r="L113" i="14"/>
  <c r="L121" i="14"/>
  <c r="L101" i="14"/>
  <c r="L109" i="14"/>
  <c r="L117" i="14"/>
  <c r="AV9" i="14"/>
  <c r="AV13" i="14"/>
  <c r="AV11" i="14"/>
  <c r="AV15" i="14"/>
  <c r="AV10" i="14"/>
  <c r="AV20" i="14"/>
  <c r="AV12" i="14"/>
  <c r="AV17" i="14"/>
  <c r="AV14" i="14"/>
  <c r="AV24" i="14"/>
  <c r="AV19" i="14"/>
  <c r="AV22" i="14"/>
  <c r="AV26" i="14"/>
  <c r="AV30" i="14"/>
  <c r="AV25" i="14"/>
  <c r="AV33" i="14"/>
  <c r="AV27" i="14"/>
  <c r="AV29" i="14"/>
  <c r="AV28" i="14"/>
  <c r="AV32" i="14"/>
  <c r="AV37" i="14"/>
  <c r="AV41" i="14"/>
  <c r="AV21" i="14"/>
  <c r="AV35" i="14"/>
  <c r="AV39" i="14"/>
  <c r="AV43" i="14"/>
  <c r="AV47" i="14"/>
  <c r="AV51" i="14"/>
  <c r="AV55" i="14"/>
  <c r="AV18" i="14"/>
  <c r="AV42" i="14"/>
  <c r="AV54" i="14"/>
  <c r="AV58" i="14"/>
  <c r="AV62" i="14"/>
  <c r="AV36" i="14"/>
  <c r="AV44" i="14"/>
  <c r="AV50" i="14"/>
  <c r="AV53" i="14"/>
  <c r="AV16" i="14"/>
  <c r="AV49" i="14"/>
  <c r="AV61" i="14"/>
  <c r="AV65" i="14"/>
  <c r="AV34" i="14"/>
  <c r="AV38" i="14"/>
  <c r="AV46" i="14"/>
  <c r="AV52" i="14"/>
  <c r="AV56" i="14"/>
  <c r="AV59" i="14"/>
  <c r="AV67" i="14"/>
  <c r="AV71" i="14"/>
  <c r="AV75" i="14"/>
  <c r="AV79" i="14"/>
  <c r="AV57" i="14"/>
  <c r="AV63" i="14"/>
  <c r="AV66" i="14"/>
  <c r="AV69" i="14"/>
  <c r="AV72" i="14"/>
  <c r="AV82" i="14"/>
  <c r="AV85" i="14"/>
  <c r="AV89" i="14"/>
  <c r="AV93" i="14"/>
  <c r="AV23" i="14"/>
  <c r="AV68" i="14"/>
  <c r="AV78" i="14"/>
  <c r="AV81" i="14"/>
  <c r="AV48" i="14"/>
  <c r="AV60" i="14"/>
  <c r="AV77" i="14"/>
  <c r="AV83" i="14"/>
  <c r="AV87" i="14"/>
  <c r="AV90" i="14"/>
  <c r="AV96" i="14"/>
  <c r="AV100" i="14"/>
  <c r="AV104" i="14"/>
  <c r="AV108" i="14"/>
  <c r="AV112" i="14"/>
  <c r="AV116" i="14"/>
  <c r="AV120" i="14"/>
  <c r="AV31" i="14"/>
  <c r="AV74" i="14"/>
  <c r="AV80" i="14"/>
  <c r="AV92" i="14"/>
  <c r="AV95" i="14"/>
  <c r="AV98" i="14"/>
  <c r="AV102" i="14"/>
  <c r="AV106" i="14"/>
  <c r="AV110" i="14"/>
  <c r="AV114" i="14"/>
  <c r="AV118" i="14"/>
  <c r="AV40" i="14"/>
  <c r="AV73" i="14"/>
  <c r="AV88" i="14"/>
  <c r="AV91" i="14"/>
  <c r="AV94" i="14"/>
  <c r="AV70" i="14"/>
  <c r="AV84" i="14"/>
  <c r="AV103" i="14"/>
  <c r="AV111" i="14"/>
  <c r="AV119" i="14"/>
  <c r="AV105" i="14"/>
  <c r="AV113" i="14"/>
  <c r="AV64" i="14"/>
  <c r="AV86" i="14"/>
  <c r="AV99" i="14"/>
  <c r="AV107" i="14"/>
  <c r="AV115" i="14"/>
  <c r="AV45" i="14"/>
  <c r="AV76" i="14"/>
  <c r="AV97" i="14"/>
  <c r="AV101" i="14"/>
  <c r="AV109" i="14"/>
  <c r="AV117" i="14"/>
  <c r="AV121" i="14"/>
  <c r="AK12" i="14"/>
  <c r="AK10" i="14"/>
  <c r="AK14" i="14"/>
  <c r="AK13" i="14"/>
  <c r="AK19" i="14"/>
  <c r="AK15" i="14"/>
  <c r="AK17" i="14"/>
  <c r="AK20" i="14"/>
  <c r="AK23" i="14"/>
  <c r="AK27" i="14"/>
  <c r="AK9" i="14"/>
  <c r="AK21" i="14"/>
  <c r="AK25" i="14"/>
  <c r="AK29" i="14"/>
  <c r="AK11" i="14"/>
  <c r="AK16" i="14"/>
  <c r="AK22" i="14"/>
  <c r="AK28" i="14"/>
  <c r="AK32" i="14"/>
  <c r="AK36" i="14"/>
  <c r="AK40" i="14"/>
  <c r="AK44" i="14"/>
  <c r="AK24" i="14"/>
  <c r="AK33" i="14"/>
  <c r="AK38" i="14"/>
  <c r="AK42" i="14"/>
  <c r="AK46" i="14"/>
  <c r="AK50" i="14"/>
  <c r="AK54" i="14"/>
  <c r="AK31" i="14"/>
  <c r="AK37" i="14"/>
  <c r="AK47" i="14"/>
  <c r="AK57" i="14"/>
  <c r="AK61" i="14"/>
  <c r="AK26" i="14"/>
  <c r="AK39" i="14"/>
  <c r="AK53" i="14"/>
  <c r="AK34" i="14"/>
  <c r="AK49" i="14"/>
  <c r="AK55" i="14"/>
  <c r="AK64" i="14"/>
  <c r="AK68" i="14"/>
  <c r="AK41" i="14"/>
  <c r="AK52" i="14"/>
  <c r="AK56" i="14"/>
  <c r="AK59" i="14"/>
  <c r="AK62" i="14"/>
  <c r="AK66" i="14"/>
  <c r="AK70" i="14"/>
  <c r="AK74" i="14"/>
  <c r="AK78" i="14"/>
  <c r="AK82" i="14"/>
  <c r="AK35" i="14"/>
  <c r="AK48" i="14"/>
  <c r="AK63" i="14"/>
  <c r="AK69" i="14"/>
  <c r="AK72" i="14"/>
  <c r="AK75" i="14"/>
  <c r="AK84" i="14"/>
  <c r="AK88" i="14"/>
  <c r="AK92" i="14"/>
  <c r="AK43" i="14"/>
  <c r="AK45" i="14"/>
  <c r="AK71" i="14"/>
  <c r="AK81" i="14"/>
  <c r="AK65" i="14"/>
  <c r="AK77" i="14"/>
  <c r="AK87" i="14"/>
  <c r="AK90" i="14"/>
  <c r="AK93" i="14"/>
  <c r="AK99" i="14"/>
  <c r="AK103" i="14"/>
  <c r="AK107" i="14"/>
  <c r="AK111" i="14"/>
  <c r="AK115" i="14"/>
  <c r="AK119" i="14"/>
  <c r="AK60" i="14"/>
  <c r="AK80" i="14"/>
  <c r="AK85" i="14"/>
  <c r="AK95" i="14"/>
  <c r="AK97" i="14"/>
  <c r="AK101" i="14"/>
  <c r="AK105" i="14"/>
  <c r="AK109" i="14"/>
  <c r="AK113" i="14"/>
  <c r="AK117" i="14"/>
  <c r="AK121" i="14"/>
  <c r="AK51" i="14"/>
  <c r="AK58" i="14"/>
  <c r="AK73" i="14"/>
  <c r="AK79" i="14"/>
  <c r="AK83" i="14"/>
  <c r="AK91" i="14"/>
  <c r="AK94" i="14"/>
  <c r="AK18" i="14"/>
  <c r="AK86" i="14"/>
  <c r="AK98" i="14"/>
  <c r="AK106" i="14"/>
  <c r="AK114" i="14"/>
  <c r="AK67" i="14"/>
  <c r="AK108" i="14"/>
  <c r="AK30" i="14"/>
  <c r="AK76" i="14"/>
  <c r="AK96" i="14"/>
  <c r="AK102" i="14"/>
  <c r="AK110" i="14"/>
  <c r="AK118" i="14"/>
  <c r="AK89" i="14"/>
  <c r="AK104" i="14"/>
  <c r="AK112" i="14"/>
  <c r="AK120" i="14"/>
  <c r="AK100" i="14"/>
  <c r="AK116" i="14"/>
  <c r="AJ9" i="14"/>
  <c r="AJ13" i="14"/>
  <c r="AJ11" i="14"/>
  <c r="AJ15" i="14"/>
  <c r="AJ14" i="14"/>
  <c r="AJ20" i="14"/>
  <c r="AJ17" i="14"/>
  <c r="AJ10" i="14"/>
  <c r="AJ24" i="14"/>
  <c r="AJ16" i="14"/>
  <c r="AJ18" i="14"/>
  <c r="AJ22" i="14"/>
  <c r="AJ26" i="14"/>
  <c r="AJ30" i="14"/>
  <c r="AJ21" i="14"/>
  <c r="AJ29" i="14"/>
  <c r="AJ32" i="14"/>
  <c r="AJ33" i="14"/>
  <c r="AJ23" i="14"/>
  <c r="AJ28" i="14"/>
  <c r="AJ12" i="14"/>
  <c r="AJ25" i="14"/>
  <c r="AJ31" i="14"/>
  <c r="AJ34" i="14"/>
  <c r="AJ37" i="14"/>
  <c r="AJ41" i="14"/>
  <c r="AJ19" i="14"/>
  <c r="AJ35" i="14"/>
  <c r="AJ39" i="14"/>
  <c r="AJ43" i="14"/>
  <c r="AJ47" i="14"/>
  <c r="AJ51" i="14"/>
  <c r="AJ55" i="14"/>
  <c r="AJ38" i="14"/>
  <c r="AJ50" i="14"/>
  <c r="AJ53" i="14"/>
  <c r="AJ58" i="14"/>
  <c r="AJ62" i="14"/>
  <c r="AJ40" i="14"/>
  <c r="AJ46" i="14"/>
  <c r="AJ49" i="14"/>
  <c r="AJ52" i="14"/>
  <c r="AJ27" i="14"/>
  <c r="AJ42" i="14"/>
  <c r="AJ48" i="14"/>
  <c r="AJ57" i="14"/>
  <c r="AJ60" i="14"/>
  <c r="AJ63" i="14"/>
  <c r="AJ65" i="14"/>
  <c r="AJ45" i="14"/>
  <c r="AJ67" i="14"/>
  <c r="AJ71" i="14"/>
  <c r="AJ75" i="14"/>
  <c r="AJ79" i="14"/>
  <c r="AJ56" i="14"/>
  <c r="AJ78" i="14"/>
  <c r="AJ81" i="14"/>
  <c r="AJ85" i="14"/>
  <c r="AJ89" i="14"/>
  <c r="AJ93" i="14"/>
  <c r="AJ36" i="14"/>
  <c r="AJ61" i="14"/>
  <c r="AJ64" i="14"/>
  <c r="AJ74" i="14"/>
  <c r="AJ77" i="14"/>
  <c r="AJ80" i="14"/>
  <c r="AJ44" i="14"/>
  <c r="AJ70" i="14"/>
  <c r="AJ76" i="14"/>
  <c r="AJ86" i="14"/>
  <c r="AJ96" i="14"/>
  <c r="AJ100" i="14"/>
  <c r="AJ104" i="14"/>
  <c r="AJ108" i="14"/>
  <c r="AJ112" i="14"/>
  <c r="AJ116" i="14"/>
  <c r="AJ120" i="14"/>
  <c r="AJ54" i="14"/>
  <c r="AJ59" i="14"/>
  <c r="AJ66" i="14"/>
  <c r="AJ73" i="14"/>
  <c r="AJ83" i="14"/>
  <c r="AJ88" i="14"/>
  <c r="AJ91" i="14"/>
  <c r="AJ94" i="14"/>
  <c r="AJ98" i="14"/>
  <c r="AJ102" i="14"/>
  <c r="AJ106" i="14"/>
  <c r="AJ110" i="14"/>
  <c r="AJ114" i="14"/>
  <c r="AJ118" i="14"/>
  <c r="AJ68" i="14"/>
  <c r="AJ72" i="14"/>
  <c r="AJ84" i="14"/>
  <c r="AJ87" i="14"/>
  <c r="AJ90" i="14"/>
  <c r="AJ97" i="14"/>
  <c r="AJ99" i="14"/>
  <c r="AJ107" i="14"/>
  <c r="AJ115" i="14"/>
  <c r="AJ82" i="14"/>
  <c r="AJ109" i="14"/>
  <c r="AJ92" i="14"/>
  <c r="AJ103" i="14"/>
  <c r="AJ111" i="14"/>
  <c r="AJ119" i="14"/>
  <c r="AJ69" i="14"/>
  <c r="AJ105" i="14"/>
  <c r="AJ113" i="14"/>
  <c r="AJ121" i="14"/>
  <c r="AJ95" i="14"/>
  <c r="AJ101" i="14"/>
  <c r="AJ117" i="14"/>
  <c r="Z11" i="14"/>
  <c r="Z15" i="14"/>
  <c r="Z9" i="14"/>
  <c r="Z13" i="14"/>
  <c r="Z18" i="14"/>
  <c r="Z10" i="14"/>
  <c r="Z20" i="14"/>
  <c r="Z22" i="14"/>
  <c r="Z26" i="14"/>
  <c r="Z12" i="14"/>
  <c r="Z24" i="14"/>
  <c r="Z28" i="14"/>
  <c r="Z32" i="14"/>
  <c r="Z23" i="14"/>
  <c r="Z29" i="14"/>
  <c r="Z25" i="14"/>
  <c r="Z19" i="14"/>
  <c r="Z35" i="14"/>
  <c r="Z39" i="14"/>
  <c r="Z43" i="14"/>
  <c r="Z27" i="14"/>
  <c r="Z33" i="14"/>
  <c r="Z37" i="14"/>
  <c r="Z41" i="14"/>
  <c r="Z45" i="14"/>
  <c r="Z49" i="14"/>
  <c r="Z53" i="14"/>
  <c r="Z40" i="14"/>
  <c r="Z47" i="14"/>
  <c r="Z50" i="14"/>
  <c r="Z60" i="14"/>
  <c r="Z16" i="14"/>
  <c r="Z30" i="14"/>
  <c r="Z31" i="14"/>
  <c r="Z42" i="14"/>
  <c r="Z46" i="14"/>
  <c r="Z21" i="14"/>
  <c r="Z36" i="14"/>
  <c r="Z55" i="14"/>
  <c r="Z57" i="14"/>
  <c r="Z67" i="14"/>
  <c r="Z14" i="14"/>
  <c r="Z34" i="14"/>
  <c r="Z44" i="14"/>
  <c r="Z52" i="14"/>
  <c r="Z56" i="14"/>
  <c r="Z59" i="14"/>
  <c r="Z62" i="14"/>
  <c r="Z65" i="14"/>
  <c r="Z69" i="14"/>
  <c r="Z73" i="14"/>
  <c r="Z77" i="14"/>
  <c r="Z81" i="14"/>
  <c r="Z54" i="14"/>
  <c r="Z63" i="14"/>
  <c r="Z64" i="14"/>
  <c r="Z72" i="14"/>
  <c r="Z75" i="14"/>
  <c r="Z78" i="14"/>
  <c r="Z83" i="14"/>
  <c r="Z87" i="14"/>
  <c r="Z91" i="14"/>
  <c r="Z95" i="14"/>
  <c r="Z51" i="14"/>
  <c r="Z61" i="14"/>
  <c r="Z66" i="14"/>
  <c r="Z71" i="14"/>
  <c r="Z74" i="14"/>
  <c r="Z84" i="14"/>
  <c r="Z17" i="14"/>
  <c r="Z38" i="14"/>
  <c r="Z68" i="14"/>
  <c r="Z70" i="14"/>
  <c r="Z90" i="14"/>
  <c r="Z93" i="14"/>
  <c r="Z98" i="14"/>
  <c r="Z102" i="14"/>
  <c r="Z106" i="14"/>
  <c r="Z110" i="14"/>
  <c r="Z114" i="14"/>
  <c r="Z118" i="14"/>
  <c r="Z48" i="14"/>
  <c r="Z80" i="14"/>
  <c r="Z85" i="14"/>
  <c r="Z88" i="14"/>
  <c r="Z96" i="14"/>
  <c r="Z100" i="14"/>
  <c r="Z104" i="14"/>
  <c r="Z108" i="14"/>
  <c r="Z112" i="14"/>
  <c r="Z116" i="14"/>
  <c r="Z120" i="14"/>
  <c r="Z79" i="14"/>
  <c r="Z94" i="14"/>
  <c r="Z97" i="14"/>
  <c r="Z82" i="14"/>
  <c r="Z92" i="14"/>
  <c r="Z101" i="14"/>
  <c r="Z109" i="14"/>
  <c r="Z117" i="14"/>
  <c r="Z58" i="14"/>
  <c r="Z76" i="14"/>
  <c r="Z111" i="14"/>
  <c r="Z86" i="14"/>
  <c r="Z105" i="14"/>
  <c r="Z113" i="14"/>
  <c r="Z121" i="14"/>
  <c r="Z99" i="14"/>
  <c r="Z107" i="14"/>
  <c r="Z115" i="14"/>
  <c r="Z89" i="14"/>
  <c r="Z103" i="14"/>
  <c r="Z119" i="14"/>
  <c r="S10" i="14"/>
  <c r="S14" i="14"/>
  <c r="S12" i="14"/>
  <c r="S16" i="14"/>
  <c r="S15" i="14"/>
  <c r="S17" i="14"/>
  <c r="S9" i="14"/>
  <c r="S19" i="14"/>
  <c r="S21" i="14"/>
  <c r="S25" i="14"/>
  <c r="S11" i="14"/>
  <c r="S23" i="14"/>
  <c r="S27" i="14"/>
  <c r="S31" i="14"/>
  <c r="S18" i="14"/>
  <c r="S22" i="14"/>
  <c r="S34" i="14"/>
  <c r="S13" i="14"/>
  <c r="S24" i="14"/>
  <c r="S30" i="14"/>
  <c r="S38" i="14"/>
  <c r="S42" i="14"/>
  <c r="S26" i="14"/>
  <c r="S32" i="14"/>
  <c r="S35" i="14"/>
  <c r="S36" i="14"/>
  <c r="S40" i="14"/>
  <c r="S44" i="14"/>
  <c r="S48" i="14"/>
  <c r="S52" i="14"/>
  <c r="S56" i="14"/>
  <c r="S29" i="14"/>
  <c r="S33" i="14"/>
  <c r="S39" i="14"/>
  <c r="S46" i="14"/>
  <c r="S49" i="14"/>
  <c r="S59" i="14"/>
  <c r="S63" i="14"/>
  <c r="S20" i="14"/>
  <c r="S28" i="14"/>
  <c r="S41" i="14"/>
  <c r="S45" i="14"/>
  <c r="S55" i="14"/>
  <c r="S51" i="14"/>
  <c r="S66" i="14"/>
  <c r="S43" i="14"/>
  <c r="S54" i="14"/>
  <c r="S58" i="14"/>
  <c r="S61" i="14"/>
  <c r="S64" i="14"/>
  <c r="S68" i="14"/>
  <c r="S72" i="14"/>
  <c r="S76" i="14"/>
  <c r="S80" i="14"/>
  <c r="S37" i="14"/>
  <c r="S50" i="14"/>
  <c r="S71" i="14"/>
  <c r="S74" i="14"/>
  <c r="S77" i="14"/>
  <c r="S86" i="14"/>
  <c r="S90" i="14"/>
  <c r="S94" i="14"/>
  <c r="S47" i="14"/>
  <c r="S57" i="14"/>
  <c r="S65" i="14"/>
  <c r="S70" i="14"/>
  <c r="S73" i="14"/>
  <c r="S83" i="14"/>
  <c r="S67" i="14"/>
  <c r="S79" i="14"/>
  <c r="S89" i="14"/>
  <c r="S92" i="14"/>
  <c r="S95" i="14"/>
  <c r="S97" i="14"/>
  <c r="S101" i="14"/>
  <c r="S105" i="14"/>
  <c r="S109" i="14"/>
  <c r="S113" i="14"/>
  <c r="S117" i="14"/>
  <c r="S121" i="14"/>
  <c r="S62" i="14"/>
  <c r="S69" i="14"/>
  <c r="S82" i="14"/>
  <c r="S84" i="14"/>
  <c r="S87" i="14"/>
  <c r="S99" i="14"/>
  <c r="S103" i="14"/>
  <c r="S107" i="14"/>
  <c r="S111" i="14"/>
  <c r="S115" i="14"/>
  <c r="S119" i="14"/>
  <c r="S60" i="14"/>
  <c r="S75" i="14"/>
  <c r="S81" i="14"/>
  <c r="S85" i="14"/>
  <c r="S93" i="14"/>
  <c r="S96" i="14"/>
  <c r="S78" i="14"/>
  <c r="S88" i="14"/>
  <c r="S100" i="14"/>
  <c r="S108" i="14"/>
  <c r="S116" i="14"/>
  <c r="S110" i="14"/>
  <c r="S118" i="14"/>
  <c r="S53" i="14"/>
  <c r="S98" i="14"/>
  <c r="S104" i="14"/>
  <c r="S112" i="14"/>
  <c r="S120" i="14"/>
  <c r="S91" i="14"/>
  <c r="S106" i="14"/>
  <c r="S114" i="14"/>
  <c r="S102" i="14"/>
  <c r="I12" i="14"/>
  <c r="I10" i="14"/>
  <c r="I14" i="14"/>
  <c r="I9" i="14"/>
  <c r="I19" i="14"/>
  <c r="I11" i="14"/>
  <c r="I17" i="14"/>
  <c r="I13" i="14"/>
  <c r="I16" i="14"/>
  <c r="I23" i="14"/>
  <c r="I27" i="14"/>
  <c r="I21" i="14"/>
  <c r="I25" i="14"/>
  <c r="I29" i="14"/>
  <c r="I24" i="14"/>
  <c r="I32" i="14"/>
  <c r="I18" i="14"/>
  <c r="I26" i="14"/>
  <c r="I31" i="14"/>
  <c r="I28" i="14"/>
  <c r="I30" i="14"/>
  <c r="I34" i="14"/>
  <c r="I36" i="14"/>
  <c r="I40" i="14"/>
  <c r="I44" i="14"/>
  <c r="I15" i="14"/>
  <c r="I38" i="14"/>
  <c r="I42" i="14"/>
  <c r="I46" i="14"/>
  <c r="I50" i="14"/>
  <c r="I54" i="14"/>
  <c r="I20" i="14"/>
  <c r="I33" i="14"/>
  <c r="I41" i="14"/>
  <c r="I53" i="14"/>
  <c r="I56" i="14"/>
  <c r="I57" i="14"/>
  <c r="I61" i="14"/>
  <c r="I22" i="14"/>
  <c r="I43" i="14"/>
  <c r="I49" i="14"/>
  <c r="I52" i="14"/>
  <c r="I55" i="14"/>
  <c r="I45" i="14"/>
  <c r="I51" i="14"/>
  <c r="I60" i="14"/>
  <c r="I63" i="14"/>
  <c r="I68" i="14"/>
  <c r="I37" i="14"/>
  <c r="I48" i="14"/>
  <c r="I58" i="14"/>
  <c r="I66" i="14"/>
  <c r="I70" i="14"/>
  <c r="I74" i="14"/>
  <c r="I78" i="14"/>
  <c r="I82" i="14"/>
  <c r="I59" i="14"/>
  <c r="I65" i="14"/>
  <c r="I71" i="14"/>
  <c r="I81" i="14"/>
  <c r="I84" i="14"/>
  <c r="I88" i="14"/>
  <c r="I92" i="14"/>
  <c r="I96" i="14"/>
  <c r="I35" i="14"/>
  <c r="I39" i="14"/>
  <c r="I64" i="14"/>
  <c r="I67" i="14"/>
  <c r="I77" i="14"/>
  <c r="I80" i="14"/>
  <c r="I83" i="14"/>
  <c r="I85" i="14"/>
  <c r="I62" i="14"/>
  <c r="I73" i="14"/>
  <c r="I79" i="14"/>
  <c r="I86" i="14"/>
  <c r="I89" i="14"/>
  <c r="I99" i="14"/>
  <c r="I103" i="14"/>
  <c r="I107" i="14"/>
  <c r="I111" i="14"/>
  <c r="I115" i="14"/>
  <c r="I119" i="14"/>
  <c r="I76" i="14"/>
  <c r="I91" i="14"/>
  <c r="I94" i="14"/>
  <c r="I97" i="14"/>
  <c r="I101" i="14"/>
  <c r="I105" i="14"/>
  <c r="I109" i="14"/>
  <c r="I113" i="14"/>
  <c r="I117" i="14"/>
  <c r="I121" i="14"/>
  <c r="I69" i="14"/>
  <c r="I75" i="14"/>
  <c r="I87" i="14"/>
  <c r="I90" i="14"/>
  <c r="I93" i="14"/>
  <c r="I98" i="14"/>
  <c r="I47" i="14"/>
  <c r="I72" i="14"/>
  <c r="I95" i="14"/>
  <c r="I102" i="14"/>
  <c r="I110" i="14"/>
  <c r="I118" i="14"/>
  <c r="I104" i="14"/>
  <c r="I112" i="14"/>
  <c r="I106" i="14"/>
  <c r="I114" i="14"/>
  <c r="I100" i="14"/>
  <c r="I108" i="14"/>
  <c r="I116" i="14"/>
  <c r="I120" i="14"/>
  <c r="AR9" i="14"/>
  <c r="AR13" i="14"/>
  <c r="AR11" i="14"/>
  <c r="AR15" i="14"/>
  <c r="AR14" i="14"/>
  <c r="AR16" i="14"/>
  <c r="AR20" i="14"/>
  <c r="AR17" i="14"/>
  <c r="AR18" i="14"/>
  <c r="AR24" i="14"/>
  <c r="AR10" i="14"/>
  <c r="AR22" i="14"/>
  <c r="AR26" i="14"/>
  <c r="AR30" i="14"/>
  <c r="AR21" i="14"/>
  <c r="AR33" i="14"/>
  <c r="AR19" i="14"/>
  <c r="AR23" i="14"/>
  <c r="AR37" i="14"/>
  <c r="AR41" i="14"/>
  <c r="AR25" i="14"/>
  <c r="AR29" i="14"/>
  <c r="AR34" i="14"/>
  <c r="AR35" i="14"/>
  <c r="AR39" i="14"/>
  <c r="AR43" i="14"/>
  <c r="AR47" i="14"/>
  <c r="AR51" i="14"/>
  <c r="AR55" i="14"/>
  <c r="AR12" i="14"/>
  <c r="AR38" i="14"/>
  <c r="AR45" i="14"/>
  <c r="AR48" i="14"/>
  <c r="AR58" i="14"/>
  <c r="AR62" i="14"/>
  <c r="AR28" i="14"/>
  <c r="AR40" i="14"/>
  <c r="AR54" i="14"/>
  <c r="AR31" i="14"/>
  <c r="AR53" i="14"/>
  <c r="AR65" i="14"/>
  <c r="AR32" i="14"/>
  <c r="AR42" i="14"/>
  <c r="AR50" i="14"/>
  <c r="AR57" i="14"/>
  <c r="AR60" i="14"/>
  <c r="AR63" i="14"/>
  <c r="AR67" i="14"/>
  <c r="AR71" i="14"/>
  <c r="AR75" i="14"/>
  <c r="AR79" i="14"/>
  <c r="AR52" i="14"/>
  <c r="AR61" i="14"/>
  <c r="AR70" i="14"/>
  <c r="AR73" i="14"/>
  <c r="AR76" i="14"/>
  <c r="AR85" i="14"/>
  <c r="AR89" i="14"/>
  <c r="AR93" i="14"/>
  <c r="AR49" i="14"/>
  <c r="AR59" i="14"/>
  <c r="AR64" i="14"/>
  <c r="AR69" i="14"/>
  <c r="AR72" i="14"/>
  <c r="AR82" i="14"/>
  <c r="AR36" i="14"/>
  <c r="AR46" i="14"/>
  <c r="AR66" i="14"/>
  <c r="AR81" i="14"/>
  <c r="AR88" i="14"/>
  <c r="AR91" i="14"/>
  <c r="AR94" i="14"/>
  <c r="AR96" i="14"/>
  <c r="AR100" i="14"/>
  <c r="AR104" i="14"/>
  <c r="AR108" i="14"/>
  <c r="AR112" i="14"/>
  <c r="AR116" i="14"/>
  <c r="AR120" i="14"/>
  <c r="AR27" i="14"/>
  <c r="AR78" i="14"/>
  <c r="AR83" i="14"/>
  <c r="AR86" i="14"/>
  <c r="AR98" i="14"/>
  <c r="AR102" i="14"/>
  <c r="AR106" i="14"/>
  <c r="AR110" i="14"/>
  <c r="AR114" i="14"/>
  <c r="AR118" i="14"/>
  <c r="AR77" i="14"/>
  <c r="AR84" i="14"/>
  <c r="AR92" i="14"/>
  <c r="AR95" i="14"/>
  <c r="AR68" i="14"/>
  <c r="AR90" i="14"/>
  <c r="AR99" i="14"/>
  <c r="AR107" i="14"/>
  <c r="AR115" i="14"/>
  <c r="AR117" i="14"/>
  <c r="AR44" i="14"/>
  <c r="AR56" i="14"/>
  <c r="AR80" i="14"/>
  <c r="AR97" i="14"/>
  <c r="AR103" i="14"/>
  <c r="AR111" i="14"/>
  <c r="AR119" i="14"/>
  <c r="AR74" i="14"/>
  <c r="AR105" i="14"/>
  <c r="AR113" i="14"/>
  <c r="AR121" i="14"/>
  <c r="AR87" i="14"/>
  <c r="AR101" i="14"/>
  <c r="AR109" i="14"/>
  <c r="AL11" i="14"/>
  <c r="AL15" i="14"/>
  <c r="AL9" i="14"/>
  <c r="AL13" i="14"/>
  <c r="AL12" i="14"/>
  <c r="AL16" i="14"/>
  <c r="AL18" i="14"/>
  <c r="AL14" i="14"/>
  <c r="AL22" i="14"/>
  <c r="AL26" i="14"/>
  <c r="AL19" i="14"/>
  <c r="AL24" i="14"/>
  <c r="AL28" i="14"/>
  <c r="AL32" i="14"/>
  <c r="AL10" i="14"/>
  <c r="AL27" i="14"/>
  <c r="AL30" i="14"/>
  <c r="AL21" i="14"/>
  <c r="AL29" i="14"/>
  <c r="AL17" i="14"/>
  <c r="AL23" i="14"/>
  <c r="AL35" i="14"/>
  <c r="AL39" i="14"/>
  <c r="AL43" i="14"/>
  <c r="AL20" i="14"/>
  <c r="AL31" i="14"/>
  <c r="AL34" i="14"/>
  <c r="AL37" i="14"/>
  <c r="AL41" i="14"/>
  <c r="AL45" i="14"/>
  <c r="AL49" i="14"/>
  <c r="AL53" i="14"/>
  <c r="AL25" i="14"/>
  <c r="AL36" i="14"/>
  <c r="AL44" i="14"/>
  <c r="AL48" i="14"/>
  <c r="AL51" i="14"/>
  <c r="AL54" i="14"/>
  <c r="AL56" i="14"/>
  <c r="AL60" i="14"/>
  <c r="AL38" i="14"/>
  <c r="AL47" i="14"/>
  <c r="AL50" i="14"/>
  <c r="AL40" i="14"/>
  <c r="AL58" i="14"/>
  <c r="AL61" i="14"/>
  <c r="AL67" i="14"/>
  <c r="AL46" i="14"/>
  <c r="AL63" i="14"/>
  <c r="AL65" i="14"/>
  <c r="AL69" i="14"/>
  <c r="AL73" i="14"/>
  <c r="AL77" i="14"/>
  <c r="AL81" i="14"/>
  <c r="AL33" i="14"/>
  <c r="AL42" i="14"/>
  <c r="AL57" i="14"/>
  <c r="AL68" i="14"/>
  <c r="AL76" i="14"/>
  <c r="AL79" i="14"/>
  <c r="AL82" i="14"/>
  <c r="AL83" i="14"/>
  <c r="AL87" i="14"/>
  <c r="AL91" i="14"/>
  <c r="AL95" i="14"/>
  <c r="AL62" i="14"/>
  <c r="AL72" i="14"/>
  <c r="AL75" i="14"/>
  <c r="AL78" i="14"/>
  <c r="AL84" i="14"/>
  <c r="AL71" i="14"/>
  <c r="AL94" i="14"/>
  <c r="AL98" i="14"/>
  <c r="AL102" i="14"/>
  <c r="AL106" i="14"/>
  <c r="AL110" i="14"/>
  <c r="AL114" i="14"/>
  <c r="AL118" i="14"/>
  <c r="AL55" i="14"/>
  <c r="AL64" i="14"/>
  <c r="AL74" i="14"/>
  <c r="AL86" i="14"/>
  <c r="AL89" i="14"/>
  <c r="AL92" i="14"/>
  <c r="AL96" i="14"/>
  <c r="AL100" i="14"/>
  <c r="AL104" i="14"/>
  <c r="AL108" i="14"/>
  <c r="AL112" i="14"/>
  <c r="AL116" i="14"/>
  <c r="AL120" i="14"/>
  <c r="AL52" i="14"/>
  <c r="AL59" i="14"/>
  <c r="AL66" i="14"/>
  <c r="AL80" i="14"/>
  <c r="AL85" i="14"/>
  <c r="AL88" i="14"/>
  <c r="AL97" i="14"/>
  <c r="AL105" i="14"/>
  <c r="AL113" i="14"/>
  <c r="AL121" i="14"/>
  <c r="AL93" i="14"/>
  <c r="AL101" i="14"/>
  <c r="AL109" i="14"/>
  <c r="AL117" i="14"/>
  <c r="AL70" i="14"/>
  <c r="AL90" i="14"/>
  <c r="AL103" i="14"/>
  <c r="AL111" i="14"/>
  <c r="AL119" i="14"/>
  <c r="AL99" i="14"/>
  <c r="AL107" i="14"/>
  <c r="AL115" i="14"/>
  <c r="AU10" i="14"/>
  <c r="AU14" i="14"/>
  <c r="AU12" i="14"/>
  <c r="AU16" i="14"/>
  <c r="AU11" i="14"/>
  <c r="AU15" i="14"/>
  <c r="AU17" i="14"/>
  <c r="AU13" i="14"/>
  <c r="AU20" i="14"/>
  <c r="AU21" i="14"/>
  <c r="AU25" i="14"/>
  <c r="AU18" i="14"/>
  <c r="AU23" i="14"/>
  <c r="AU27" i="14"/>
  <c r="AU31" i="14"/>
  <c r="AU9" i="14"/>
  <c r="AU26" i="14"/>
  <c r="AU29" i="14"/>
  <c r="AU34" i="14"/>
  <c r="AU28" i="14"/>
  <c r="AU19" i="14"/>
  <c r="AU22" i="14"/>
  <c r="AU38" i="14"/>
  <c r="AU42" i="14"/>
  <c r="AU33" i="14"/>
  <c r="AU36" i="14"/>
  <c r="AU40" i="14"/>
  <c r="AU44" i="14"/>
  <c r="AU48" i="14"/>
  <c r="AU52" i="14"/>
  <c r="AU24" i="14"/>
  <c r="AU35" i="14"/>
  <c r="AU43" i="14"/>
  <c r="AU47" i="14"/>
  <c r="AU50" i="14"/>
  <c r="AU53" i="14"/>
  <c r="AU59" i="14"/>
  <c r="AU63" i="14"/>
  <c r="AU30" i="14"/>
  <c r="AU37" i="14"/>
  <c r="AU46" i="14"/>
  <c r="AU49" i="14"/>
  <c r="AU39" i="14"/>
  <c r="AU55" i="14"/>
  <c r="AU57" i="14"/>
  <c r="AU60" i="14"/>
  <c r="AU66" i="14"/>
  <c r="AU45" i="14"/>
  <c r="AU62" i="14"/>
  <c r="AU64" i="14"/>
  <c r="AU68" i="14"/>
  <c r="AU72" i="14"/>
  <c r="AU76" i="14"/>
  <c r="AU80" i="14"/>
  <c r="AU41" i="14"/>
  <c r="AU54" i="14"/>
  <c r="AU56" i="14"/>
  <c r="AU67" i="14"/>
  <c r="AU75" i="14"/>
  <c r="AU78" i="14"/>
  <c r="AU81" i="14"/>
  <c r="AU86" i="14"/>
  <c r="AU90" i="14"/>
  <c r="AU94" i="14"/>
  <c r="AU32" i="14"/>
  <c r="AU51" i="14"/>
  <c r="AU61" i="14"/>
  <c r="AU71" i="14"/>
  <c r="AU74" i="14"/>
  <c r="AU77" i="14"/>
  <c r="AU83" i="14"/>
  <c r="AU70" i="14"/>
  <c r="AU84" i="14"/>
  <c r="AU93" i="14"/>
  <c r="AU97" i="14"/>
  <c r="AU101" i="14"/>
  <c r="AU105" i="14"/>
  <c r="AU109" i="14"/>
  <c r="AU113" i="14"/>
  <c r="AU117" i="14"/>
  <c r="AU121" i="14"/>
  <c r="AU73" i="14"/>
  <c r="AU85" i="14"/>
  <c r="AU88" i="14"/>
  <c r="AU91" i="14"/>
  <c r="AU99" i="14"/>
  <c r="AU103" i="14"/>
  <c r="AU107" i="14"/>
  <c r="AU111" i="14"/>
  <c r="AU115" i="14"/>
  <c r="AU119" i="14"/>
  <c r="AU65" i="14"/>
  <c r="AU79" i="14"/>
  <c r="AU87" i="14"/>
  <c r="AU96" i="14"/>
  <c r="AU69" i="14"/>
  <c r="AU92" i="14"/>
  <c r="AU104" i="14"/>
  <c r="AU112" i="14"/>
  <c r="AU120" i="14"/>
  <c r="AU89" i="14"/>
  <c r="AU98" i="14"/>
  <c r="AU58" i="14"/>
  <c r="AU82" i="14"/>
  <c r="AU100" i="14"/>
  <c r="AU108" i="14"/>
  <c r="AU116" i="14"/>
  <c r="AU95" i="14"/>
  <c r="AU102" i="14"/>
  <c r="AU110" i="14"/>
  <c r="AU118" i="14"/>
  <c r="AU106" i="14"/>
  <c r="AU114" i="14"/>
  <c r="AS12" i="14"/>
  <c r="AS10" i="14"/>
  <c r="AS14" i="14"/>
  <c r="AS13" i="14"/>
  <c r="AS19" i="14"/>
  <c r="AS16" i="14"/>
  <c r="AS9" i="14"/>
  <c r="AS17" i="14"/>
  <c r="AS23" i="14"/>
  <c r="AS27" i="14"/>
  <c r="AS15" i="14"/>
  <c r="AS20" i="14"/>
  <c r="AS21" i="14"/>
  <c r="AS25" i="14"/>
  <c r="AS29" i="14"/>
  <c r="AS28" i="14"/>
  <c r="AS31" i="14"/>
  <c r="AS32" i="14"/>
  <c r="AS22" i="14"/>
  <c r="AS30" i="14"/>
  <c r="AS18" i="14"/>
  <c r="AS24" i="14"/>
  <c r="AS33" i="14"/>
  <c r="AS36" i="14"/>
  <c r="AS40" i="14"/>
  <c r="AS44" i="14"/>
  <c r="AS11" i="14"/>
  <c r="AS38" i="14"/>
  <c r="AS42" i="14"/>
  <c r="AS46" i="14"/>
  <c r="AS50" i="14"/>
  <c r="AS54" i="14"/>
  <c r="AS37" i="14"/>
  <c r="AS49" i="14"/>
  <c r="AS52" i="14"/>
  <c r="AS55" i="14"/>
  <c r="AS57" i="14"/>
  <c r="AS61" i="14"/>
  <c r="AS34" i="14"/>
  <c r="AS39" i="14"/>
  <c r="AS45" i="14"/>
  <c r="AS48" i="14"/>
  <c r="AS51" i="14"/>
  <c r="AS41" i="14"/>
  <c r="AS47" i="14"/>
  <c r="AS56" i="14"/>
  <c r="AS59" i="14"/>
  <c r="AS62" i="14"/>
  <c r="AS64" i="14"/>
  <c r="AS68" i="14"/>
  <c r="AS26" i="14"/>
  <c r="AS66" i="14"/>
  <c r="AS70" i="14"/>
  <c r="AS74" i="14"/>
  <c r="AS78" i="14"/>
  <c r="AS82" i="14"/>
  <c r="AS53" i="14"/>
  <c r="AS77" i="14"/>
  <c r="AS80" i="14"/>
  <c r="AS84" i="14"/>
  <c r="AS88" i="14"/>
  <c r="AS92" i="14"/>
  <c r="AS35" i="14"/>
  <c r="AS60" i="14"/>
  <c r="AS73" i="14"/>
  <c r="AS76" i="14"/>
  <c r="AS79" i="14"/>
  <c r="AS58" i="14"/>
  <c r="AS69" i="14"/>
  <c r="AS75" i="14"/>
  <c r="AS85" i="14"/>
  <c r="AS95" i="14"/>
  <c r="AS99" i="14"/>
  <c r="AS103" i="14"/>
  <c r="AS107" i="14"/>
  <c r="AS111" i="14"/>
  <c r="AS115" i="14"/>
  <c r="AS119" i="14"/>
  <c r="AS43" i="14"/>
  <c r="AS65" i="14"/>
  <c r="AS72" i="14"/>
  <c r="AS87" i="14"/>
  <c r="AS90" i="14"/>
  <c r="AS93" i="14"/>
  <c r="AS97" i="14"/>
  <c r="AS101" i="14"/>
  <c r="AS105" i="14"/>
  <c r="AS109" i="14"/>
  <c r="AS113" i="14"/>
  <c r="AS117" i="14"/>
  <c r="AS121" i="14"/>
  <c r="AS63" i="14"/>
  <c r="AS67" i="14"/>
  <c r="AS71" i="14"/>
  <c r="AS83" i="14"/>
  <c r="AS86" i="14"/>
  <c r="AS89" i="14"/>
  <c r="AS91" i="14"/>
  <c r="AS96" i="14"/>
  <c r="AS98" i="14"/>
  <c r="AS106" i="14"/>
  <c r="AS114" i="14"/>
  <c r="AS100" i="14"/>
  <c r="AS116" i="14"/>
  <c r="AS81" i="14"/>
  <c r="AS102" i="14"/>
  <c r="AS110" i="14"/>
  <c r="AS118" i="14"/>
  <c r="AS94" i="14"/>
  <c r="AS104" i="14"/>
  <c r="AS112" i="14"/>
  <c r="AS120" i="14"/>
  <c r="AS108" i="14"/>
  <c r="AN9" i="14"/>
  <c r="AN13" i="14"/>
  <c r="AN11" i="14"/>
  <c r="AN15" i="14"/>
  <c r="AN10" i="14"/>
  <c r="AN20" i="14"/>
  <c r="AN12" i="14"/>
  <c r="AN16" i="14"/>
  <c r="AN17" i="14"/>
  <c r="AN19" i="14"/>
  <c r="AN24" i="14"/>
  <c r="AN14" i="14"/>
  <c r="AN22" i="14"/>
  <c r="AN26" i="14"/>
  <c r="AN30" i="14"/>
  <c r="AN18" i="14"/>
  <c r="AN25" i="14"/>
  <c r="AN28" i="14"/>
  <c r="AN31" i="14"/>
  <c r="AN33" i="14"/>
  <c r="AN27" i="14"/>
  <c r="AN21" i="14"/>
  <c r="AN37" i="14"/>
  <c r="AN41" i="14"/>
  <c r="AN32" i="14"/>
  <c r="AN35" i="14"/>
  <c r="AN39" i="14"/>
  <c r="AN43" i="14"/>
  <c r="AN47" i="14"/>
  <c r="AN51" i="14"/>
  <c r="AN55" i="14"/>
  <c r="AN29" i="14"/>
  <c r="AN42" i="14"/>
  <c r="AN46" i="14"/>
  <c r="AN49" i="14"/>
  <c r="AN52" i="14"/>
  <c r="AN58" i="14"/>
  <c r="AN62" i="14"/>
  <c r="AN36" i="14"/>
  <c r="AN44" i="14"/>
  <c r="AN45" i="14"/>
  <c r="AN48" i="14"/>
  <c r="AN38" i="14"/>
  <c r="AN56" i="14"/>
  <c r="AN59" i="14"/>
  <c r="AN65" i="14"/>
  <c r="AN23" i="14"/>
  <c r="AN54" i="14"/>
  <c r="AN61" i="14"/>
  <c r="AN67" i="14"/>
  <c r="AN71" i="14"/>
  <c r="AN75" i="14"/>
  <c r="AN79" i="14"/>
  <c r="AN34" i="14"/>
  <c r="AN50" i="14"/>
  <c r="AN66" i="14"/>
  <c r="AN74" i="14"/>
  <c r="AN77" i="14"/>
  <c r="AN80" i="14"/>
  <c r="AN85" i="14"/>
  <c r="AN89" i="14"/>
  <c r="AN93" i="14"/>
  <c r="AN57" i="14"/>
  <c r="AN63" i="14"/>
  <c r="AN68" i="14"/>
  <c r="AN70" i="14"/>
  <c r="AN73" i="14"/>
  <c r="AN76" i="14"/>
  <c r="AN72" i="14"/>
  <c r="AN83" i="14"/>
  <c r="AN92" i="14"/>
  <c r="AN95" i="14"/>
  <c r="AN96" i="14"/>
  <c r="AN100" i="14"/>
  <c r="AN104" i="14"/>
  <c r="AN108" i="14"/>
  <c r="AN112" i="14"/>
  <c r="AN116" i="14"/>
  <c r="AN120" i="14"/>
  <c r="AN40" i="14"/>
  <c r="AN69" i="14"/>
  <c r="AN82" i="14"/>
  <c r="AN87" i="14"/>
  <c r="AN90" i="14"/>
  <c r="AN98" i="14"/>
  <c r="AN102" i="14"/>
  <c r="AN106" i="14"/>
  <c r="AN110" i="14"/>
  <c r="AN114" i="14"/>
  <c r="AN118" i="14"/>
  <c r="AN53" i="14"/>
  <c r="AN60" i="14"/>
  <c r="AN64" i="14"/>
  <c r="AN81" i="14"/>
  <c r="AN86" i="14"/>
  <c r="AN88" i="14"/>
  <c r="AN103" i="14"/>
  <c r="AN111" i="14"/>
  <c r="AN119" i="14"/>
  <c r="AN121" i="14"/>
  <c r="AN78" i="14"/>
  <c r="AN94" i="14"/>
  <c r="AN99" i="14"/>
  <c r="AN107" i="14"/>
  <c r="AN115" i="14"/>
  <c r="AN84" i="14"/>
  <c r="AN91" i="14"/>
  <c r="AN101" i="14"/>
  <c r="AN109" i="14"/>
  <c r="AN117" i="14"/>
  <c r="AN97" i="14"/>
  <c r="AN105" i="14"/>
  <c r="AN113" i="14"/>
  <c r="AI10" i="14"/>
  <c r="AI14" i="14"/>
  <c r="AI12" i="14"/>
  <c r="AI16" i="14"/>
  <c r="AI15" i="14"/>
  <c r="AI17" i="14"/>
  <c r="AI9" i="14"/>
  <c r="AI19" i="14"/>
  <c r="AI21" i="14"/>
  <c r="AI25" i="14"/>
  <c r="AI11" i="14"/>
  <c r="AI23" i="14"/>
  <c r="AI27" i="14"/>
  <c r="AI31" i="14"/>
  <c r="AI22" i="14"/>
  <c r="AI28" i="14"/>
  <c r="AI34" i="14"/>
  <c r="AI20" i="14"/>
  <c r="AI24" i="14"/>
  <c r="AI38" i="14"/>
  <c r="AI42" i="14"/>
  <c r="AI18" i="14"/>
  <c r="AI26" i="14"/>
  <c r="AI30" i="14"/>
  <c r="AI36" i="14"/>
  <c r="AI40" i="14"/>
  <c r="AI44" i="14"/>
  <c r="AI48" i="14"/>
  <c r="AI52" i="14"/>
  <c r="AI39" i="14"/>
  <c r="AI46" i="14"/>
  <c r="AI49" i="14"/>
  <c r="AI59" i="14"/>
  <c r="AI63" i="14"/>
  <c r="AI13" i="14"/>
  <c r="AI41" i="14"/>
  <c r="AI45" i="14"/>
  <c r="AI55" i="14"/>
  <c r="AI33" i="14"/>
  <c r="AI35" i="14"/>
  <c r="AI54" i="14"/>
  <c r="AI56" i="14"/>
  <c r="AI66" i="14"/>
  <c r="AI43" i="14"/>
  <c r="AI51" i="14"/>
  <c r="AI58" i="14"/>
  <c r="AI61" i="14"/>
  <c r="AI64" i="14"/>
  <c r="AI68" i="14"/>
  <c r="AI72" i="14"/>
  <c r="AI76" i="14"/>
  <c r="AI80" i="14"/>
  <c r="AI32" i="14"/>
  <c r="AI47" i="14"/>
  <c r="AI62" i="14"/>
  <c r="AI71" i="14"/>
  <c r="AI74" i="14"/>
  <c r="AI77" i="14"/>
  <c r="AI86" i="14"/>
  <c r="AI90" i="14"/>
  <c r="AI94" i="14"/>
  <c r="AI29" i="14"/>
  <c r="AI60" i="14"/>
  <c r="AI65" i="14"/>
  <c r="AI70" i="14"/>
  <c r="AI73" i="14"/>
  <c r="AI83" i="14"/>
  <c r="AI67" i="14"/>
  <c r="AI69" i="14"/>
  <c r="AI82" i="14"/>
  <c r="AI89" i="14"/>
  <c r="AI92" i="14"/>
  <c r="AI95" i="14"/>
  <c r="AI97" i="14"/>
  <c r="AI101" i="14"/>
  <c r="AI105" i="14"/>
  <c r="AI109" i="14"/>
  <c r="AI113" i="14"/>
  <c r="AI117" i="14"/>
  <c r="AI121" i="14"/>
  <c r="AI37" i="14"/>
  <c r="AI53" i="14"/>
  <c r="AI79" i="14"/>
  <c r="AI84" i="14"/>
  <c r="AI87" i="14"/>
  <c r="AI99" i="14"/>
  <c r="AI103" i="14"/>
  <c r="AI107" i="14"/>
  <c r="AI111" i="14"/>
  <c r="AI115" i="14"/>
  <c r="AI119" i="14"/>
  <c r="AI50" i="14"/>
  <c r="AI57" i="14"/>
  <c r="AI78" i="14"/>
  <c r="AI93" i="14"/>
  <c r="AI96" i="14"/>
  <c r="AI85" i="14"/>
  <c r="AI100" i="14"/>
  <c r="AI108" i="14"/>
  <c r="AI116" i="14"/>
  <c r="AI81" i="14"/>
  <c r="AI102" i="14"/>
  <c r="AI75" i="14"/>
  <c r="AI91" i="14"/>
  <c r="AI104" i="14"/>
  <c r="AI112" i="14"/>
  <c r="AI120" i="14"/>
  <c r="AI88" i="14"/>
  <c r="AI98" i="14"/>
  <c r="AI106" i="14"/>
  <c r="AI114" i="14"/>
  <c r="AI110" i="14"/>
  <c r="AI118" i="14"/>
  <c r="AE10" i="14"/>
  <c r="AE14" i="14"/>
  <c r="AE12" i="14"/>
  <c r="AE16" i="14"/>
  <c r="AE11" i="14"/>
  <c r="AE17" i="14"/>
  <c r="AE13" i="14"/>
  <c r="AE20" i="14"/>
  <c r="AE21" i="14"/>
  <c r="AE25" i="14"/>
  <c r="AE15" i="14"/>
  <c r="AE18" i="14"/>
  <c r="AE23" i="14"/>
  <c r="AE27" i="14"/>
  <c r="AE31" i="14"/>
  <c r="AE19" i="14"/>
  <c r="AE26" i="14"/>
  <c r="AE29" i="14"/>
  <c r="AE32" i="14"/>
  <c r="AE34" i="14"/>
  <c r="AE28" i="14"/>
  <c r="AE9" i="14"/>
  <c r="AE22" i="14"/>
  <c r="AE38" i="14"/>
  <c r="AE42" i="14"/>
  <c r="AE33" i="14"/>
  <c r="AE36" i="14"/>
  <c r="AE40" i="14"/>
  <c r="AE44" i="14"/>
  <c r="AE48" i="14"/>
  <c r="AE52" i="14"/>
  <c r="AE35" i="14"/>
  <c r="AE43" i="14"/>
  <c r="AE47" i="14"/>
  <c r="AE50" i="14"/>
  <c r="AE53" i="14"/>
  <c r="AE59" i="14"/>
  <c r="AE63" i="14"/>
  <c r="AE37" i="14"/>
  <c r="AE46" i="14"/>
  <c r="AE49" i="14"/>
  <c r="AE24" i="14"/>
  <c r="AE39" i="14"/>
  <c r="AE45" i="14"/>
  <c r="AE57" i="14"/>
  <c r="AE60" i="14"/>
  <c r="AE66" i="14"/>
  <c r="AE30" i="14"/>
  <c r="AE55" i="14"/>
  <c r="AE62" i="14"/>
  <c r="AE64" i="14"/>
  <c r="AE68" i="14"/>
  <c r="AE72" i="14"/>
  <c r="AE76" i="14"/>
  <c r="AE80" i="14"/>
  <c r="AE67" i="14"/>
  <c r="AE75" i="14"/>
  <c r="AE78" i="14"/>
  <c r="AE81" i="14"/>
  <c r="AE86" i="14"/>
  <c r="AE90" i="14"/>
  <c r="AE94" i="14"/>
  <c r="AE54" i="14"/>
  <c r="AE58" i="14"/>
  <c r="AE71" i="14"/>
  <c r="AE74" i="14"/>
  <c r="AE77" i="14"/>
  <c r="AE83" i="14"/>
  <c r="AE41" i="14"/>
  <c r="AE73" i="14"/>
  <c r="AE84" i="14"/>
  <c r="AE93" i="14"/>
  <c r="AE97" i="14"/>
  <c r="AE101" i="14"/>
  <c r="AE105" i="14"/>
  <c r="AE109" i="14"/>
  <c r="AE113" i="14"/>
  <c r="AE117" i="14"/>
  <c r="AE121" i="14"/>
  <c r="AE51" i="14"/>
  <c r="AE56" i="14"/>
  <c r="AE70" i="14"/>
  <c r="AE85" i="14"/>
  <c r="AE88" i="14"/>
  <c r="AE91" i="14"/>
  <c r="AE99" i="14"/>
  <c r="AE103" i="14"/>
  <c r="AE107" i="14"/>
  <c r="AE111" i="14"/>
  <c r="AE115" i="14"/>
  <c r="AE119" i="14"/>
  <c r="AE65" i="14"/>
  <c r="AE69" i="14"/>
  <c r="AE82" i="14"/>
  <c r="AE87" i="14"/>
  <c r="AE96" i="14"/>
  <c r="AE95" i="14"/>
  <c r="AE104" i="14"/>
  <c r="AE112" i="14"/>
  <c r="AE120" i="14"/>
  <c r="AE79" i="14"/>
  <c r="AE114" i="14"/>
  <c r="AE89" i="14"/>
  <c r="AE100" i="14"/>
  <c r="AE108" i="14"/>
  <c r="AE116" i="14"/>
  <c r="AE61" i="14"/>
  <c r="AE102" i="14"/>
  <c r="AE110" i="14"/>
  <c r="AE118" i="14"/>
  <c r="AE92" i="14"/>
  <c r="AE98" i="14"/>
  <c r="AE106" i="14"/>
  <c r="AC12" i="14"/>
  <c r="AC10" i="14"/>
  <c r="AC14" i="14"/>
  <c r="AC13" i="14"/>
  <c r="AC19" i="14"/>
  <c r="AC15" i="14"/>
  <c r="AC16" i="14"/>
  <c r="AC9" i="14"/>
  <c r="AC17" i="14"/>
  <c r="AC23" i="14"/>
  <c r="AC27" i="14"/>
  <c r="AC20" i="14"/>
  <c r="AC21" i="14"/>
  <c r="AC25" i="14"/>
  <c r="AC29" i="14"/>
  <c r="AC11" i="14"/>
  <c r="AC18" i="14"/>
  <c r="AC28" i="14"/>
  <c r="AC31" i="14"/>
  <c r="AC22" i="14"/>
  <c r="AC30" i="14"/>
  <c r="AC24" i="14"/>
  <c r="AC32" i="14"/>
  <c r="AC33" i="14"/>
  <c r="AC36" i="14"/>
  <c r="AC40" i="14"/>
  <c r="AC44" i="14"/>
  <c r="AC38" i="14"/>
  <c r="AC42" i="14"/>
  <c r="AC46" i="14"/>
  <c r="AC50" i="14"/>
  <c r="AC54" i="14"/>
  <c r="AC26" i="14"/>
  <c r="AC37" i="14"/>
  <c r="AC49" i="14"/>
  <c r="AC52" i="14"/>
  <c r="AC55" i="14"/>
  <c r="AC57" i="14"/>
  <c r="AC61" i="14"/>
  <c r="AC39" i="14"/>
  <c r="AC45" i="14"/>
  <c r="AC48" i="14"/>
  <c r="AC51" i="14"/>
  <c r="AC41" i="14"/>
  <c r="AC56" i="14"/>
  <c r="AC59" i="14"/>
  <c r="AC62" i="14"/>
  <c r="AC64" i="14"/>
  <c r="AC68" i="14"/>
  <c r="AC47" i="14"/>
  <c r="AC66" i="14"/>
  <c r="AC70" i="14"/>
  <c r="AC74" i="14"/>
  <c r="AC78" i="14"/>
  <c r="AC82" i="14"/>
  <c r="AC43" i="14"/>
  <c r="AC58" i="14"/>
  <c r="AC77" i="14"/>
  <c r="AC80" i="14"/>
  <c r="AC84" i="14"/>
  <c r="AC88" i="14"/>
  <c r="AC92" i="14"/>
  <c r="AC53" i="14"/>
  <c r="AC63" i="14"/>
  <c r="AC73" i="14"/>
  <c r="AC76" i="14"/>
  <c r="AC79" i="14"/>
  <c r="AC72" i="14"/>
  <c r="AC85" i="14"/>
  <c r="AC95" i="14"/>
  <c r="AC99" i="14"/>
  <c r="AC103" i="14"/>
  <c r="AC107" i="14"/>
  <c r="AC111" i="14"/>
  <c r="AC115" i="14"/>
  <c r="AC119" i="14"/>
  <c r="AC65" i="14"/>
  <c r="AC69" i="14"/>
  <c r="AC75" i="14"/>
  <c r="AC87" i="14"/>
  <c r="AC90" i="14"/>
  <c r="AC93" i="14"/>
  <c r="AC97" i="14"/>
  <c r="AC101" i="14"/>
  <c r="AC105" i="14"/>
  <c r="AC109" i="14"/>
  <c r="AC113" i="14"/>
  <c r="AC117" i="14"/>
  <c r="AC121" i="14"/>
  <c r="AC34" i="14"/>
  <c r="AC67" i="14"/>
  <c r="AC81" i="14"/>
  <c r="AC83" i="14"/>
  <c r="AC86" i="14"/>
  <c r="AC89" i="14"/>
  <c r="AC98" i="14"/>
  <c r="AC35" i="14"/>
  <c r="AC94" i="14"/>
  <c r="AC96" i="14"/>
  <c r="AC106" i="14"/>
  <c r="AC114" i="14"/>
  <c r="AC60" i="14"/>
  <c r="AC71" i="14"/>
  <c r="AC102" i="14"/>
  <c r="AC110" i="14"/>
  <c r="AC118" i="14"/>
  <c r="AC104" i="14"/>
  <c r="AC112" i="14"/>
  <c r="AC120" i="14"/>
  <c r="AC91" i="14"/>
  <c r="AC100" i="14"/>
  <c r="AC108" i="14"/>
  <c r="AC116" i="14"/>
  <c r="Y12" i="14"/>
  <c r="Y10" i="14"/>
  <c r="Y14" i="14"/>
  <c r="Y9" i="14"/>
  <c r="Y19" i="14"/>
  <c r="Y11" i="14"/>
  <c r="Y13" i="14"/>
  <c r="Y23" i="14"/>
  <c r="Y27" i="14"/>
  <c r="Y16" i="14"/>
  <c r="Y17" i="14"/>
  <c r="Y18" i="14"/>
  <c r="Y21" i="14"/>
  <c r="Y25" i="14"/>
  <c r="Y29" i="14"/>
  <c r="Y15" i="14"/>
  <c r="Y24" i="14"/>
  <c r="Y32" i="14"/>
  <c r="Y20" i="14"/>
  <c r="Y26" i="14"/>
  <c r="Y28" i="14"/>
  <c r="Y34" i="14"/>
  <c r="Y36" i="14"/>
  <c r="Y40" i="14"/>
  <c r="Y44" i="14"/>
  <c r="Y30" i="14"/>
  <c r="Y31" i="14"/>
  <c r="Y38" i="14"/>
  <c r="Y42" i="14"/>
  <c r="Y46" i="14"/>
  <c r="Y50" i="14"/>
  <c r="Y54" i="14"/>
  <c r="Y41" i="14"/>
  <c r="Y53" i="14"/>
  <c r="Y56" i="14"/>
  <c r="Y57" i="14"/>
  <c r="Y61" i="14"/>
  <c r="Y35" i="14"/>
  <c r="Y43" i="14"/>
  <c r="Y49" i="14"/>
  <c r="Y52" i="14"/>
  <c r="Y55" i="14"/>
  <c r="Y48" i="14"/>
  <c r="Y60" i="14"/>
  <c r="Y63" i="14"/>
  <c r="Y64" i="14"/>
  <c r="Y68" i="14"/>
  <c r="Y33" i="14"/>
  <c r="Y37" i="14"/>
  <c r="Y45" i="14"/>
  <c r="Y51" i="14"/>
  <c r="Y58" i="14"/>
  <c r="Y66" i="14"/>
  <c r="Y70" i="14"/>
  <c r="Y74" i="14"/>
  <c r="Y78" i="14"/>
  <c r="Y82" i="14"/>
  <c r="Y62" i="14"/>
  <c r="Y65" i="14"/>
  <c r="Y71" i="14"/>
  <c r="Y81" i="14"/>
  <c r="Y84" i="14"/>
  <c r="Y88" i="14"/>
  <c r="Y92" i="14"/>
  <c r="Y67" i="14"/>
  <c r="Y77" i="14"/>
  <c r="Y80" i="14"/>
  <c r="Y85" i="14"/>
  <c r="Y59" i="14"/>
  <c r="Y76" i="14"/>
  <c r="Y86" i="14"/>
  <c r="Y89" i="14"/>
  <c r="Y99" i="14"/>
  <c r="Y103" i="14"/>
  <c r="Y107" i="14"/>
  <c r="Y111" i="14"/>
  <c r="Y115" i="14"/>
  <c r="Y119" i="14"/>
  <c r="Y47" i="14"/>
  <c r="Y73" i="14"/>
  <c r="Y79" i="14"/>
  <c r="Y91" i="14"/>
  <c r="Y94" i="14"/>
  <c r="Y97" i="14"/>
  <c r="Y101" i="14"/>
  <c r="Y105" i="14"/>
  <c r="Y109" i="14"/>
  <c r="Y113" i="14"/>
  <c r="Y117" i="14"/>
  <c r="Y121" i="14"/>
  <c r="Y22" i="14"/>
  <c r="Y39" i="14"/>
  <c r="Y72" i="14"/>
  <c r="Y87" i="14"/>
  <c r="Y90" i="14"/>
  <c r="Y93" i="14"/>
  <c r="Y98" i="14"/>
  <c r="Y83" i="14"/>
  <c r="Y102" i="14"/>
  <c r="Y110" i="14"/>
  <c r="Y118" i="14"/>
  <c r="Y75" i="14"/>
  <c r="Y120" i="14"/>
  <c r="Y69" i="14"/>
  <c r="Y106" i="14"/>
  <c r="Y114" i="14"/>
  <c r="Y95" i="14"/>
  <c r="Y96" i="14"/>
  <c r="Y100" i="14"/>
  <c r="Y108" i="14"/>
  <c r="Y116" i="14"/>
  <c r="Y104" i="14"/>
  <c r="Y112" i="14"/>
  <c r="W10" i="14"/>
  <c r="W14" i="14"/>
  <c r="W12" i="14"/>
  <c r="W16" i="14"/>
  <c r="W11" i="14"/>
  <c r="W17" i="14"/>
  <c r="W13" i="14"/>
  <c r="W15" i="14"/>
  <c r="W18" i="14"/>
  <c r="W21" i="14"/>
  <c r="W25" i="14"/>
  <c r="W20" i="14"/>
  <c r="W23" i="14"/>
  <c r="W27" i="14"/>
  <c r="W31" i="14"/>
  <c r="W26" i="14"/>
  <c r="W34" i="14"/>
  <c r="W9" i="14"/>
  <c r="W19" i="14"/>
  <c r="W28" i="14"/>
  <c r="W30" i="14"/>
  <c r="W32" i="14"/>
  <c r="W33" i="14"/>
  <c r="W38" i="14"/>
  <c r="W42" i="14"/>
  <c r="W22" i="14"/>
  <c r="W29" i="14"/>
  <c r="W36" i="14"/>
  <c r="W40" i="14"/>
  <c r="W44" i="14"/>
  <c r="W48" i="14"/>
  <c r="W52" i="14"/>
  <c r="W56" i="14"/>
  <c r="W35" i="14"/>
  <c r="W43" i="14"/>
  <c r="W45" i="14"/>
  <c r="W55" i="14"/>
  <c r="W59" i="14"/>
  <c r="W63" i="14"/>
  <c r="W24" i="14"/>
  <c r="W37" i="14"/>
  <c r="W51" i="14"/>
  <c r="W54" i="14"/>
  <c r="W47" i="14"/>
  <c r="W53" i="14"/>
  <c r="W62" i="14"/>
  <c r="W66" i="14"/>
  <c r="W39" i="14"/>
  <c r="W50" i="14"/>
  <c r="W57" i="14"/>
  <c r="W60" i="14"/>
  <c r="W64" i="14"/>
  <c r="W68" i="14"/>
  <c r="W72" i="14"/>
  <c r="W76" i="14"/>
  <c r="W80" i="14"/>
  <c r="W61" i="14"/>
  <c r="W67" i="14"/>
  <c r="W70" i="14"/>
  <c r="W73" i="14"/>
  <c r="W86" i="14"/>
  <c r="W90" i="14"/>
  <c r="W94" i="14"/>
  <c r="W41" i="14"/>
  <c r="W49" i="14"/>
  <c r="W69" i="14"/>
  <c r="W79" i="14"/>
  <c r="W82" i="14"/>
  <c r="W83" i="14"/>
  <c r="W58" i="14"/>
  <c r="W75" i="14"/>
  <c r="W81" i="14"/>
  <c r="W84" i="14"/>
  <c r="W88" i="14"/>
  <c r="W91" i="14"/>
  <c r="W97" i="14"/>
  <c r="W101" i="14"/>
  <c r="W105" i="14"/>
  <c r="W109" i="14"/>
  <c r="W113" i="14"/>
  <c r="W117" i="14"/>
  <c r="W121" i="14"/>
  <c r="W46" i="14"/>
  <c r="W78" i="14"/>
  <c r="W93" i="14"/>
  <c r="W99" i="14"/>
  <c r="W103" i="14"/>
  <c r="W107" i="14"/>
  <c r="W111" i="14"/>
  <c r="W115" i="14"/>
  <c r="W119" i="14"/>
  <c r="W71" i="14"/>
  <c r="W77" i="14"/>
  <c r="W89" i="14"/>
  <c r="W92" i="14"/>
  <c r="W95" i="14"/>
  <c r="W96" i="14"/>
  <c r="W104" i="14"/>
  <c r="W112" i="14"/>
  <c r="W120" i="14"/>
  <c r="W74" i="14"/>
  <c r="W87" i="14"/>
  <c r="W106" i="14"/>
  <c r="W85" i="14"/>
  <c r="W100" i="14"/>
  <c r="W108" i="14"/>
  <c r="W116" i="14"/>
  <c r="W65" i="14"/>
  <c r="W98" i="14"/>
  <c r="W102" i="14"/>
  <c r="W110" i="14"/>
  <c r="W118" i="14"/>
  <c r="W114" i="14"/>
  <c r="P9" i="14"/>
  <c r="P13" i="14"/>
  <c r="P11" i="14"/>
  <c r="P15" i="14"/>
  <c r="P10" i="14"/>
  <c r="P20" i="14"/>
  <c r="P12" i="14"/>
  <c r="P14" i="14"/>
  <c r="P24" i="14"/>
  <c r="P28" i="14"/>
  <c r="P17" i="14"/>
  <c r="P19" i="14"/>
  <c r="P22" i="14"/>
  <c r="P26" i="14"/>
  <c r="P30" i="14"/>
  <c r="P25" i="14"/>
  <c r="P33" i="14"/>
  <c r="P16" i="14"/>
  <c r="P27" i="14"/>
  <c r="P29" i="14"/>
  <c r="P32" i="14"/>
  <c r="P35" i="14"/>
  <c r="P37" i="14"/>
  <c r="P41" i="14"/>
  <c r="P21" i="14"/>
  <c r="P31" i="14"/>
  <c r="P39" i="14"/>
  <c r="P43" i="14"/>
  <c r="P47" i="14"/>
  <c r="P51" i="14"/>
  <c r="P55" i="14"/>
  <c r="P42" i="14"/>
  <c r="P54" i="14"/>
  <c r="P58" i="14"/>
  <c r="P62" i="14"/>
  <c r="P18" i="14"/>
  <c r="P36" i="14"/>
  <c r="P44" i="14"/>
  <c r="P50" i="14"/>
  <c r="P53" i="14"/>
  <c r="P34" i="14"/>
  <c r="P49" i="14"/>
  <c r="P56" i="14"/>
  <c r="P61" i="14"/>
  <c r="P64" i="14"/>
  <c r="P65" i="14"/>
  <c r="P38" i="14"/>
  <c r="P46" i="14"/>
  <c r="P52" i="14"/>
  <c r="P59" i="14"/>
  <c r="P67" i="14"/>
  <c r="P71" i="14"/>
  <c r="P75" i="14"/>
  <c r="P79" i="14"/>
  <c r="P83" i="14"/>
  <c r="P23" i="14"/>
  <c r="P48" i="14"/>
  <c r="P57" i="14"/>
  <c r="P63" i="14"/>
  <c r="P66" i="14"/>
  <c r="P69" i="14"/>
  <c r="P72" i="14"/>
  <c r="P82" i="14"/>
  <c r="P85" i="14"/>
  <c r="P89" i="14"/>
  <c r="P93" i="14"/>
  <c r="P45" i="14"/>
  <c r="P68" i="14"/>
  <c r="P78" i="14"/>
  <c r="P81" i="14"/>
  <c r="P77" i="14"/>
  <c r="P87" i="14"/>
  <c r="P90" i="14"/>
  <c r="P100" i="14"/>
  <c r="P104" i="14"/>
  <c r="P108" i="14"/>
  <c r="P112" i="14"/>
  <c r="P116" i="14"/>
  <c r="P120" i="14"/>
  <c r="P60" i="14"/>
  <c r="P74" i="14"/>
  <c r="P80" i="14"/>
  <c r="P92" i="14"/>
  <c r="P95" i="14"/>
  <c r="P98" i="14"/>
  <c r="P102" i="14"/>
  <c r="P106" i="14"/>
  <c r="P110" i="14"/>
  <c r="P114" i="14"/>
  <c r="P118" i="14"/>
  <c r="P73" i="14"/>
  <c r="P88" i="14"/>
  <c r="P91" i="14"/>
  <c r="P94" i="14"/>
  <c r="P76" i="14"/>
  <c r="P84" i="14"/>
  <c r="P86" i="14"/>
  <c r="P103" i="14"/>
  <c r="P111" i="14"/>
  <c r="P119" i="14"/>
  <c r="P70" i="14"/>
  <c r="P96" i="14"/>
  <c r="P105" i="14"/>
  <c r="P99" i="14"/>
  <c r="P107" i="14"/>
  <c r="P115" i="14"/>
  <c r="P40" i="14"/>
  <c r="P97" i="14"/>
  <c r="P101" i="14"/>
  <c r="P109" i="14"/>
  <c r="P117" i="14"/>
  <c r="P113" i="14"/>
  <c r="P121" i="14"/>
  <c r="K10" i="14"/>
  <c r="K14" i="14"/>
  <c r="K12" i="14"/>
  <c r="K16" i="14"/>
  <c r="K15" i="14"/>
  <c r="K9" i="14"/>
  <c r="K18" i="14"/>
  <c r="K11" i="14"/>
  <c r="K17" i="14"/>
  <c r="K21" i="14"/>
  <c r="K25" i="14"/>
  <c r="K19" i="14"/>
  <c r="K23" i="14"/>
  <c r="K27" i="14"/>
  <c r="K31" i="14"/>
  <c r="K13" i="14"/>
  <c r="K20" i="14"/>
  <c r="K22" i="14"/>
  <c r="K30" i="14"/>
  <c r="K34" i="14"/>
  <c r="K24" i="14"/>
  <c r="K29" i="14"/>
  <c r="K26" i="14"/>
  <c r="K35" i="14"/>
  <c r="K38" i="14"/>
  <c r="K42" i="14"/>
  <c r="K36" i="14"/>
  <c r="K40" i="14"/>
  <c r="K44" i="14"/>
  <c r="K48" i="14"/>
  <c r="K52" i="14"/>
  <c r="K56" i="14"/>
  <c r="K28" i="14"/>
  <c r="K32" i="14"/>
  <c r="K39" i="14"/>
  <c r="K51" i="14"/>
  <c r="K54" i="14"/>
  <c r="K59" i="14"/>
  <c r="K63" i="14"/>
  <c r="K33" i="14"/>
  <c r="K41" i="14"/>
  <c r="K47" i="14"/>
  <c r="K50" i="14"/>
  <c r="K53" i="14"/>
  <c r="K43" i="14"/>
  <c r="K46" i="14"/>
  <c r="K58" i="14"/>
  <c r="K61" i="14"/>
  <c r="K64" i="14"/>
  <c r="K66" i="14"/>
  <c r="K49" i="14"/>
  <c r="K68" i="14"/>
  <c r="K72" i="14"/>
  <c r="K76" i="14"/>
  <c r="K80" i="14"/>
  <c r="K45" i="14"/>
  <c r="K60" i="14"/>
  <c r="K69" i="14"/>
  <c r="K79" i="14"/>
  <c r="K82" i="14"/>
  <c r="K86" i="14"/>
  <c r="K90" i="14"/>
  <c r="K94" i="14"/>
  <c r="K55" i="14"/>
  <c r="K65" i="14"/>
  <c r="K75" i="14"/>
  <c r="K78" i="14"/>
  <c r="K81" i="14"/>
  <c r="K74" i="14"/>
  <c r="K87" i="14"/>
  <c r="K97" i="14"/>
  <c r="K101" i="14"/>
  <c r="K105" i="14"/>
  <c r="K109" i="14"/>
  <c r="K113" i="14"/>
  <c r="K117" i="14"/>
  <c r="K121" i="14"/>
  <c r="K57" i="14"/>
  <c r="K67" i="14"/>
  <c r="K71" i="14"/>
  <c r="K77" i="14"/>
  <c r="K84" i="14"/>
  <c r="K89" i="14"/>
  <c r="K92" i="14"/>
  <c r="K95" i="14"/>
  <c r="K99" i="14"/>
  <c r="K103" i="14"/>
  <c r="K107" i="14"/>
  <c r="K111" i="14"/>
  <c r="K115" i="14"/>
  <c r="K119" i="14"/>
  <c r="K70" i="14"/>
  <c r="K83" i="14"/>
  <c r="K85" i="14"/>
  <c r="K88" i="14"/>
  <c r="K91" i="14"/>
  <c r="K62" i="14"/>
  <c r="K73" i="14"/>
  <c r="K96" i="14"/>
  <c r="K98" i="14"/>
  <c r="K100" i="14"/>
  <c r="K108" i="14"/>
  <c r="K116" i="14"/>
  <c r="K102" i="14"/>
  <c r="K104" i="14"/>
  <c r="K112" i="14"/>
  <c r="K120" i="14"/>
  <c r="K106" i="14"/>
  <c r="K114" i="14"/>
  <c r="K37" i="14"/>
  <c r="K93" i="14"/>
  <c r="K110" i="14"/>
  <c r="K118" i="14"/>
  <c r="N11" i="14"/>
  <c r="N15" i="14"/>
  <c r="N9" i="14"/>
  <c r="N13" i="14"/>
  <c r="N17" i="14"/>
  <c r="N12" i="14"/>
  <c r="N18" i="14"/>
  <c r="N14" i="14"/>
  <c r="N19" i="14"/>
  <c r="N22" i="14"/>
  <c r="N26" i="14"/>
  <c r="N16" i="14"/>
  <c r="N24" i="14"/>
  <c r="N28" i="14"/>
  <c r="N32" i="14"/>
  <c r="N27" i="14"/>
  <c r="N35" i="14"/>
  <c r="N10" i="14"/>
  <c r="N20" i="14"/>
  <c r="N21" i="14"/>
  <c r="N31" i="14"/>
  <c r="N34" i="14"/>
  <c r="N39" i="14"/>
  <c r="N43" i="14"/>
  <c r="N23" i="14"/>
  <c r="N30" i="14"/>
  <c r="N37" i="14"/>
  <c r="N41" i="14"/>
  <c r="N45" i="14"/>
  <c r="N49" i="14"/>
  <c r="N53" i="14"/>
  <c r="N36" i="14"/>
  <c r="N44" i="14"/>
  <c r="N46" i="14"/>
  <c r="N56" i="14"/>
  <c r="N60" i="14"/>
  <c r="N64" i="14"/>
  <c r="N25" i="14"/>
  <c r="N38" i="14"/>
  <c r="N52" i="14"/>
  <c r="N55" i="14"/>
  <c r="N33" i="14"/>
  <c r="N48" i="14"/>
  <c r="N54" i="14"/>
  <c r="N63" i="14"/>
  <c r="N67" i="14"/>
  <c r="N40" i="14"/>
  <c r="N51" i="14"/>
  <c r="N58" i="14"/>
  <c r="N61" i="14"/>
  <c r="N65" i="14"/>
  <c r="N69" i="14"/>
  <c r="N73" i="14"/>
  <c r="N77" i="14"/>
  <c r="N81" i="14"/>
  <c r="N29" i="14"/>
  <c r="N47" i="14"/>
  <c r="N62" i="14"/>
  <c r="N68" i="14"/>
  <c r="N71" i="14"/>
  <c r="N74" i="14"/>
  <c r="N87" i="14"/>
  <c r="N91" i="14"/>
  <c r="N95" i="14"/>
  <c r="N42" i="14"/>
  <c r="N70" i="14"/>
  <c r="N80" i="14"/>
  <c r="N83" i="14"/>
  <c r="N84" i="14"/>
  <c r="N76" i="14"/>
  <c r="N82" i="14"/>
  <c r="N85" i="14"/>
  <c r="N86" i="14"/>
  <c r="N89" i="14"/>
  <c r="N92" i="14"/>
  <c r="N98" i="14"/>
  <c r="N102" i="14"/>
  <c r="N106" i="14"/>
  <c r="N110" i="14"/>
  <c r="N114" i="14"/>
  <c r="N118" i="14"/>
  <c r="N59" i="14"/>
  <c r="N79" i="14"/>
  <c r="N94" i="14"/>
  <c r="N100" i="14"/>
  <c r="N104" i="14"/>
  <c r="N108" i="14"/>
  <c r="N112" i="14"/>
  <c r="N116" i="14"/>
  <c r="N120" i="14"/>
  <c r="N57" i="14"/>
  <c r="N72" i="14"/>
  <c r="N78" i="14"/>
  <c r="N90" i="14"/>
  <c r="N93" i="14"/>
  <c r="N96" i="14"/>
  <c r="N97" i="14"/>
  <c r="N75" i="14"/>
  <c r="N105" i="14"/>
  <c r="N113" i="14"/>
  <c r="N121" i="14"/>
  <c r="N66" i="14"/>
  <c r="N115" i="14"/>
  <c r="N101" i="14"/>
  <c r="N109" i="14"/>
  <c r="N117" i="14"/>
  <c r="N50" i="14"/>
  <c r="N88" i="14"/>
  <c r="N103" i="14"/>
  <c r="N111" i="14"/>
  <c r="N119" i="14"/>
  <c r="N99" i="14"/>
  <c r="N107" i="14"/>
  <c r="AQ8" i="14"/>
  <c r="Z8" i="14"/>
  <c r="I8" i="14"/>
  <c r="AT8" i="14"/>
  <c r="AP8" i="14"/>
  <c r="AM8" i="14"/>
  <c r="AH8" i="14"/>
  <c r="AF8" i="14"/>
  <c r="AA8" i="14"/>
  <c r="U8" i="14"/>
  <c r="R8" i="14"/>
  <c r="H8" i="14"/>
  <c r="L8" i="14"/>
  <c r="E10" i="15" s="1"/>
  <c r="F10" i="15" s="1"/>
  <c r="AV8" i="14"/>
  <c r="AB8" i="14"/>
  <c r="S8" i="14"/>
  <c r="AO8" i="14"/>
  <c r="AD8" i="14"/>
  <c r="X8" i="14"/>
  <c r="T8" i="14"/>
  <c r="Q8" i="14"/>
  <c r="O8" i="14"/>
  <c r="AK8" i="14"/>
  <c r="AJ8" i="14"/>
  <c r="V8" i="14"/>
  <c r="M8" i="14"/>
  <c r="AR8" i="14"/>
  <c r="AL8" i="14"/>
  <c r="AG8" i="14"/>
  <c r="AU8" i="14"/>
  <c r="AS8" i="14"/>
  <c r="AN8" i="14"/>
  <c r="AI8" i="14"/>
  <c r="AE8" i="14"/>
  <c r="AC8" i="14"/>
  <c r="Y8" i="14"/>
  <c r="W8" i="14"/>
  <c r="P8" i="14"/>
  <c r="K8" i="14"/>
  <c r="N8" i="14"/>
  <c r="G10" i="15" l="1"/>
  <c r="G6" i="15"/>
  <c r="G11" i="15"/>
  <c r="G13" i="15"/>
  <c r="G15" i="15"/>
  <c r="G12" i="15"/>
  <c r="G16" i="15"/>
  <c r="G14" i="15"/>
  <c r="E15" i="15"/>
  <c r="F15" i="15" s="1"/>
  <c r="E6" i="15"/>
  <c r="F6" i="15" s="1"/>
  <c r="E14" i="15"/>
  <c r="F14" i="15" s="1"/>
  <c r="E13" i="15"/>
  <c r="F13" i="15" s="1"/>
  <c r="E11" i="15"/>
  <c r="F11" i="15" s="1"/>
  <c r="E16" i="15"/>
  <c r="F16" i="15" s="1"/>
  <c r="E12" i="15"/>
  <c r="F12" i="15" s="1"/>
</calcChain>
</file>

<file path=xl/sharedStrings.xml><?xml version="1.0" encoding="utf-8"?>
<sst xmlns="http://schemas.openxmlformats.org/spreadsheetml/2006/main" count="202" uniqueCount="76">
  <si>
    <t>m</t>
  </si>
  <si>
    <t>Date</t>
  </si>
  <si>
    <t>Employé</t>
  </si>
  <si>
    <t>déb.</t>
  </si>
  <si>
    <t>fin</t>
  </si>
  <si>
    <t>date</t>
  </si>
  <si>
    <t>vacances</t>
  </si>
  <si>
    <t>formation</t>
  </si>
  <si>
    <t>autre</t>
  </si>
  <si>
    <t>demi-jour</t>
  </si>
  <si>
    <t>Description absenses</t>
  </si>
  <si>
    <t>Droit vac.</t>
  </si>
  <si>
    <t>Nb j. pris</t>
  </si>
  <si>
    <t>Gestion des Absences</t>
  </si>
  <si>
    <t>N°</t>
  </si>
  <si>
    <t>Key</t>
  </si>
  <si>
    <t>code</t>
  </si>
  <si>
    <t>Employés</t>
  </si>
  <si>
    <t>Solde vacances</t>
  </si>
  <si>
    <t>week n°</t>
  </si>
  <si>
    <t>Day</t>
  </si>
  <si>
    <t>Autres absences</t>
  </si>
  <si>
    <t>l</t>
  </si>
  <si>
    <t>j</t>
  </si>
  <si>
    <t>v</t>
  </si>
  <si>
    <t>s</t>
  </si>
  <si>
    <t>d</t>
  </si>
  <si>
    <t>Nouvel-an</t>
  </si>
  <si>
    <t>Département :</t>
  </si>
  <si>
    <t xml:space="preserve">Responsable : </t>
  </si>
  <si>
    <t>mal./acc.</t>
  </si>
  <si>
    <t>serv.militaire</t>
  </si>
  <si>
    <t>congé mat.</t>
  </si>
  <si>
    <t>Jours</t>
  </si>
  <si>
    <t>Absences</t>
  </si>
  <si>
    <t>Gestion des absences</t>
  </si>
  <si>
    <t>journée</t>
  </si>
  <si>
    <t>Mounir Bensmir</t>
  </si>
  <si>
    <t>Bilal Fernani</t>
  </si>
  <si>
    <t>Sofiane Hessam</t>
  </si>
  <si>
    <t>Fête des travailleurs</t>
  </si>
  <si>
    <t>Fête Nationale</t>
  </si>
  <si>
    <t>Jours fériés ()</t>
  </si>
  <si>
    <t>Employee</t>
  </si>
  <si>
    <t>On Leave</t>
  </si>
  <si>
    <t>Manager - Level 01</t>
  </si>
  <si>
    <t>Manager Level 02</t>
  </si>
  <si>
    <t>Manager - Level 03</t>
  </si>
  <si>
    <t>(Tous)</t>
  </si>
  <si>
    <t>Étiquettes de lignes</t>
  </si>
  <si>
    <t>Total général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</si>
  <si>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</si>
  <si>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</si>
  <si>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</si>
  <si>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</si>
  <si>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</si>
  <si>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</si>
  <si>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</si>
  <si>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</si>
  <si>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N+1</t>
  </si>
  <si>
    <t>Employé 1 L1</t>
  </si>
  <si>
    <t>Employé 2 L1</t>
  </si>
  <si>
    <t>Employé 3 L1</t>
  </si>
  <si>
    <t>Employé 4 L1</t>
  </si>
  <si>
    <t>Employé 5 L1</t>
  </si>
  <si>
    <t>Employé 1 L2</t>
  </si>
  <si>
    <t>Employé 2 L2</t>
  </si>
  <si>
    <t>Employé 3 L2</t>
  </si>
  <si>
    <t>Employé 4 L2</t>
  </si>
  <si>
    <t>Employé 5 L2</t>
  </si>
  <si>
    <t>Employé 1 L3</t>
  </si>
  <si>
    <t>Employé 2 L3</t>
  </si>
  <si>
    <t>Employé 3 L3</t>
  </si>
  <si>
    <t>N</t>
  </si>
  <si>
    <t>N+2</t>
  </si>
  <si>
    <t>N+3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</si>
</sst>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 * #,##0.00_ ;_ * \-#,##0.00_ ;_ * &quot;-&quot;??_ ;_ @_ "/>
    <numFmt numFmtId="165" formatCode="[$-F800]dddd\,\ mmmm\ dd\,\ yyyy"/>
    <numFmt numFmtId="166" formatCode="mmmm"/>
    <numFmt numFmtId="167" formatCode="dd"/>
    <numFmt numFmtId="168" formatCode="yyyy"/>
    <numFmt numFmtId="169" formatCode="dd/mm/yy;@"/>
    <numFmt numFmtId="170" formatCode="ddd"/>
    <numFmt numFmtId="171" formatCode="ddd\ dd\ mmm"/>
    <numFmt numFmtId="172" formatCode="dd/mm"/>
    <numFmt numFmtId="173" formatCode="ddd\ dd/mm/yy"/>
    <numFmt numFmtId="174" formatCode="dddd"/>
    <numFmt numFmtId="175" formatCode="_ * #,##0_ ;_ * \-#,##0_ ;_ * &quot;-&quot;??_ ;_ @_ 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2"/>
      <name val="Trebuchet MS"/>
      <family val="2"/>
    </font>
    <font>
      <sz val="12"/>
      <name val="Trebuchet MS"/>
      <family val="2"/>
    </font>
    <font>
      <b/>
      <sz val="11"/>
      <name val="Trebuchet MS"/>
      <family val="2"/>
    </font>
    <font>
      <b/>
      <sz val="16"/>
      <color indexed="18"/>
      <name val="Trebuchet MS"/>
      <family val="2"/>
    </font>
    <font>
      <b/>
      <sz val="18"/>
      <name val="Trebuchet MS"/>
      <family val="2"/>
    </font>
    <font>
      <sz val="10"/>
      <name val="Trebuchet MS"/>
      <family val="2"/>
    </font>
    <font>
      <sz val="8"/>
      <name val="Trebuchet MS"/>
      <family val="2"/>
    </font>
    <font>
      <b/>
      <sz val="8"/>
      <name val="Trebuchet MS"/>
      <family val="2"/>
    </font>
    <font>
      <b/>
      <sz val="18"/>
      <color indexed="10"/>
      <name val="Trebuchet MS"/>
      <family val="2"/>
    </font>
    <font>
      <sz val="16"/>
      <name val="Trebuchet MS"/>
      <family val="2"/>
    </font>
    <font>
      <b/>
      <sz val="14"/>
      <color indexed="18"/>
      <name val="Trebuchet MS"/>
      <family val="2"/>
    </font>
    <font>
      <b/>
      <sz val="10"/>
      <color indexed="18"/>
      <name val="Trebuchet MS"/>
      <family val="2"/>
    </font>
    <font>
      <b/>
      <sz val="12"/>
      <color indexed="18"/>
      <name val="Trebuchet MS"/>
      <family val="2"/>
    </font>
    <font>
      <b/>
      <sz val="10"/>
      <name val="Trebuchet MS"/>
      <family val="2"/>
    </font>
    <font>
      <b/>
      <sz val="11"/>
      <color indexed="18"/>
      <name val="Trebuchet MS"/>
      <family val="2"/>
    </font>
    <font>
      <b/>
      <sz val="12"/>
      <color indexed="9"/>
      <name val="Trebuchet MS"/>
      <family val="2"/>
    </font>
    <font>
      <i/>
      <sz val="10"/>
      <name val="Trebuchet MS"/>
      <family val="2"/>
    </font>
    <font>
      <b/>
      <sz val="14"/>
      <name val="Trebuchet MS"/>
      <family val="2"/>
    </font>
    <font>
      <sz val="14"/>
      <name val="Trebuchet MS"/>
      <family val="2"/>
    </font>
    <font>
      <b/>
      <sz val="11"/>
      <color indexed="8"/>
      <name val="Trebuchet MS"/>
      <family val="2"/>
    </font>
    <font>
      <sz val="11"/>
      <name val="Trebuchet MS"/>
      <family val="2"/>
    </font>
    <font>
      <sz val="11"/>
      <color indexed="18"/>
      <name val="Trebuchet MS"/>
      <family val="2"/>
    </font>
    <font>
      <sz val="10"/>
      <color indexed="62"/>
      <name val="Trebuchet MS"/>
      <family val="2"/>
    </font>
    <font>
      <b/>
      <sz val="14"/>
      <color indexed="62"/>
      <name val="Trebuchet MS"/>
      <family val="2"/>
    </font>
    <font>
      <sz val="8"/>
      <color indexed="62"/>
      <name val="Trebuchet MS"/>
      <family val="2"/>
    </font>
    <font>
      <sz val="10"/>
      <color indexed="9"/>
      <name val="Trebuchet MS"/>
      <family val="2"/>
    </font>
    <font>
      <b/>
      <sz val="20"/>
      <color indexed="9"/>
      <name val="Trebuchet MS"/>
      <family val="2"/>
    </font>
    <font>
      <b/>
      <sz val="9"/>
      <color indexed="9"/>
      <name val="Trebuchet MS"/>
      <family val="2"/>
    </font>
    <font>
      <sz val="8"/>
      <color indexed="9"/>
      <name val="Trebuchet MS"/>
      <family val="2"/>
    </font>
    <font>
      <b/>
      <sz val="18"/>
      <color indexed="62"/>
      <name val="Trebuchet MS"/>
      <family val="2"/>
    </font>
    <font>
      <b/>
      <sz val="20"/>
      <color indexed="62"/>
      <name val="Trebuchet MS"/>
      <family val="2"/>
    </font>
    <font>
      <b/>
      <sz val="18"/>
      <color indexed="18"/>
      <name val="Trebuchet MS"/>
      <family val="2"/>
    </font>
    <font>
      <b/>
      <sz val="10"/>
      <name val="Arial"/>
      <family val="2"/>
    </font>
    <font>
      <sz val="8"/>
      <color theme="1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" fillId="0" borderId="0"/>
  </cellStyleXfs>
  <cellXfs count="138">
    <xf numFmtId="0" fontId="0" fillId="0" borderId="0" xfId="0"/>
    <xf numFmtId="0" fontId="4" fillId="0" borderId="0" xfId="0" applyFont="1" applyFill="1" applyBorder="1" applyAlignment="1" applyProtection="1">
      <protection hidden="1"/>
    </xf>
    <xf numFmtId="0" fontId="5" fillId="0" borderId="0" xfId="0" applyFont="1" applyFill="1" applyBorder="1" applyProtection="1">
      <protection hidden="1"/>
    </xf>
    <xf numFmtId="0" fontId="5" fillId="0" borderId="1" xfId="0" applyFont="1" applyFill="1" applyBorder="1" applyProtection="1">
      <protection locked="0"/>
    </xf>
    <xf numFmtId="0" fontId="9" fillId="0" borderId="0" xfId="0" applyFont="1" applyProtection="1">
      <protection hidden="1"/>
    </xf>
    <xf numFmtId="0" fontId="10" fillId="0" borderId="0" xfId="0" applyFont="1" applyBorder="1" applyProtection="1">
      <protection hidden="1"/>
    </xf>
    <xf numFmtId="0" fontId="10" fillId="0" borderId="0" xfId="0" applyFont="1" applyBorder="1" applyAlignment="1" applyProtection="1">
      <alignment vertical="top"/>
      <protection hidden="1"/>
    </xf>
    <xf numFmtId="0" fontId="10" fillId="0" borderId="0" xfId="0" applyFont="1" applyBorder="1" applyAlignment="1" applyProtection="1">
      <alignment vertical="top" wrapText="1"/>
      <protection hidden="1"/>
    </xf>
    <xf numFmtId="0" fontId="10" fillId="0" borderId="0" xfId="0" applyFont="1" applyFill="1" applyBorder="1" applyAlignment="1" applyProtection="1">
      <alignment vertical="top"/>
      <protection hidden="1"/>
    </xf>
    <xf numFmtId="0" fontId="13" fillId="0" borderId="0" xfId="0" applyFont="1" applyAlignment="1" applyProtection="1">
      <alignment vertical="center"/>
      <protection hidden="1"/>
    </xf>
    <xf numFmtId="0" fontId="9" fillId="0" borderId="0" xfId="0" applyFont="1" applyBorder="1" applyAlignment="1" applyProtection="1">
      <alignment vertical="center"/>
    </xf>
    <xf numFmtId="0" fontId="9" fillId="0" borderId="0" xfId="0" applyFont="1" applyAlignment="1" applyProtection="1">
      <alignment vertical="center"/>
    </xf>
    <xf numFmtId="0" fontId="9" fillId="0" borderId="0" xfId="0" applyFont="1" applyProtection="1"/>
    <xf numFmtId="172" fontId="9" fillId="0" borderId="2" xfId="0" applyNumberFormat="1" applyFont="1" applyFill="1" applyBorder="1" applyAlignment="1" applyProtection="1">
      <alignment horizontal="left" vertical="center"/>
      <protection hidden="1"/>
    </xf>
    <xf numFmtId="0" fontId="10" fillId="0" borderId="0" xfId="0" applyFont="1" applyProtection="1"/>
    <xf numFmtId="14" fontId="9" fillId="0" borderId="0" xfId="0" applyNumberFormat="1" applyFont="1" applyProtection="1"/>
    <xf numFmtId="0" fontId="5" fillId="0" borderId="0" xfId="0" applyFont="1" applyBorder="1" applyProtection="1">
      <protection hidden="1"/>
    </xf>
    <xf numFmtId="0" fontId="5" fillId="0" borderId="0" xfId="0" applyFont="1" applyBorder="1" applyAlignment="1" applyProtection="1">
      <alignment horizontal="center"/>
      <protection hidden="1"/>
    </xf>
    <xf numFmtId="0" fontId="13" fillId="0" borderId="0" xfId="0" applyFont="1" applyBorder="1" applyProtection="1">
      <protection locked="0"/>
    </xf>
    <xf numFmtId="168" fontId="7" fillId="2" borderId="0" xfId="0" applyNumberFormat="1" applyFont="1" applyFill="1" applyBorder="1" applyAlignment="1" applyProtection="1">
      <alignment horizontal="center"/>
      <protection hidden="1"/>
    </xf>
    <xf numFmtId="0" fontId="13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Protection="1">
      <protection locked="0"/>
    </xf>
    <xf numFmtId="0" fontId="5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vertical="center"/>
      <protection hidden="1"/>
    </xf>
    <xf numFmtId="0" fontId="6" fillId="0" borderId="0" xfId="0" applyFont="1" applyFill="1" applyBorder="1" applyAlignment="1" applyProtection="1">
      <alignment vertical="center"/>
      <protection hidden="1"/>
    </xf>
    <xf numFmtId="0" fontId="5" fillId="0" borderId="0" xfId="0" applyFont="1" applyFill="1" applyBorder="1" applyAlignment="1" applyProtection="1">
      <protection hidden="1"/>
    </xf>
    <xf numFmtId="0" fontId="5" fillId="0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19" fillId="3" borderId="1" xfId="0" applyFont="1" applyFill="1" applyBorder="1" applyAlignment="1" applyProtection="1">
      <alignment horizontal="center"/>
      <protection hidden="1"/>
    </xf>
    <xf numFmtId="0" fontId="5" fillId="0" borderId="0" xfId="0" applyFont="1" applyFill="1" applyBorder="1" applyAlignment="1" applyProtection="1">
      <alignment vertical="center"/>
      <protection hidden="1"/>
    </xf>
    <xf numFmtId="0" fontId="5" fillId="0" borderId="1" xfId="0" applyFont="1" applyFill="1" applyBorder="1" applyAlignment="1" applyProtection="1">
      <alignment vertical="center"/>
      <protection locked="0"/>
    </xf>
    <xf numFmtId="0" fontId="20" fillId="0" borderId="0" xfId="0" applyFont="1" applyBorder="1" applyAlignment="1" applyProtection="1">
      <alignment horizontal="right"/>
      <protection hidden="1"/>
    </xf>
    <xf numFmtId="165" fontId="9" fillId="0" borderId="0" xfId="0" applyNumberFormat="1" applyFont="1" applyAlignment="1" applyProtection="1">
      <alignment horizontal="left"/>
      <protection hidden="1"/>
    </xf>
    <xf numFmtId="0" fontId="9" fillId="0" borderId="0" xfId="0" applyFont="1" applyAlignment="1" applyProtection="1">
      <alignment horizontal="left"/>
      <protection hidden="1"/>
    </xf>
    <xf numFmtId="14" fontId="9" fillId="0" borderId="0" xfId="0" applyNumberFormat="1" applyFont="1" applyAlignment="1" applyProtection="1">
      <alignment horizontal="left"/>
      <protection hidden="1"/>
    </xf>
    <xf numFmtId="165" fontId="9" fillId="2" borderId="0" xfId="0" applyNumberFormat="1" applyFont="1" applyFill="1" applyAlignment="1" applyProtection="1">
      <alignment horizontal="left"/>
      <protection hidden="1"/>
    </xf>
    <xf numFmtId="1" fontId="9" fillId="2" borderId="0" xfId="0" applyNumberFormat="1" applyFont="1" applyFill="1" applyAlignment="1" applyProtection="1">
      <alignment horizontal="left"/>
      <protection hidden="1"/>
    </xf>
    <xf numFmtId="169" fontId="9" fillId="2" borderId="0" xfId="0" applyNumberFormat="1" applyFont="1" applyFill="1" applyAlignment="1" applyProtection="1">
      <alignment horizontal="left"/>
      <protection hidden="1"/>
    </xf>
    <xf numFmtId="170" fontId="9" fillId="0" borderId="0" xfId="0" applyNumberFormat="1" applyFont="1" applyAlignment="1" applyProtection="1">
      <alignment horizontal="left"/>
      <protection hidden="1"/>
    </xf>
    <xf numFmtId="0" fontId="22" fillId="0" borderId="0" xfId="0" applyFont="1" applyFill="1" applyBorder="1" applyAlignment="1" applyProtection="1">
      <alignment horizontal="left"/>
      <protection hidden="1"/>
    </xf>
    <xf numFmtId="0" fontId="22" fillId="0" borderId="0" xfId="0" applyFont="1" applyAlignment="1" applyProtection="1">
      <alignment horizontal="left"/>
      <protection hidden="1"/>
    </xf>
    <xf numFmtId="0" fontId="21" fillId="0" borderId="0" xfId="0" applyFont="1" applyAlignment="1" applyProtection="1">
      <alignment horizontal="left"/>
      <protection hidden="1"/>
    </xf>
    <xf numFmtId="14" fontId="22" fillId="0" borderId="0" xfId="0" applyNumberFormat="1" applyFont="1" applyAlignment="1" applyProtection="1">
      <alignment horizontal="left"/>
      <protection hidden="1"/>
    </xf>
    <xf numFmtId="165" fontId="21" fillId="4" borderId="3" xfId="0" applyNumberFormat="1" applyFont="1" applyFill="1" applyBorder="1" applyAlignment="1" applyProtection="1">
      <alignment horizontal="left"/>
      <protection locked="0"/>
    </xf>
    <xf numFmtId="0" fontId="9" fillId="0" borderId="0" xfId="0" applyFont="1" applyAlignment="1" applyProtection="1">
      <alignment horizontal="center"/>
      <protection hidden="1"/>
    </xf>
    <xf numFmtId="0" fontId="22" fillId="0" borderId="0" xfId="0" applyFont="1" applyFill="1" applyAlignment="1" applyProtection="1">
      <alignment horizontal="center"/>
      <protection hidden="1"/>
    </xf>
    <xf numFmtId="174" fontId="9" fillId="2" borderId="0" xfId="0" applyNumberFormat="1" applyFont="1" applyFill="1" applyAlignment="1" applyProtection="1">
      <alignment horizontal="center"/>
      <protection hidden="1"/>
    </xf>
    <xf numFmtId="0" fontId="14" fillId="0" borderId="4" xfId="0" applyFont="1" applyFill="1" applyBorder="1" applyAlignment="1" applyProtection="1">
      <alignment vertical="center"/>
    </xf>
    <xf numFmtId="175" fontId="9" fillId="0" borderId="0" xfId="1" applyNumberFormat="1" applyFont="1" applyAlignment="1" applyProtection="1">
      <alignment horizontal="left"/>
      <protection hidden="1"/>
    </xf>
    <xf numFmtId="0" fontId="10" fillId="0" borderId="0" xfId="0" applyFont="1" applyFill="1" applyBorder="1" applyAlignment="1" applyProtection="1">
      <alignment vertical="center"/>
      <protection hidden="1"/>
    </xf>
    <xf numFmtId="0" fontId="10" fillId="0" borderId="0" xfId="0" applyFont="1" applyFill="1" applyBorder="1" applyAlignment="1" applyProtection="1">
      <alignment vertical="top" wrapText="1"/>
      <protection hidden="1"/>
    </xf>
    <xf numFmtId="172" fontId="9" fillId="0" borderId="5" xfId="0" applyNumberFormat="1" applyFont="1" applyFill="1" applyBorder="1" applyAlignment="1" applyProtection="1">
      <alignment horizontal="left" vertical="center"/>
      <protection hidden="1"/>
    </xf>
    <xf numFmtId="167" fontId="28" fillId="4" borderId="1" xfId="0" applyNumberFormat="1" applyFont="1" applyFill="1" applyBorder="1" applyAlignment="1" applyProtection="1">
      <alignment horizontal="center" vertical="center"/>
      <protection hidden="1"/>
    </xf>
    <xf numFmtId="14" fontId="15" fillId="2" borderId="6" xfId="0" applyNumberFormat="1" applyFont="1" applyFill="1" applyBorder="1" applyAlignment="1" applyProtection="1">
      <alignment horizontal="center" vertical="center"/>
    </xf>
    <xf numFmtId="14" fontId="16" fillId="2" borderId="6" xfId="0" applyNumberFormat="1" applyFont="1" applyFill="1" applyBorder="1" applyAlignment="1" applyProtection="1">
      <alignment horizontal="center" vertical="center"/>
    </xf>
    <xf numFmtId="165" fontId="17" fillId="0" borderId="1" xfId="0" applyNumberFormat="1" applyFont="1" applyBorder="1" applyAlignment="1" applyProtection="1">
      <alignment vertical="center"/>
      <protection hidden="1"/>
    </xf>
    <xf numFmtId="0" fontId="17" fillId="0" borderId="1" xfId="0" applyFont="1" applyBorder="1" applyAlignment="1" applyProtection="1">
      <alignment vertical="center"/>
      <protection hidden="1"/>
    </xf>
    <xf numFmtId="165" fontId="9" fillId="0" borderId="0" xfId="0" applyNumberFormat="1" applyFont="1" applyAlignment="1" applyProtection="1">
      <alignment vertical="center"/>
      <protection hidden="1"/>
    </xf>
    <xf numFmtId="14" fontId="9" fillId="0" borderId="0" xfId="0" applyNumberFormat="1" applyFont="1" applyAlignment="1" applyProtection="1">
      <alignment vertical="center"/>
      <protection hidden="1"/>
    </xf>
    <xf numFmtId="0" fontId="9" fillId="0" borderId="0" xfId="0" applyFont="1" applyAlignment="1" applyProtection="1">
      <alignment vertical="center"/>
      <protection hidden="1"/>
    </xf>
    <xf numFmtId="173" fontId="17" fillId="0" borderId="1" xfId="0" applyNumberFormat="1" applyFont="1" applyFill="1" applyBorder="1" applyAlignment="1" applyProtection="1">
      <alignment horizontal="left"/>
      <protection locked="0"/>
    </xf>
    <xf numFmtId="0" fontId="17" fillId="0" borderId="1" xfId="0" applyFont="1" applyFill="1" applyBorder="1" applyAlignment="1" applyProtection="1">
      <alignment horizontal="left"/>
      <protection locked="0"/>
    </xf>
    <xf numFmtId="16" fontId="17" fillId="0" borderId="1" xfId="0" applyNumberFormat="1" applyFont="1" applyFill="1" applyBorder="1" applyAlignment="1" applyProtection="1">
      <alignment horizontal="left"/>
      <protection locked="0"/>
    </xf>
    <xf numFmtId="0" fontId="18" fillId="2" borderId="1" xfId="0" applyFont="1" applyFill="1" applyBorder="1" applyAlignment="1" applyProtection="1">
      <alignment vertical="center"/>
      <protection hidden="1"/>
    </xf>
    <xf numFmtId="0" fontId="18" fillId="2" borderId="1" xfId="0" applyFont="1" applyFill="1" applyBorder="1" applyAlignment="1" applyProtection="1">
      <alignment horizontal="center" vertical="center"/>
      <protection hidden="1"/>
    </xf>
    <xf numFmtId="0" fontId="18" fillId="2" borderId="1" xfId="0" applyFont="1" applyFill="1" applyBorder="1" applyAlignment="1" applyProtection="1">
      <alignment horizontal="left" vertical="center" wrapText="1"/>
      <protection hidden="1"/>
    </xf>
    <xf numFmtId="0" fontId="5" fillId="0" borderId="1" xfId="0" applyFont="1" applyBorder="1" applyProtection="1">
      <protection hidden="1"/>
    </xf>
    <xf numFmtId="0" fontId="5" fillId="0" borderId="1" xfId="0" applyFont="1" applyFill="1" applyBorder="1" applyAlignment="1" applyProtection="1">
      <protection hidden="1"/>
    </xf>
    <xf numFmtId="0" fontId="5" fillId="0" borderId="1" xfId="0" applyFont="1" applyBorder="1" applyAlignment="1" applyProtection="1">
      <alignment horizontal="center"/>
      <protection hidden="1"/>
    </xf>
    <xf numFmtId="0" fontId="5" fillId="2" borderId="1" xfId="0" applyFont="1" applyFill="1" applyBorder="1" applyAlignment="1" applyProtection="1">
      <alignment horizontal="center"/>
      <protection hidden="1"/>
    </xf>
    <xf numFmtId="0" fontId="4" fillId="2" borderId="1" xfId="0" applyFont="1" applyFill="1" applyBorder="1" applyAlignment="1" applyProtection="1">
      <alignment horizontal="center"/>
      <protection hidden="1"/>
    </xf>
    <xf numFmtId="0" fontId="20" fillId="0" borderId="0" xfId="0" applyFont="1" applyBorder="1" applyAlignment="1" applyProtection="1">
      <alignment horizontal="left"/>
      <protection hidden="1"/>
    </xf>
    <xf numFmtId="14" fontId="16" fillId="2" borderId="3" xfId="0" applyNumberFormat="1" applyFont="1" applyFill="1" applyBorder="1" applyAlignment="1" applyProtection="1">
      <alignment horizontal="left" vertical="center"/>
    </xf>
    <xf numFmtId="171" fontId="32" fillId="5" borderId="7" xfId="0" applyNumberFormat="1" applyFont="1" applyFill="1" applyBorder="1" applyAlignment="1" applyProtection="1">
      <alignment horizontal="center" vertical="center"/>
      <protection hidden="1"/>
    </xf>
    <xf numFmtId="0" fontId="10" fillId="0" borderId="8" xfId="0" applyFont="1" applyFill="1" applyBorder="1" applyAlignment="1" applyProtection="1">
      <alignment horizontal="center"/>
      <protection hidden="1"/>
    </xf>
    <xf numFmtId="49" fontId="6" fillId="0" borderId="9" xfId="0" applyNumberFormat="1" applyFont="1" applyFill="1" applyBorder="1" applyAlignment="1" applyProtection="1">
      <alignment horizontal="left" vertical="center"/>
      <protection locked="0"/>
    </xf>
    <xf numFmtId="49" fontId="24" fillId="0" borderId="10" xfId="0" applyNumberFormat="1" applyFont="1" applyFill="1" applyBorder="1" applyAlignment="1" applyProtection="1">
      <alignment horizontal="left" vertical="center"/>
      <protection locked="0"/>
    </xf>
    <xf numFmtId="172" fontId="24" fillId="0" borderId="11" xfId="0" applyNumberFormat="1" applyFont="1" applyFill="1" applyBorder="1" applyAlignment="1" applyProtection="1">
      <alignment horizontal="left" vertical="center"/>
      <protection locked="0"/>
    </xf>
    <xf numFmtId="172" fontId="24" fillId="0" borderId="12" xfId="0" applyNumberFormat="1" applyFont="1" applyFill="1" applyBorder="1" applyAlignment="1" applyProtection="1">
      <alignment horizontal="left" vertical="center"/>
      <protection locked="0"/>
    </xf>
    <xf numFmtId="14" fontId="6" fillId="2" borderId="1" xfId="0" applyNumberFormat="1" applyFont="1" applyFill="1" applyBorder="1" applyAlignment="1" applyProtection="1">
      <alignment horizontal="center" vertical="center"/>
      <protection hidden="1"/>
    </xf>
    <xf numFmtId="0" fontId="18" fillId="2" borderId="1" xfId="0" applyFont="1" applyFill="1" applyBorder="1" applyAlignment="1" applyProtection="1">
      <alignment horizontal="center"/>
      <protection hidden="1"/>
    </xf>
    <xf numFmtId="49" fontId="6" fillId="0" borderId="13" xfId="0" applyNumberFormat="1" applyFont="1" applyFill="1" applyBorder="1" applyAlignment="1" applyProtection="1">
      <alignment horizontal="left" vertical="center"/>
      <protection locked="0"/>
    </xf>
    <xf numFmtId="49" fontId="24" fillId="0" borderId="14" xfId="0" applyNumberFormat="1" applyFont="1" applyFill="1" applyBorder="1" applyAlignment="1" applyProtection="1">
      <alignment horizontal="left" vertical="center"/>
      <protection locked="0"/>
    </xf>
    <xf numFmtId="172" fontId="24" fillId="0" borderId="15" xfId="0" applyNumberFormat="1" applyFont="1" applyFill="1" applyBorder="1" applyAlignment="1" applyProtection="1">
      <alignment horizontal="left" vertical="center"/>
      <protection locked="0"/>
    </xf>
    <xf numFmtId="172" fontId="24" fillId="0" borderId="16" xfId="0" applyNumberFormat="1" applyFont="1" applyFill="1" applyBorder="1" applyAlignment="1" applyProtection="1">
      <alignment horizontal="left" vertical="center"/>
      <protection locked="0"/>
    </xf>
    <xf numFmtId="0" fontId="24" fillId="0" borderId="0" xfId="0" applyFont="1" applyProtection="1">
      <protection locked="0"/>
    </xf>
    <xf numFmtId="14" fontId="24" fillId="0" borderId="0" xfId="0" applyNumberFormat="1" applyFont="1" applyProtection="1">
      <protection locked="0"/>
    </xf>
    <xf numFmtId="14" fontId="24" fillId="0" borderId="0" xfId="0" applyNumberFormat="1" applyFont="1" applyProtection="1"/>
    <xf numFmtId="0" fontId="25" fillId="0" borderId="0" xfId="0" applyFont="1" applyProtection="1"/>
    <xf numFmtId="0" fontId="16" fillId="4" borderId="1" xfId="0" applyFont="1" applyFill="1" applyBorder="1" applyAlignment="1" applyProtection="1">
      <alignment vertical="center"/>
      <protection locked="0"/>
    </xf>
    <xf numFmtId="0" fontId="31" fillId="6" borderId="7" xfId="0" applyFont="1" applyFill="1" applyBorder="1" applyAlignment="1" applyProtection="1">
      <alignment vertical="center"/>
    </xf>
    <xf numFmtId="0" fontId="31" fillId="6" borderId="7" xfId="0" applyFont="1" applyFill="1" applyBorder="1" applyAlignment="1" applyProtection="1">
      <alignment horizontal="left" vertical="center"/>
    </xf>
    <xf numFmtId="14" fontId="31" fillId="6" borderId="7" xfId="0" applyNumberFormat="1" applyFont="1" applyFill="1" applyBorder="1" applyAlignment="1" applyProtection="1">
      <alignment horizontal="left" vertical="center"/>
    </xf>
    <xf numFmtId="14" fontId="26" fillId="0" borderId="0" xfId="0" applyNumberFormat="1" applyFont="1" applyBorder="1" applyAlignment="1" applyProtection="1">
      <protection hidden="1"/>
    </xf>
    <xf numFmtId="0" fontId="26" fillId="0" borderId="0" xfId="0" applyFont="1" applyAlignment="1" applyProtection="1">
      <protection hidden="1"/>
    </xf>
    <xf numFmtId="0" fontId="28" fillId="0" borderId="0" xfId="0" applyFont="1" applyBorder="1" applyAlignment="1" applyProtection="1">
      <protection hidden="1"/>
    </xf>
    <xf numFmtId="0" fontId="28" fillId="0" borderId="0" xfId="0" applyFont="1" applyBorder="1" applyAlignment="1" applyProtection="1">
      <alignment wrapText="1"/>
      <protection hidden="1"/>
    </xf>
    <xf numFmtId="0" fontId="28" fillId="0" borderId="0" xfId="0" applyFont="1" applyFill="1" applyBorder="1" applyAlignment="1" applyProtection="1">
      <protection hidden="1"/>
    </xf>
    <xf numFmtId="0" fontId="29" fillId="0" borderId="0" xfId="0" applyFont="1" applyAlignment="1" applyProtection="1">
      <protection locked="0" hidden="1"/>
    </xf>
    <xf numFmtId="0" fontId="16" fillId="0" borderId="7" xfId="0" applyFont="1" applyFill="1" applyBorder="1" applyAlignment="1" applyProtection="1">
      <alignment vertical="center"/>
      <protection locked="0"/>
    </xf>
    <xf numFmtId="0" fontId="33" fillId="0" borderId="0" xfId="0" applyFont="1" applyFill="1" applyBorder="1" applyAlignment="1" applyProtection="1">
      <protection locked="0"/>
    </xf>
    <xf numFmtId="0" fontId="27" fillId="0" borderId="0" xfId="0" applyFont="1" applyFill="1" applyBorder="1" applyAlignment="1" applyProtection="1">
      <protection locked="0"/>
    </xf>
    <xf numFmtId="0" fontId="26" fillId="0" borderId="0" xfId="0" applyFont="1" applyAlignment="1" applyProtection="1">
      <protection locked="0"/>
    </xf>
    <xf numFmtId="14" fontId="26" fillId="0" borderId="0" xfId="0" applyNumberFormat="1" applyFont="1" applyBorder="1" applyAlignment="1" applyProtection="1">
      <protection locked="0"/>
    </xf>
    <xf numFmtId="0" fontId="28" fillId="0" borderId="0" xfId="0" applyFont="1" applyBorder="1" applyAlignment="1" applyProtection="1">
      <protection locked="0"/>
    </xf>
    <xf numFmtId="0" fontId="9" fillId="0" borderId="0" xfId="0" applyFont="1" applyProtection="1">
      <protection locked="0"/>
    </xf>
    <xf numFmtId="0" fontId="14" fillId="0" borderId="0" xfId="0" applyFont="1" applyFill="1" applyBorder="1" applyAlignment="1" applyProtection="1">
      <alignment vertical="center"/>
      <protection locked="0"/>
    </xf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13" fillId="0" borderId="0" xfId="0" applyFont="1" applyAlignment="1" applyProtection="1">
      <alignment vertical="center"/>
      <protection locked="0"/>
    </xf>
    <xf numFmtId="166" fontId="12" fillId="0" borderId="0" xfId="0" applyNumberFormat="1" applyFont="1" applyFill="1" applyBorder="1" applyAlignment="1" applyProtection="1">
      <alignment vertical="center"/>
      <protection locked="0"/>
    </xf>
    <xf numFmtId="168" fontId="11" fillId="0" borderId="0" xfId="0" applyNumberFormat="1" applyFont="1" applyFill="1" applyBorder="1" applyAlignment="1" applyProtection="1">
      <alignment vertical="center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167" fontId="11" fillId="0" borderId="0" xfId="0" applyNumberFormat="1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0" xfId="0" applyNumberFormat="1" applyFont="1" applyFill="1" applyBorder="1" applyAlignment="1" applyProtection="1">
      <alignment vertical="center"/>
      <protection locked="0"/>
    </xf>
    <xf numFmtId="171" fontId="32" fillId="8" borderId="7" xfId="0" applyNumberFormat="1" applyFont="1" applyFill="1" applyBorder="1" applyAlignment="1" applyProtection="1">
      <alignment horizontal="center" vertical="center"/>
      <protection hidden="1"/>
    </xf>
    <xf numFmtId="0" fontId="36" fillId="0" borderId="18" xfId="0" applyFont="1" applyBorder="1" applyAlignment="1">
      <alignment horizontal="center" vertical="top" wrapText="1"/>
    </xf>
    <xf numFmtId="0" fontId="36" fillId="0" borderId="19" xfId="0" applyFont="1" applyBorder="1" applyAlignment="1">
      <alignment horizontal="center" vertical="top" wrapText="1"/>
    </xf>
    <xf numFmtId="0" fontId="0" fillId="0" borderId="20" xfId="0" applyBorder="1" applyAlignment="1">
      <alignment vertical="top" wrapText="1"/>
    </xf>
    <xf numFmtId="0" fontId="2" fillId="0" borderId="20" xfId="0" applyFont="1" applyBorder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37" fillId="0" borderId="8" xfId="0" applyFont="1" applyFill="1" applyBorder="1" applyAlignment="1" applyProtection="1">
      <alignment horizontal="center"/>
      <protection hidden="1"/>
    </xf>
    <xf numFmtId="0" fontId="2" fillId="0" borderId="0" xfId="0" applyFont="1"/>
    <xf numFmtId="0" fontId="2" fillId="0" borderId="0" xfId="0" applyFont="1" applyFill="1" applyBorder="1" applyAlignment="1">
      <alignment vertical="top" wrapText="1"/>
    </xf>
    <xf numFmtId="0" fontId="16" fillId="0" borderId="1" xfId="0" applyFont="1" applyFill="1" applyBorder="1" applyAlignment="1" applyProtection="1">
      <alignment horizontal="left" vertical="center"/>
      <protection locked="0"/>
    </xf>
    <xf numFmtId="14" fontId="16" fillId="4" borderId="3" xfId="0" applyNumberFormat="1" applyFont="1" applyFill="1" applyBorder="1" applyAlignment="1" applyProtection="1">
      <alignment horizontal="center" vertical="center"/>
      <protection locked="0"/>
    </xf>
    <xf numFmtId="14" fontId="16" fillId="4" borderId="17" xfId="0" applyNumberFormat="1" applyFont="1" applyFill="1" applyBorder="1" applyAlignment="1" applyProtection="1">
      <alignment horizontal="center" vertical="center"/>
      <protection locked="0"/>
    </xf>
    <xf numFmtId="166" fontId="23" fillId="4" borderId="1" xfId="0" applyNumberFormat="1" applyFont="1" applyFill="1" applyBorder="1" applyAlignment="1" applyProtection="1">
      <alignment horizontal="center" vertical="center" wrapText="1"/>
      <protection hidden="1"/>
    </xf>
    <xf numFmtId="166" fontId="30" fillId="5" borderId="1" xfId="0" applyNumberFormat="1" applyFont="1" applyFill="1" applyBorder="1" applyAlignment="1" applyProtection="1">
      <alignment horizontal="center" vertical="center" wrapText="1"/>
      <protection hidden="1"/>
    </xf>
    <xf numFmtId="166" fontId="35" fillId="0" borderId="0" xfId="0" applyNumberFormat="1" applyFont="1" applyFill="1" applyBorder="1" applyAlignment="1" applyProtection="1">
      <alignment horizontal="center"/>
      <protection locked="0"/>
    </xf>
    <xf numFmtId="168" fontId="34" fillId="0" borderId="0" xfId="0" applyNumberFormat="1" applyFont="1" applyFill="1" applyBorder="1" applyAlignment="1" applyProtection="1">
      <alignment horizontal="left"/>
      <protection locked="0"/>
    </xf>
    <xf numFmtId="0" fontId="4" fillId="7" borderId="1" xfId="0" applyFont="1" applyFill="1" applyBorder="1" applyAlignment="1" applyProtection="1">
      <alignment horizontal="center" vertical="center" textRotation="90"/>
    </xf>
    <xf numFmtId="14" fontId="4" fillId="7" borderId="1" xfId="0" applyNumberFormat="1" applyFont="1" applyFill="1" applyBorder="1" applyAlignment="1" applyProtection="1">
      <alignment horizontal="center" vertical="center" textRotation="90"/>
    </xf>
    <xf numFmtId="0" fontId="7" fillId="2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 applyProtection="1">
      <alignment vertical="center"/>
      <protection hidden="1"/>
    </xf>
  </cellXfs>
  <cellStyles count="3">
    <cellStyle name="Milliers" xfId="1" builtinId="3"/>
    <cellStyle name="Normal" xfId="0" builtinId="0"/>
    <cellStyle name="Normal 2" xfId="2"/>
  </cellStyles>
  <dxfs count="11"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48"/>
      </font>
      <fill>
        <patternFill>
          <bgColor indexed="48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DDDDD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AT$2" max="12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1</xdr:row>
          <xdr:rowOff>276225</xdr:rowOff>
        </xdr:from>
        <xdr:to>
          <xdr:col>12</xdr:col>
          <xdr:colOff>38100</xdr:colOff>
          <xdr:row>2</xdr:row>
          <xdr:rowOff>38100</xdr:rowOff>
        </xdr:to>
        <xdr:sp macro="" textlink="">
          <xdr:nvSpPr>
            <xdr:cNvPr id="4292" name="Spinner 196" hidden="1">
              <a:extLst>
                <a:ext uri="{63B3BB69-23CF-44E3-9099-C40C66FF867C}">
                  <a14:compatExt spid="_x0000_s4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1104900</xdr:colOff>
      <xdr:row>0</xdr:row>
      <xdr:rowOff>0</xdr:rowOff>
    </xdr:from>
    <xdr:to>
      <xdr:col>3</xdr:col>
      <xdr:colOff>491792</xdr:colOff>
      <xdr:row>1</xdr:row>
      <xdr:rowOff>381000</xdr:rowOff>
    </xdr:to>
    <xdr:sp macro="" textlink="">
      <xdr:nvSpPr>
        <xdr:cNvPr id="1034" name="AutoShape 10"/>
        <xdr:cNvSpPr>
          <a:spLocks noChangeArrowheads="1"/>
        </xdr:cNvSpPr>
      </xdr:nvSpPr>
      <xdr:spPr bwMode="auto">
        <a:xfrm>
          <a:off x="1104900" y="0"/>
          <a:ext cx="1575238" cy="571500"/>
        </a:xfrm>
        <a:prstGeom prst="wedgeEllipseCallout">
          <a:avLst>
            <a:gd name="adj1" fmla="val -52880"/>
            <a:gd name="adj2" fmla="val 68519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36576" rIns="0" bIns="0" anchor="t" upright="1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Gill Sans MT"/>
            </a:rPr>
            <a:t>Saisissez ici le 1.12 de la l'année suivante</a:t>
          </a:r>
        </a:p>
      </xdr:txBody>
    </xdr:sp>
    <xdr:clientData fPrintsWithSheet="0"/>
  </xdr:twoCellAnchor>
  <xdr:twoCellAnchor>
    <xdr:from>
      <xdr:col>15</xdr:col>
      <xdr:colOff>133350</xdr:colOff>
      <xdr:row>4</xdr:row>
      <xdr:rowOff>76200</xdr:rowOff>
    </xdr:from>
    <xdr:to>
      <xdr:col>17</xdr:col>
      <xdr:colOff>638175</xdr:colOff>
      <xdr:row>8</xdr:row>
      <xdr:rowOff>9525</xdr:rowOff>
    </xdr:to>
    <xdr:sp macro="" textlink="">
      <xdr:nvSpPr>
        <xdr:cNvPr id="5" name="ZoneTexte 4"/>
        <xdr:cNvSpPr txBox="1"/>
      </xdr:nvSpPr>
      <xdr:spPr>
        <a:xfrm>
          <a:off x="6543675" y="1285875"/>
          <a:ext cx="2028825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Saisissez</a:t>
          </a:r>
          <a:r>
            <a:rPr lang="fr-FR" sz="1100" baseline="0"/>
            <a:t> dans les cellules les jours  fériés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daas, Nazim PH/DZ" refreshedDate="43149.882589351851" createdVersion="5" refreshedVersion="5" minRefreshableVersion="3" recordCount="8">
  <cacheSource type="worksheet">
    <worksheetSource ref="A1:E9" sheet="Base"/>
  </cacheSource>
  <cacheFields count="5">
    <cacheField name="Employee" numFmtId="0">
      <sharedItems count="843">
        <s v="Employé 1"/>
        <s v="Employé 2"/>
        <s v="Employé 3"/>
        <s v="Employé 4"/>
        <s v="Employé 5"/>
        <s v="Employé 6"/>
        <s v="Employé 7"/>
        <s v="Employé 8"/>
        <s v="Younes MEHADJI" u="1"/>
        <s v="Salim BENZITOUNI" u="1"/>
        <s v="Abdelkader ELKETROUSSI" u="1"/>
        <s v="Ferhat El Hadi BRABEZ" u="1"/>
        <s v="Naima ALI BEY" u="1"/>
        <s v="Nadia HADJ YOUCEF" u="1"/>
        <s v="Mahmoud NACHI" u="1"/>
        <s v="Zaher Rochdi CHEKKAT" u="1"/>
        <s v="Idir BOUALI" u="1"/>
        <s v="Moussa BENAISSA" u="1"/>
        <s v="Mohamed HANOUCENE" u="1"/>
        <s v="Abdelghani MENHOUZ" u="1"/>
        <s v="Elias RAHMOUN" u="1"/>
        <s v="Tayeb BENZIDANE" u="1"/>
        <s v="Nasreddine MOULAI ALI" u="1"/>
        <s v="Med Noureddine BOURICHE" u="1"/>
        <s v="Hala REDJDAL" u="1"/>
        <s v="Nacera OURTI" u="1"/>
        <s v="Cherif OUNNAS" u="1"/>
        <s v="Adel BOUAMRA" u="1"/>
        <s v="Mounir BENALI" u="1"/>
        <s v="Djamel DJEDJIG" u="1"/>
        <s v="Khaled BOUHASSANE" u="1"/>
        <s v="Mohamed Toufik BOUCHIREB" u="1"/>
        <s v="Ryma BENELHADJ DJELLOUL" u="1"/>
        <s v="Dalida BENRAHMOUN" u="1"/>
        <s v="Mohamed Amine BELHADJ" u="1"/>
        <s v="Fouzi MERAD" u="1"/>
        <s v="Hocine BELHOUARI" u="1"/>
        <s v="Sonia TOUATI" u="1"/>
        <s v="Athmane BENDINE" u="1"/>
        <s v="Hadj Saadi BENDAOUD" u="1"/>
        <s v="Nourzed NEKIA" u="1"/>
        <s v="Islam GUIDJALI" u="1"/>
        <s v="Redouane BELKHIR" u="1"/>
        <s v="Fouzi BENSETTI" u="1"/>
        <s v="Amine REGUIEG" u="1"/>
        <s v="Djaouida BENNAIDJA" u="1"/>
        <s v="Said BOUFEDJI" u="1"/>
        <s v="Rédha RAHMOUNE" u="1"/>
        <s v="Smail ABDELOUAHAB" u="1"/>
        <s v="Riad AIDOUD" u="1"/>
        <s v="Leila KHELIFI" u="1"/>
        <s v="Nadjiba BOUTMEDJET" u="1"/>
        <s v="Brahim Zakaria ABID" u="1"/>
        <s v="Mohamed Reda BENHABIB" u="1"/>
        <s v="Karim CHERIF" u="1"/>
        <s v="Samy OULEBSIR" u="1"/>
        <s v="Amine ARIDJ" u="1"/>
        <s v="Kader CHABOU" u="1"/>
        <s v="Salah BOUTERAA" u="1"/>
        <s v="Lamine AREZKI" u="1"/>
        <s v="Karim IHADDADEN" u="1"/>
        <s v="Abd El Krim DAHMANI" u="1"/>
        <s v="Abdelaziz BENACHOUR" u="1"/>
        <s v="Adel ZAABI" u="1"/>
        <s v="Noureddine MOUELFI" u="1"/>
        <s v="Fatima-Zohra BENNAOUM" u="1"/>
        <s v="Sofiane SAHNOUNI (Sofiane SAHNOUNI)" u="1"/>
        <s v="Omar HAMIDI" u="1"/>
        <s v="Mahdi MOUTCHOU" u="1"/>
        <s v="Gamra HAMIMES" u="1"/>
        <s v="Hamza MERZOUGUI" u="1"/>
        <s v="Said TEZKRATT" u="1"/>
        <s v="Latifa OTMANINE" u="1"/>
        <s v="Salim MELBOUCI" u="1"/>
        <s v="Zakaria LAZAR" u="1"/>
        <s v="Shahrazed TRAD" u="1"/>
        <s v="Fayçal FODIL" u="1"/>
        <s v="Imenn Katiba SAHRAOUI" u="1"/>
        <s v="Mohamed Fayçal YEZLI" u="1"/>
        <s v="Hichem MESLI" u="1"/>
        <s v="Mourad AZABI" u="1"/>
        <s v="Ihcene TABTI" u="1"/>
        <s v="Abdelaziz KAIDI" u="1"/>
        <s v="Samir TITEM" u="1"/>
        <s v="Nabil ALIANE" u="1"/>
        <s v="Noureddine BOUASSIDA" u="1"/>
        <s v="Assia BENALLAOUA (Assia BENALLAOUA)" u="1"/>
        <s v="Sonia KORICHI" u="1"/>
        <s v="Mohamed MESSAOUD NACER" u="1"/>
        <s v="Ammar SERROUD" u="1"/>
        <s v="Nora AFROUNE" u="1"/>
        <s v="Zakaria AOUN" u="1"/>
        <s v="Samira HECINI" u="1"/>
        <s v="Ferhat BOUTEMMINE" u="1"/>
        <s v="Noureddine SAHRAOUI" u="1"/>
        <s v="Amine GHAZLI" u="1"/>
        <s v="Alae Magdi CHEKROUNI" u="1"/>
        <s v="Naouel TAMAZIRT" u="1"/>
        <s v="Amdjed CHABOUT" u="1"/>
        <s v="Ali SID" u="1"/>
        <s v="Bouameur GRIS" u="1"/>
        <s v="Nadya Wafak BENSENANE" u="1"/>
        <s v="Mohamed MANSOURI" u="1"/>
        <s v="Sabrina MEDDEREG" u="1"/>
        <s v="Abdelhamid DOUCANEF" u="1"/>
        <s v="Fahima LAZAREF" u="1"/>
        <s v="Nadjet HAMMADI" u="1"/>
        <s v="Rabia BENABID AIT TAHAR" u="1"/>
        <s v="Nedra Fehia BESSA" u="1"/>
        <s v="Si Mohammed Mostefa BENMILOUD" u="1"/>
        <s v="Aissa BOUZIDI" u="1"/>
        <s v="Mohamed El Hadi BENSAID" u="1"/>
        <s v="Feriel BENZERROUG KOURICHE" u="1"/>
        <s v="Yacine BENGHOUBA" u="1"/>
        <s v="Anouar ARFA" u="1"/>
        <s v="Amor HAMOUDI" u="1"/>
        <s v="Souad RAHIM" u="1"/>
        <s v="Abdelouahab CHERIFI" u="1"/>
        <s v="Yasmina BOUDEGHENE STAMBOULI" u="1"/>
        <s v="Mohamed BOUSSAID" u="1"/>
        <s v="Sofiane SAHBI" u="1"/>
        <s v="M'hand BOUASSAL" u="1"/>
        <s v="Dalila HEBOUCHE" u="1"/>
        <s v="Ahmed Billel DJEMAIA" u="1"/>
        <s v="Mila AIT KACI" u="1"/>
        <s v="Assia BAGHAFOR" u="1"/>
        <s v="Chahira ISMAIL" u="1"/>
        <s v="Djaafer KEDJOUAR" u="1"/>
        <s v="Boubekeur DJEFFAL" u="1"/>
        <s v="Imad KHEDDAM" u="1"/>
        <s v="Samira HOUMR" u="1"/>
        <s v="Farid LEFFAD" u="1"/>
        <s v="Djamila FERNANE" u="1"/>
        <s v="Abdenour ALOUACHE" u="1"/>
        <s v="Redouane CHEHRIT" u="1"/>
        <s v="Latifa MEDBOUH" u="1"/>
        <s v="Walid RABAHI" u="1"/>
        <s v="Abderraouf SEROUTI" u="1"/>
        <s v="Lotfi BENZEMAM" u="1"/>
        <s v="Fatiha BENOUIOUA" u="1"/>
        <s v="Mehdi BENTAIBA" u="1"/>
        <s v="Lakhdar Chafik AISSIOU" u="1"/>
        <s v="Mohamed Amine MAACHOU" u="1"/>
        <s v="Fateh AZOUANE (Fateh AZOUANE)" u="1"/>
        <s v="Sekoura AIT AMRANE" u="1"/>
        <s v="Karim BENABBAS" u="1"/>
        <s v="Ania KESRAOUI" u="1"/>
        <s v="Djamel Eddine ALIOUCHE" u="1"/>
        <s v="Khaled NAILI" u="1"/>
        <s v="Mustapha BARKI" u="1"/>
        <s v="Mourad LAARAS" u="1"/>
        <s v="Farida ZEGHOUANI" u="1"/>
        <s v="Ahcene MAHI" u="1"/>
        <s v="Khalida DIF" u="1"/>
        <s v="Hamid YAHIAOUI" u="1"/>
        <s v="Abdelhamid ZEID" u="1"/>
        <s v="Zakaria LOGRADA" u="1"/>
        <s v="Hayet HATABI" u="1"/>
        <s v="Sid Ali BENTARCHA" u="1"/>
        <s v="Leila BENNOURI" u="1"/>
        <s v="Boualem SAM" u="1"/>
        <s v="Dihia MAHIOUT" u="1"/>
        <s v="Sarah OUAALI" u="1"/>
        <s v="Rabah LAKHDARI" u="1"/>
        <s v="Adel TIZIOUALOU" u="1"/>
        <s v="Kamel BOUZITOUN" u="1"/>
        <s v="Amel MOUFFOK" u="1"/>
        <s v="Sofiane GUEBAILI" u="1"/>
        <s v="Aimad KACHEBI" u="1"/>
        <s v="Samy AIT DJEBBARA" u="1"/>
        <s v="Fahima HADRI" u="1"/>
        <s v="Mehdi AGGAD" u="1"/>
        <s v="Massinissa MAKRI" u="1"/>
        <s v="Walid ZEGHOUD" u="1"/>
        <s v="Abderrahmane BENCHERCHALI" u="1"/>
        <s v="Lyes KACI" u="1"/>
        <s v="Mohamed Mehdi AOUATI" u="1"/>
        <s v="Baghdad Hind HIRECHE" u="1"/>
        <s v="Omar Fayçal KHALIFA" u="1"/>
        <s v="Raouf DJAGHROUD" u="1"/>
        <s v="Abdelmadjid TEBANE" u="1"/>
        <s v="Redouane TITAH" u="1"/>
        <s v="Mohamed KHELIF" u="1"/>
        <s v="Soulef Nasrine ZENNAKI" u="1"/>
        <s v="Nabila OUZENADJI" u="1"/>
        <s v="Chahinez AOUICHE" u="1"/>
        <s v="Rachid SALMI" u="1"/>
        <s v="Samir TRIKI" u="1"/>
        <s v="Hamida GAMGANI" u="1"/>
        <s v="Lamia MEKNACHE" u="1"/>
        <s v="Hachemi MAKHLOUF" u="1"/>
        <s v="Ammar RIRI" u="1"/>
        <s v="Sofiane BELAID" u="1"/>
        <s v="Lotfi KEDJOUAL" u="1"/>
        <s v="Noureddine NEDJAR" u="1"/>
        <s v="Khokha HANOUH" u="1"/>
        <s v="Karim KIRECHE" u="1"/>
        <s v="Nadia BAKA" u="1"/>
        <s v="Tarik CHENNIT" u="1"/>
        <s v="Nesrine MIKAILI" u="1"/>
        <s v="Ahmed FERKOUNE" u="1"/>
        <s v="Abdelhafid KHETTAB" u="1"/>
        <s v="Zahra HABBAL" u="1"/>
        <s v="Kais LANDOULSI" u="1"/>
        <s v="Keltoum HAMMA" u="1"/>
        <s v="Ahmed HAOUARI" u="1"/>
        <s v="Hamid NADIR" u="1"/>
        <s v="Lamia BERKOUK" u="1"/>
        <s v="Sahnoun Athmane GHALEL" u="1"/>
        <s v="Zakaria Yacine BOUDISSA (Zakaria Yacine BOUDISSA)" u="1"/>
        <s v="Sofiane BOUABBA" u="1"/>
        <s v="Abderrezak BOUABDALLAH" u="1"/>
        <s v="Seif Eddine ZENATI" u="1"/>
        <s v="Abderrahmane ZIANI" u="1"/>
        <s v="Mohamed ANNOU" u="1"/>
        <s v="Said LAZIB" u="1"/>
        <s v="Nouara AIT HAMMOUDI" u="1"/>
        <s v="Samir CHITOUR" u="1"/>
        <s v="El Razi OUMOKHTAR" u="1"/>
        <s v="Aissa ZITOUNI" u="1"/>
        <s v="Ahmed AOUN" u="1"/>
        <s v="Khadidja BOUTRIK" u="1"/>
        <s v="Ghania SADDEK" u="1"/>
        <s v="Karima KACED" u="1"/>
        <s v="Abdekrim KACEM" u="1"/>
        <s v="Nadia BENARBANE" u="1"/>
        <s v="Mustapha KHABAT" u="1"/>
        <s v="Daia Choubeila GHOUALMI" u="1"/>
        <s v="Abdellah CHAOUI-BOUDGHANE" u="1"/>
        <s v="Yamina BOURAOUI" u="1"/>
        <s v="Samir RAHAL" u="1"/>
        <s v="Lounis SAHNOUNI" u="1"/>
        <s v="Morsli TOUAMI" u="1"/>
        <s v="Hamid AREZKI" u="1"/>
        <s v="Youssou GUEYE" u="1"/>
        <s v="Amine AGOUN" u="1"/>
        <s v="Ouafa ZAOUAD" u="1"/>
        <s v="Mustapha LOUNIS" u="1"/>
        <s v="Anis OUCHEFOUNE" u="1"/>
        <s v="Billal BENOUARET" u="1"/>
        <s v="Feriel NEFIL" u="1"/>
        <s v="Sabrina AIT BOUZIAD" u="1"/>
        <s v="Noureddine ZOUAOUI" u="1"/>
        <s v="Noureddine SLIMANI" u="1"/>
        <s v="Khaled HASSAIN DAOUADJI" u="1"/>
        <s v="Halima BALBAL" u="1"/>
        <s v="Narimane KETHIRI" u="1"/>
        <s v="Abdelmalek AIT BENAMARA" u="1"/>
        <s v="Hakim LEFFAD" u="1"/>
        <s v="Zineb GUERDOUD" u="1"/>
        <s v="Mehdi HAMAMA" u="1"/>
        <s v="Amine Zakaria BOUDGHENE STAMBOULI" u="1"/>
        <s v="Lila LAHRECHE" u="1"/>
        <s v="Abdelhakim BEAIZIA" u="1"/>
        <s v="Okba Mohammed Hatim MOHAMMEDI" u="1"/>
        <s v="Nabil BENALI" u="1"/>
        <s v="Assia BABOUR" u="1"/>
        <s v="Maroua BENCHOUCHE" u="1"/>
        <s v="Lydia OUAFI" u="1"/>
        <s v="Sid Ahmed SALEM" u="1"/>
        <s v="Youcef BOUKHEMIA" u="1"/>
        <s v="Nabil SOUMAHI" u="1"/>
        <s v="Abdelkrim ZEGGANE" u="1"/>
        <s v="Nasreddine ZAALANE" u="1"/>
        <s v="Omar ZIGADI" u="1"/>
        <s v="Amel AOUCI" u="1"/>
        <s v="Rabeh KHODJA" u="1"/>
        <s v="Karim OULMI" u="1"/>
        <s v="Haissam CHRAITEH" u="1"/>
        <s v="Ali LAOUBI" u="1"/>
        <s v="Hakima NEDJARI" u="1"/>
        <s v="Sarra ATAMNA" u="1"/>
        <s v="Adlene REDJIMI" u="1"/>
        <s v="Kossaila MEZINE" u="1"/>
        <s v="Mourad BOUDOURBANE" u="1"/>
        <s v="Samir DIB" u="1"/>
        <s v="Souad HAMOULI" u="1"/>
        <s v="Said NEDJIMI" u="1"/>
        <s v="Sarah SEHABA" u="1"/>
        <s v="Nazim BENDAAS" u="1"/>
        <s v="Cedric DUBOIS" u="1"/>
        <s v="Khalid El Hadi BOUBEKEUR" u="1"/>
        <s v="Zoubir BOUTAGHOU" u="1"/>
        <s v="Mossab KACED" u="1"/>
        <s v="Lyes Ouahib MAACHI" u="1"/>
        <s v="M'hamed TOUAMI" u="1"/>
        <s v="Mohamed BOUFELLAH" u="1"/>
        <s v="Mohamed Amin ZENINE" u="1"/>
        <s v="Nouara CHALLAL" u="1"/>
        <s v="Mohamed Zakaria KAHOUADJI" u="1"/>
        <s v="Lotfi ROUIGUI" u="1"/>
        <s v="Massinissa AOUAR" u="1"/>
        <s v="Youcef ABBAD" u="1"/>
        <s v="Sandra BENABED" u="1"/>
        <s v="Soumia BOUKHAMLA" u="1"/>
        <s v="Hassina BERHOU" u="1"/>
        <s v="Khaled HENNANE" u="1"/>
        <s v="Rachid BENHABILES" u="1"/>
        <s v="Karim DJERROUD" u="1"/>
        <s v="Abdelkrim SAHRAOUI" u="1"/>
        <s v="Mohamed Amine LOUNI" u="1"/>
        <s v="Ahmed MANKOUR" u="1"/>
        <s v="Abdellah TENKHI" u="1"/>
        <s v="Sid Ali MERZOUG" u="1"/>
        <s v="Sofiane MEZHERI" u="1"/>
        <s v="Dahbia TOUCHERIFT" u="1"/>
        <s v="Fatima-Zohra BENYAKOUB" u="1"/>
        <s v="Ouardia AZEM" u="1"/>
        <s v="Samira KHATIR" u="1"/>
        <s v="Zaki HARRATI" u="1"/>
        <s v="Hanane HAMDAOUI" u="1"/>
        <s v="Chahinez BOUALAM" u="1"/>
        <s v="Okba MOHAMMEDI" u="1"/>
        <s v="Yacine MEZIANE" u="1"/>
        <s v="Mohamed MOSTEFAOUI" u="1"/>
        <s v="Meriem DAHAK" u="1"/>
        <s v="Fatiha TAHARI" u="1"/>
        <s v="Karima CHEHBOUN" u="1"/>
        <s v="Yacine MESSOUCI" u="1"/>
        <s v="Aymen Ibrahim MOHAMMEDI" u="1"/>
        <s v="Hamza AKHROUF" u="1"/>
        <s v="Shehrazad KOUACI" u="1"/>
        <s v="Ghiles OUARTIRANE" u="1"/>
        <s v="Sara ABDELHADI" u="1"/>
        <s v="Smail KEDJOUAL" u="1"/>
        <s v="Sofiane IKHLEF" u="1"/>
        <s v="Sihem KEBBAB" u="1"/>
        <s v="Indy BELAIDI" u="1"/>
        <s v="Karima ITCHIR" u="1"/>
        <s v="Nassim BOUZID" u="1"/>
        <s v="Karim LARBI" u="1"/>
        <s v="Farid KACHBI" u="1"/>
        <s v="Soraya AMEUR MOUSSA" u="1"/>
        <s v="Bahidja BENKHALED" u="1"/>
        <s v="Yacine BELARIBI" u="1"/>
        <s v="Kheireddine KASBADJI" u="1"/>
        <s v="Maya AIDI" u="1"/>
        <s v="Soumeya ABDELATIF" u="1"/>
        <s v="Malika Rafika TILIOUA" u="1"/>
        <s v="Souhila BABOUR" u="1"/>
        <s v="Nadjib TILIOUA" u="1"/>
        <s v="Riad HORRI" u="1"/>
        <s v="Redha BRAHIMI" u="1"/>
        <s v="Mohamed Amine MAMI" u="1"/>
        <s v="Anissa HACENE-CHAOUCHE" u="1"/>
        <s v="Djamal Toufik BENHADDAD" u="1"/>
        <s v="Yasmine OUZANI" u="1"/>
        <s v="Chahrazed BEHIDJ" u="1"/>
        <s v="Chahinez BAHLOULI" u="1"/>
        <s v="Diana ISMAIL" u="1"/>
        <s v="Mohamed BENASSIL" u="1"/>
        <s v="Huda MADANI" u="1"/>
        <s v="Mohamed Amine EL DJOUHER (Mohamed Amine EL DJOUHER)" u="1"/>
        <s v="Seddik BENFARES" u="1"/>
        <s v="Kamel BOUCHEDDA" u="1"/>
        <s v="Nacima CHERIF" u="1"/>
        <s v="Ahmed HADDOUCHE" u="1"/>
        <s v="Lakhdar GUENNAR" u="1"/>
        <s v="Selma MOULAI" u="1"/>
        <s v="Farouk AZZOUZ" u="1"/>
        <s v="Chafia DJOUFELKIT" u="1"/>
        <s v="Djamal BELHARRAT (جمال بلحرات)" u="1"/>
        <s v="Sofiane ZEGHICHE" u="1"/>
        <s v="Razine CEDDAH" u="1"/>
        <s v="Karima DJOUDI" u="1"/>
        <s v="Fayçal DERNANI" u="1"/>
        <s v="Hakim CHAIBEDDRA" u="1"/>
        <s v="Omar BOUGAOUA" u="1"/>
        <s v="Sonia AIT OUAKLI" u="1"/>
        <s v="Neyil MAMMERI" u="1"/>
        <s v="Abderraouf BOUHROUM" u="1"/>
        <s v="Zahia HAMMA" u="1"/>
        <s v="Sofiane BOUDJEMIL" u="1"/>
        <s v="Nadéra FLICI" u="1"/>
        <s v="Kahina ACHOURI" u="1"/>
        <s v="Hamza MESSOUNI" u="1"/>
        <s v="Sarah LAKBICHI" u="1"/>
        <s v="Linda ZEGHADI" u="1"/>
        <s v="Mazen EL MOULHIM" u="1"/>
        <s v="Boualem ITCHIR" u="1"/>
        <s v="Khalil BENDIB" u="1"/>
        <s v="Nadia BOUABANE" u="1"/>
        <s v="Abderrahmane HADDOUCHE" u="1"/>
        <s v="Sonia HALLAH" u="1"/>
        <s v="Tidjini Oussama KHETTAOUI" u="1"/>
        <s v="Said DJADI" u="1"/>
        <s v="Djallal MOUHAMOU" u="1"/>
        <s v="Mustapha BENMELOUK" u="1"/>
        <s v="Kahina DAIDJ" u="1"/>
        <s v="Nadir KADIR" u="1"/>
        <s v="Lamine NECHADI" u="1"/>
        <s v="Fodil BOURAS" u="1"/>
        <s v="Salim OULMANE" u="1"/>
        <s v="Dallel Feriel LAKEHAL AYAT" u="1"/>
        <s v="Mourad HARBI" u="1"/>
        <s v="Toufik DJEBAR" u="1"/>
        <s v="Imade BENKHIREDDINE" u="1"/>
        <s v="Hocine CHEBAB" u="1"/>
        <s v="Mounia OUDJEL" u="1"/>
        <s v="Brahim El Khalil BELOUADAH" u="1"/>
        <s v="Fouzia BOULEGHAB" u="1"/>
        <s v="Kamel BOUZAHER" u="1"/>
        <s v="Nadjat MAKHEZER BENAMEUR" u="1"/>
        <s v="Djouher NAIT DJOUDI" u="1"/>
        <s v="Khaled KHARFOUCHI" u="1"/>
        <s v="Badreddine KHARRAT" u="1"/>
        <s v="Ahmed KARA" u="1"/>
        <s v="Fethi DOUDOU" u="1"/>
        <s v="Mourad HADJIDJ" u="1"/>
        <s v="Lamia ADOUM" u="1"/>
        <s v="Sofiane SAFSAF" u="1"/>
        <s v="Khira ATBI" u="1"/>
        <s v="Mohamed Zoheir HAICHEUR" u="1"/>
        <s v="Lynda BOURABA" u="1"/>
        <s v="Abdelkrim GHEZAL" u="1"/>
        <s v="Messaoud DJERAD" u="1"/>
        <s v="Kamel MERAD" u="1"/>
        <s v="Makhlouf ISSAD" u="1"/>
        <s v="Dihya LAIHEM" u="1"/>
        <s v="Sarra LAGROUM" u="1"/>
        <s v="Chakib Arslane SALEM" u="1"/>
        <s v="Mohamed Amine SAADALLAH" u="1"/>
        <s v="Safouane BENSEGHIR" u="1"/>
        <s v="Tarik OUABDELKADER" u="1"/>
        <s v="Farid DIB" u="1"/>
        <s v="Sid Ali KACI" u="1"/>
        <s v="Mohamed Amine OTMANI" u="1"/>
        <s v="Hanane BACHA" u="1"/>
        <s v="Salima AIT OUAKLI" u="1"/>
        <s v="Amina NOUI MEHIDI" u="1"/>
        <s v="Athmane OULAD AFOU" u="1"/>
        <s v="Asma SERAOUI" u="1"/>
        <s v="Safia HACENE" u="1"/>
        <s v="Faiza ALLAOUA" u="1"/>
        <s v="Rafik MOULAHOUM" u="1"/>
        <s v="SALIM HAMRA KROUHA" u="1"/>
        <s v="Amine Rochdi BENDIOUIS" u="1"/>
        <s v="Fahim BENNADJI" u="1"/>
        <s v="Med Zahir BENBACHIR" u="1"/>
        <s v="Islem DAHMANI" u="1"/>
        <s v="Nassima HAMIMI" u="1"/>
        <s v="Karima GUIASSA ÉP FODIL CHERIF" u="1"/>
        <s v="Nadjib GUETTARI" u="1"/>
        <s v="Lydia ZEMIHI LOUNI" u="1"/>
        <s v="Yazid HAMMOUMRAOUI" u="1"/>
        <s v="Salah Eddine TEYAR" u="1"/>
        <s v="Brahim HABICHE" u="1"/>
        <s v="Amel BOUREZAK" u="1"/>
        <s v="Samia BEDDEK" u="1"/>
        <s v="Nadia MELLAKH" u="1"/>
        <s v="Zineb ALLACHE" u="1"/>
        <s v="Sid Ahmed MENADMI" u="1"/>
        <s v="Yanis BENMESBAH" u="1"/>
        <s v="Yughourta BOUITROUCHENE" u="1"/>
        <s v="Amel BOUNSIAR" u="1"/>
        <s v="Ali MASRI" u="1"/>
        <s v="Meriem DJELLOUL" u="1"/>
        <s v="DJAMAL BELKHELFA" u="1"/>
        <s v="Nabil ABDELOUAHAB" u="1"/>
        <s v="Mohammed NINI" u="1"/>
        <s v="Souhila BENOUDINA" u="1"/>
        <s v="Lilia LAMHENE" u="1"/>
        <s v="Abderrahmane GHARBI" u="1"/>
        <s v="Samir IKHLEF" u="1"/>
        <s v="Oualid LOUMI" u="1"/>
        <s v="Khedidja AZOUGUI" u="1"/>
        <s v="Yasmine BOUASRIA" u="1"/>
        <s v="Abdallah BRIBER" u="1"/>
        <s v="Mounir ABI" u="1"/>
        <s v="Djalal ROUABHI" u="1"/>
        <s v="Wassila BARAKA" u="1"/>
        <s v="Karim AHMIM" u="1"/>
        <s v="Mohamed Rochdi LEHTIHET" u="1"/>
        <s v="Mohamed El Mehdi BENSMAINE" u="1"/>
        <s v="Nadjoua CHENIKEL BOUNAB" u="1"/>
        <s v="Abderrahmane FERAI" u="1"/>
        <s v="Malek ZOUAOUI" u="1"/>
        <s v="Aissa LAROUCI DILMI" u="1"/>
        <s v="Atef MAMI" u="1"/>
        <s v="Tarek BENMAKHLOUF" u="1"/>
        <s v="Meriem NOURINE" u="1"/>
        <s v="Mohamed Tahar BAHCHACHI" u="1"/>
        <s v="Salim KHELFI" u="1"/>
        <s v="Amen-Allah CHOUIKHI" u="1"/>
        <s v="Nora ZIAMNI" u="1"/>
        <s v="Nadjet REZZOUG" u="1"/>
        <s v="Mohamed FODIL CHERIF" u="1"/>
        <s v="Bilel IDDIRI" u="1"/>
        <s v="Maha BDEIR" u="1"/>
        <s v="Kenzi BENAROUR" u="1"/>
        <s v="Rachida TOUMI" u="1"/>
        <s v="Abdelkrim SAHNOUN" u="1"/>
        <s v="Samia TOUATI" u="1"/>
        <s v="Hocine DOUIB" u="1"/>
        <s v="Sofiane BELHAMIDI" u="1"/>
        <s v="Lyes BOUKOUSALA" u="1"/>
        <s v="Rachid AOUANOUK" u="1"/>
        <s v="Ahmed YOUSSEF" u="1"/>
        <s v="Mohammed el Amine MESLI" u="1"/>
        <s v="Makhlouf KHECHNI" u="1"/>
        <s v="Toufik YACHIR" u="1"/>
        <s v="Sabah BOUABDELLI" u="1"/>
        <s v="Naima ATTOUCHE" u="1"/>
        <s v="Mehdi BELAZOUZ" u="1"/>
        <s v="Sadek TOUATI" u="1"/>
        <s v="Nadjet ZAICHE" u="1"/>
        <s v="Amine BEROUA" u="1"/>
        <s v="Belkacem Yanis MALEK" u="1"/>
        <s v="Khaled OUCHERIF" u="1"/>
        <s v="Oualid DJELLALI (Oualid DJELLALI)" u="1"/>
        <s v="Noureddine KAOUD" u="1"/>
        <s v="Sihem ATMANI" u="1"/>
        <s v="Goussem BENLHADJ ÉP CHAFAI" u="1"/>
        <s v="Lamia FEKHAR EPS FERFERA" u="1"/>
        <s v="Billel BABA-ALI" u="1"/>
        <s v="Samir DEBAZI" u="1"/>
        <s v="Farah ATTIA" u="1"/>
        <s v="Sabrina AMOUCHI" u="1"/>
        <s v="Rabah IKHLEF" u="1"/>
        <s v="Samir HAMADI" u="1"/>
        <s v="Ismail OULD HENIA" u="1"/>
        <s v="Cherifa TURKI" u="1"/>
        <s v="Naouel MEGAT" u="1"/>
        <s v="Azziz CHEKHCHOUKH" u="1"/>
        <s v="Arezki BENALI" u="1"/>
        <s v="Noureddine MAHIDDINE" u="1"/>
        <s v="Mohamed Ryad KIMOUCHE" u="1"/>
        <s v="Zouhir Khalid BOUISRI (On Leave)" u="1"/>
        <s v="Lamia DJAAFRI" u="1"/>
        <s v="Faouzi Karl ADOUL" u="1"/>
        <s v="Mohamed BENTARCHA" u="1"/>
        <s v="Yasmina TALMAT AMMAR" u="1"/>
        <s v="Amel KHETTABI" u="1"/>
        <s v="Ismail AOUN" u="1"/>
        <s v="Farah KIBBOUA CHABOU" u="1"/>
        <s v="Soumia AMIEUR" u="1"/>
        <s v="Amal MAKHLOUFI" u="1"/>
        <s v="Kahina Baya BELHADJ" u="1"/>
        <s v="Mehdi GUIDOUM" u="1"/>
        <s v="Chafik BOUDJELTIA" u="1"/>
        <s v="Mustapha YOUBI" u="1"/>
        <s v="Azeddine MEZIANE" u="1"/>
        <s v="Maya NEGHOUCHE" u="1"/>
        <s v="Samir HAMAMI" u="1"/>
        <s v="Mohamed AMALOU" u="1"/>
        <s v="Abdelkrim KHELLADI" u="1"/>
        <s v="Farid SENNI" u="1"/>
        <s v="Nawel MADAOUI" u="1"/>
        <s v="Noureddine ZIANE" u="1"/>
        <s v="Ouahiba MAKHLOUF" u="1"/>
        <s v="Mohamed MESKACHE" u="1"/>
        <s v="ADEL BOUTEFNOUCHET" u="1"/>
        <s v="Ahmed LABRECHE" u="1"/>
        <s v="Noredine BECHLAGHEM" u="1"/>
        <s v="Nadir KHARKHARI" u="1"/>
        <s v="Salah BOUGUERRA (Salah BOUGUERRA)" u="1"/>
        <s v="Karim BATICHE" u="1"/>
        <s v="M'hamed HAMDINE" u="1"/>
        <s v="Mourad ZENATI" u="1"/>
        <s v="Rima KHANTI" u="1"/>
        <s v="Nacera BOUSFOT" u="1"/>
        <s v="Amel DIB" u="1"/>
        <s v="Salima Sihem HARITI" u="1"/>
        <s v="Belmehel MAZARI (On Leave)" u="1"/>
        <s v="Abdelmalek BAGHDADI" u="1"/>
        <s v="Tarek GHARBI" u="1"/>
        <s v="Feriel BOUCHIHA" u="1"/>
        <s v="Toufik OUDJIT" u="1"/>
        <s v="Zohir FRIDJAT" u="1"/>
        <s v="Mina ALI GUECHI" u="1"/>
        <s v="Abdelhafid SEMCHEDDINE" u="1"/>
        <s v="Mohamed Amine Yahia SAHRAOUI" u="1"/>
        <s v="Imène NOUI MEHIDI" u="1"/>
        <s v="Hamid AIT BELKACEM" u="1"/>
        <s v="Thileli ZEGGAR" u="1"/>
        <s v="Essaid AHMED NACER" u="1"/>
        <s v="Amina MAZOUNI" u="1"/>
        <s v="Ghania SADOU" u="1"/>
        <s v="Amina AIOUAZ" u="1"/>
        <s v="Khaled GUETAF" u="1"/>
        <s v="Arab ALI-OUELHADJ" u="1"/>
        <s v="Imène BECISSA" u="1"/>
        <s v="M'hammed El Mahdi MERAD BOUDIA" u="1"/>
        <s v="El Hadi AYOUNI" u="1"/>
        <s v="Fayçal TEBBOUCHE" u="1"/>
        <s v="Mounia MALOUM" u="1"/>
        <s v="Anissa FAID" u="1"/>
        <s v="Brahim Mohamed Cherif BENDILMI" u="1"/>
        <s v="Samir BOUCHOU" u="1"/>
        <s v="Adnane BOUZAHER" u="1"/>
        <s v="Chouaib El Mahdi BENMERZOUG" u="1"/>
        <s v="Amar ZIAD" u="1"/>
        <s v="Nasreddine MEGHELLI" u="1"/>
        <s v="Tarik GHAZLI" u="1"/>
        <s v="Ahcene IOUSSAIDENE" u="1"/>
        <s v="Ismail BAKRI" u="1"/>
        <s v="Fatma Zohra RAHIM" u="1"/>
        <s v="Reda KHEDDAOUI" u="1"/>
        <s v="Amine CHIALI" u="1"/>
        <s v="Brahim BOUZAHER" u="1"/>
        <s v="Amira HALALCHI" u="1"/>
        <s v="Jabrane OUSLIM" u="1"/>
        <s v="Karim HEROUI" u="1"/>
        <s v="Rachid STITTI" u="1"/>
        <s v="Nabiha ZERIGUI" u="1"/>
        <s v="Youcef ALIOUANE" u="1"/>
        <s v="Moncef SEMMOUD" u="1"/>
        <s v="Rabah FERHI" u="1"/>
        <s v="Feriel BADA" u="1"/>
        <s v="Saif-eddine BOUDJELLEL" u="1"/>
        <s v="Djamel MOHALLEBI" u="1"/>
        <s v="Kahina BENAIBOUCHE" u="1"/>
        <s v="Mohamed Lamine SAAD SAOUD" u="1"/>
        <s v="Nabil MOULAI KHATIR" u="1"/>
        <s v="Saida MEDDOUR" u="1"/>
        <s v="Nacer-Eddine BOUAYACHE" u="1"/>
        <s v="Mohand-Sadi LOURCI" u="1"/>
        <s v="Fatiha BENABED" u="1"/>
        <s v="Youcef DJAFOUR" u="1"/>
        <s v="Lyes MAKRI" u="1"/>
        <s v="Imane NEBBACHE" u="1"/>
        <s v="Mohamed Amine BENKEBLIA" u="1"/>
        <s v="Abdelaziz KOUADRIA" u="1"/>
        <s v="Hatem MELLAH" u="1"/>
        <s v="Rafik AKROUR" u="1"/>
        <s v="Abdelkrim HAMMOUM" u="1"/>
        <s v="Khireddine OSMANI" u="1"/>
        <s v="Mourad BOUHALI" u="1"/>
        <s v="Yazid BOUZEBOUDJA" u="1"/>
        <s v="Kahina SOUAK" u="1"/>
        <s v="Zoubida Lamia ZITOUNI" u="1"/>
        <s v="Mohamed KIHEL" u="1"/>
        <s v="Mounir SAADOUN" u="1"/>
        <s v="Moussa MAKHLOUF" u="1"/>
        <s v="Tarik BOULARBI" u="1"/>
        <s v="Mohamed NOUNI" u="1"/>
        <s v="Lamia AMEUR" u="1"/>
        <s v="Salem MANSOUR" u="1"/>
        <s v="Nesrine DJEBBARI BENDALI" u="1"/>
        <s v="Narimane AIRECHE LADJOUZI" u="1"/>
        <s v="Mehdi AICI" u="1"/>
        <s v="Adlane OUAZIZ" u="1"/>
        <s v="Faycal AZZOUZ MECHRI" u="1"/>
        <s v="Hana KHIARI" u="1"/>
        <s v="Abdennour CHIALI" u="1"/>
        <s v="Naim BENABDERRAHMANE" u="1"/>
        <s v="Mustapha Néhid FARDEHEB" u="1"/>
        <s v="Meriem BELAROUSSI" u="1"/>
        <s v="Ahmed DJICHERGUI" u="1"/>
        <s v="Samia KHELIL" u="1"/>
        <s v="Ishak MESKINE" u="1"/>
        <s v="Mohamed Anis BELLABD" u="1"/>
        <s v="Ahmed Chaouki BENMAMAR" u="1"/>
        <s v="Mehdi GUELLAL" u="1"/>
        <s v="lyazid BOUACIDA" u="1"/>
        <s v="Alla Eddine ZERROUG" u="1"/>
        <s v="Fadila BACHIR" u="1"/>
        <s v="Mounira GHERIB BELALTA" u="1"/>
        <s v="Karim Benamar CHIALI" u="1"/>
        <s v="Khaled ATTABA" u="1"/>
        <s v="Karima NOURINE" u="1"/>
        <s v="Kamel BOUZAZOUA" u="1"/>
        <s v="Soufyane TOUDJI" u="1"/>
        <s v="Karim OUCHENIR" u="1"/>
        <s v="Amine BEDJAOUI" u="1"/>
        <s v="Sabrina BARECHE" u="1"/>
        <s v="Kheira BARKAT KOUACI" u="1"/>
        <s v="Mustapha SOUABER" u="1"/>
        <s v="Fatiha TALEB" u="1"/>
        <s v="Kamel BOULEFEKHAR" u="1"/>
        <s v="Mennad NAIT ATMANE" u="1"/>
        <s v="Mourad MANSOURI" u="1"/>
        <s v="Rachid TAHAROUNT" u="1"/>
        <s v="Mohamed DERICHE" u="1"/>
        <s v="Siham BOUSLIMANE" u="1"/>
        <s v="Youcef TAMENDJARI" u="1"/>
        <s v="Malika ACHOUR" u="1"/>
        <s v="Yacine AZZOUZ" u="1"/>
        <s v="Kaissa GUERMAH" u="1"/>
        <s v="Abdelkader HAMOUCHE" u="1"/>
        <s v="Mohamed Saddek BENBOUALIA" u="1"/>
        <s v="Abdelhafid BENDIMERED" u="1"/>
        <s v="Abdelghani DJEBBOURI" u="1"/>
        <s v="Kamel HADJIH" u="1"/>
        <s v="Rachid MEKHALFA" u="1"/>
        <s v="Malik Amine MEGUELLATI" u="1"/>
        <s v="Redouane RAHMOUNI" u="1"/>
        <s v="Karim HADID" u="1"/>
        <s v="Hayet KOURDI" u="1"/>
        <s v="Samy Lotfi KAOUADJI" u="1"/>
        <s v="Mohamed Reda ROUBINE" u="1"/>
        <s v="Meriem MADOUI" u="1"/>
        <s v="Ouarda BOULALI" u="1"/>
        <s v="Naima BENABDERRAHIM" u="1"/>
        <s v="Sihem SADOUDI" u="1"/>
        <s v="Jugurtha MOUMENI" u="1"/>
        <s v="Reda AGOULMINE" u="1"/>
        <s v="Belaid TAMADARTAZA" u="1"/>
        <s v="Fouad TELLI" u="1"/>
        <s v="Nabil AYADI" u="1"/>
        <s v="Farida AITOUFELLA" u="1"/>
        <s v="Mohamed Khaled BOUHIDEL" u="1"/>
        <s v="Saliha HAMMACHE" u="1"/>
        <s v="Malika DJEDID" u="1"/>
        <s v="Aziz Chihaz REHAL" u="1"/>
        <s v="Latifa AISSAT" u="1"/>
        <s v="Amirouche BENZADI" u="1"/>
        <s v="Mourad BOUDJEMAA" u="1"/>
        <s v="Samy AMRANE" u="1"/>
        <s v="Abdelghani HAMDAD" u="1"/>
        <s v="Reda KESRI" u="1"/>
        <s v="Youghourta RABAH" u="1"/>
        <s v="Fatma Zohra BOUDOUR" u="1"/>
        <s v="Abdelhak AIT TOUARES" u="1"/>
        <s v="Samir KECHID" u="1"/>
        <s v="Mounir KASBADJI" u="1"/>
        <s v="Mohamed Riad KHOULALI" u="1"/>
        <s v="Hichem FEKAR" u="1"/>
        <s v="Abdelkader NOUREDDINE" u="1"/>
        <s v="Mohamed Abdelkrim TAGHLIT" u="1"/>
        <s v="Fadéla SENNI" u="1"/>
        <s v="Mohamed BOUREGA" u="1"/>
        <s v="Abdelkader SAHRAOUI" u="1"/>
        <s v="Yacine AMEUR" u="1"/>
        <s v="Djamil BOUDOUCHA" u="1"/>
        <s v="Charif Malek ZITOUNE" u="1"/>
        <s v="Nabil AKIF" u="1"/>
        <s v="Nora BOUDJADJA" u="1"/>
        <s v="Mounir MEDJOUTI" u="1"/>
        <s v="Mhamed Maamar BOUZEKRINI" u="1"/>
        <s v="Imane Fatima ABOUBEKER (On Leave)" u="1"/>
        <s v="Yacine GOUNI" u="1"/>
        <s v="Nadia AGUELMIM" u="1"/>
        <s v="Abdelkrim HADDACHE" u="1"/>
        <s v="Fazia BOUZID" u="1"/>
        <s v="Zakaria FERHAT" u="1"/>
        <s v="Krim ZIAD" u="1"/>
        <s v="Rachid TARI" u="1"/>
        <s v="Fouad BOUAOUD" u="1"/>
        <s v="Malika L'HADI" u="1"/>
        <s v="Brahim ZAOUADI" u="1"/>
        <s v="Khaled ZAIDI" u="1"/>
        <s v="Kamel SLAMAT" u="1"/>
        <s v="Zahra SI AHMED" u="1"/>
        <s v="Didier HUYARD" u="1"/>
        <s v="Abdelkrim MOKRANI" u="1"/>
        <s v="Yahia MESSAOUDI" u="1"/>
        <s v="Abdenour HAMADAS" u="1"/>
        <s v="Fadel ALIANE" u="1"/>
        <s v="Nadia IDRES" u="1"/>
        <s v="Mounir ABED" u="1"/>
        <s v="Rabah BAALI" u="1"/>
        <s v="Raouf OUSSEDIK" u="1"/>
        <s v="ADEL TAZEROUT" u="1"/>
        <s v="Amina MEHIAOUI" u="1"/>
        <s v="Zoheir TERFAIA" u="1"/>
        <s v="Sihem HADDADI" u="1"/>
        <s v="Ryma GADIRI (On Leave)" u="1"/>
        <s v="Moussa SI HADJ MOHAND" u="1"/>
        <s v="Nabil BENHOCINE" u="1"/>
        <s v="Sarah GUENOUCHE" u="1"/>
        <s v="Tahar EL HADI" u="1"/>
        <s v="Sofiane HESSAM" u="1"/>
        <s v="Nassima SOUAK" u="1"/>
        <s v="Mahdi BECHEKER" u="1"/>
        <s v="Mohamed Ameziane BERKANE" u="1"/>
        <s v="Zahira DJEZZAR" u="1"/>
        <s v="Bilal FERNANI" u="1"/>
        <s v="El Hanin MAZED" u="1"/>
        <s v="Ahmed CHAABIA" u="1"/>
        <s v="Abderraouf MEBARKI" u="1"/>
        <s v="Selma ROUCHICHE" u="1"/>
        <s v="Othmane HAMANI" u="1"/>
        <s v="Samira MOUSSAOUI" u="1"/>
        <s v="Nassim MAZARI" u="1"/>
        <s v="Akli BELBACHIR" u="1"/>
        <s v="Kenza BELKHODJA" u="1"/>
        <s v="Ibtissem MESSAL" u="1"/>
        <s v="Meriem HAOUES" u="1"/>
        <s v="Amira AIT AMOUR" u="1"/>
        <s v="Wissem MEDJAOUI" u="1"/>
        <s v="Kamilia BESSAM" u="1"/>
        <s v="Aziz DAOUDI" u="1"/>
        <s v="Aldjia HELLAL" u="1"/>
        <s v="Nabil MEDJANI" u="1"/>
        <s v="Boubekeur Bilal ZERBOUT" u="1"/>
        <s v="Oussama Abderrahmane LACHEHEB" u="1"/>
        <s v="Imane HOCINI" u="1"/>
        <s v="Samy Mahfoud HADJADJ AOUL" u="1"/>
        <s v="Driss BOUCHAIB" u="1"/>
        <s v="Nadir BELHOCINE" u="1"/>
        <s v="Hocine AKOURET" u="1"/>
        <s v="Nouari KARAOUI" u="1"/>
        <s v="Nabil LATBI" u="1"/>
        <s v="Smail CHERNANE" u="1"/>
        <s v="Amine BENMEDJEBER" u="1"/>
        <s v="Abderrahmane BOULOUAH" u="1"/>
        <s v="Rabah Amine SANHADJI" u="1"/>
        <s v="Ahmed FEDOUS" u="1"/>
        <s v="Achraf DAHDOUH" u="1"/>
        <s v="Romain AUDOUY" u="1"/>
        <s v="Sofiane MHANAOUI" u="1"/>
        <s v="Fella Dounia HAKEM" u="1"/>
        <s v="Khaled OUADAHI" u="1"/>
        <s v="Brahim KIBECHE" u="1"/>
        <s v="Zohra Mounia AHMED KHODJA" u="1"/>
        <s v="Hassiba HABCHI" u="1"/>
        <s v="Ahmed Marouane MAMRI" u="1"/>
        <s v="Nadjib BOUGHLOUM" u="1"/>
        <s v="Abdelatif AYADI" u="1"/>
        <s v="Tamime AMAR" u="1"/>
        <s v="Mourad TABBAI" u="1"/>
        <s v="Zineddine BENYOUNES" u="1"/>
        <s v="Nassim ABOUR" u="1"/>
        <s v="Azzedine DJIMANE" u="1"/>
        <s v="Farid BARAKA" u="1"/>
        <s v="Hocine AFIR" u="1"/>
        <s v="Saadedine ABDI" u="1"/>
        <s v="Salim LADJOUZE" u="1"/>
        <s v="Ahmed RACHEM" u="1"/>
        <s v="REBBAT Rachid" u="1"/>
        <s v="Noureddine KHOULOUFI" u="1"/>
        <s v="Djazia GUECIER GUECIER (On Leave)" u="1"/>
        <s v="Hamid MERAD" u="1"/>
        <s v="Hamza LADJADJ (Hamza LADJADJ)" u="1"/>
        <s v="Nabil BOUCHERBA" u="1"/>
        <s v="Lakhdar SMAYA" u="1"/>
        <s v="Mohamed Yacine OUNISSI" u="1"/>
        <s v="Myriam MATOUB" u="1"/>
        <s v="Smail SLIMANI" u="1"/>
        <s v="Djamel ALLAM" u="1"/>
        <s v="Djamel BABOUR" u="1"/>
        <s v="Nabil MOSTEFAI" u="1"/>
        <s v="Rachid AYARI" u="1"/>
        <s v="Fouad Sofiane BENMRAH" u="1"/>
        <s v="Hassen ABDELLI" u="1"/>
        <s v="Nafissa SRIR (On Leave)" u="1"/>
        <s v="Youcef LELLOUCHI" u="1"/>
        <s v="Ilyes Belkacem MIMOUNI" u="1"/>
        <s v="Fayçal BOUCHAMA" u="1"/>
        <s v="Imène Hiba KHEDIM" u="1"/>
        <s v="Mohamed LOUNIS" u="1"/>
        <s v="Salim KERBOUI" u="1"/>
      </sharedItems>
    </cacheField>
    <cacheField name="On Leave" numFmtId="0">
      <sharedItems containsNonDate="0" containsString="0" containsBlank="1"/>
    </cacheField>
    <cacheField name="Manager - Level 01" numFmtId="0">
      <sharedItems count="179">
        <s v="Employé 1 L1"/>
        <s v="Employé 2 L1"/>
        <s v="Employé 3 L1"/>
        <s v="Employé 4 L1"/>
        <s v="Employé 5 L1"/>
        <s v="Alan DIVANOVIC" u="1"/>
        <s v="Latifa MEDBOUH" u="1"/>
        <s v="Fella Dounia HAKEM" u="1"/>
        <s v="Sonia KORICHI" u="1"/>
        <s v="Naima KHATTABI" u="1"/>
        <s v="Nadir BELHOCINE" u="1"/>
        <s v="Said TEZKRATT" u="1"/>
        <s v="Faouzi Karl ADOUL" u="1"/>
        <s v="Youcef TAMENDJARI" u="1"/>
        <s v="Mohamed Ryad KIMOUCHE" u="1"/>
        <s v="Fazia BOUZID" u="1"/>
        <s v="Khaled OUADAHI" u="1"/>
        <s v="Mustapha YOUBI" u="1"/>
        <s v="Tarik BOULARBI" u="1"/>
        <s v="Amel AOUCI" u="1"/>
        <s v="Soufyane TOUDJI" u="1"/>
        <s v="Sonia AIT OUAKLI" u="1"/>
        <s v="Noureddine SLIMANI" u="1"/>
        <s v="Didier HUYARD" u="1"/>
        <s v="Lotfi ROUIGUI" u="1"/>
        <s v="Abdelhafid KHETTAB" u="1"/>
        <s v="Amine Rochdi BENDIOUIS" u="1"/>
        <s v="Cedric DUBOIS" u="1"/>
        <s v="Dalila HEBOUCHE" u="1"/>
        <s v="Seddik BENFARES" u="1"/>
        <s v="Sebastien LAVERGNE DE CERVAL" u="1"/>
        <s v="Ammar RIRI" u="1"/>
        <s v="Ahmed Marouane MAMRI" u="1"/>
        <s v="Chakib Arslane SALEM" u="1"/>
        <s v="Mohamed Amine BELHADJ" u="1"/>
        <s v="Kamel BOUZAHER" u="1"/>
        <s v="Xavier LACHETEAU" u="1"/>
        <s v="Mark HEIM" u="1"/>
        <s v="Abdelaziz KAIDI" u="1"/>
        <s v="Youssef LOUALI" u="1"/>
        <s v="Lynda BOURABA" u="1"/>
        <s v="Yasmine OUZANI" u="1"/>
        <s v="Samy AIT DJEBBARA" u="1"/>
        <s v="Hamida GAMGANI" u="1"/>
        <s v="Abderrahmane ZIANI" u="1"/>
        <s v="Ahmed YOUSSEF" u="1"/>
        <s v="Rabah LAKHDARI" u="1"/>
        <s v="Mourad TABBAI" u="1"/>
        <s v="Mehdi BENSGHIR" u="1"/>
        <s v="Mohamed MANSOURI" u="1"/>
        <s v="Karim HADID" u="1"/>
        <s v="Narimane KETHIRI" u="1"/>
        <s v="Samir RAHAL" u="1"/>
        <s v="Kahina BENAIBOUCHE" u="1"/>
        <s v="Latifa AISSAT" u="1"/>
        <s v="Kais LANDOULSI" u="1"/>
        <s v="Sofiane MEZHERI" u="1"/>
        <s v="Pierre Luc GERAUD" u="1"/>
        <s v="Toufik OUDJIT" u="1"/>
        <s v="Mathew CHERIAN" u="1"/>
        <s v="Nouari KARAOUI" u="1"/>
        <s v="Mohamed Amine EL DJOUHER (Mohamed Amine EL DJOUHER)" u="1"/>
        <s v="Employé 8 L1" u="1"/>
        <s v="Fadéla SENNI" u="1"/>
        <s v="Samir IKHLEF" u="1"/>
        <s v="Boubekeur DJEFFAL" u="1"/>
        <s v="Samia BEDDEK" u="1"/>
        <s v="Samia TOUATI" u="1"/>
        <s v="Samir DEBAZI" u="1"/>
        <s v="Hand RAMDANI" u="1"/>
        <s v="Amel BOUNSIAR" u="1"/>
        <s v="Sofiane ZEGHICHE" u="1"/>
        <s v="Nabil AKIF" u="1"/>
        <s v="Ted LOPER" u="1"/>
        <s v="Rachid AYARI" u="1"/>
        <s v="M'hamed TOUAMI" u="1"/>
        <s v="Hocine AKOURET" u="1"/>
        <s v="Mohamed ANNOU" u="1"/>
        <s v="Abdellah TENKHI" u="1"/>
        <s v="Abdelkrim SAHNOUN" u="1"/>
        <s v="Abdelmalek BAGHDADI" u="1"/>
        <s v="Idir BOUALI" u="1"/>
        <s v="Redouane CHEHRIT" u="1"/>
        <s v="Charif Malek ZITOUNE" u="1"/>
        <s v="Redouane TITAH" u="1"/>
        <s v="Sofiane GUEBAILI" u="1"/>
        <s v="Beverley Anne COWPER" u="1"/>
        <s v="Toufik DJEBAR" u="1"/>
        <s v="Salima Sihem HARITI" u="1"/>
        <s v="Yacine AZZOUZ" u="1"/>
        <s v="Lilia LAMHENE" u="1"/>
        <s v="Mohamed Zakaria KAHOUADJI" u="1"/>
        <s v="Abdekrim KACEM" u="1"/>
        <s v="Maha BDEIR" u="1"/>
        <s v="Samir TITEM" u="1"/>
        <s v="Anis BOULIFA" u="1"/>
        <s v="Atef MAMI" u="1"/>
        <s v="Imad KHEDDAM" u="1"/>
        <s v="Mounir SAADOUN" u="1"/>
        <s v="Giorgio BRANCHINI" u="1"/>
        <s v="Mohamed El Mehdi BENSMAINE" u="1"/>
        <s v="Jon FAIREST" u="1"/>
        <s v="Hocine DOUIB" u="1"/>
        <s v="Sofiane BELAID" u="1"/>
        <s v="Mounia MALOUM" u="1"/>
        <s v="SALIM HAMRA KROUHA" u="1"/>
        <s v="Mounira GHERIB BELALTA" u="1"/>
        <s v="Huda MADANI" u="1"/>
        <s v="Khalida DIF" u="1"/>
        <s v="Ahmed MANKOUR" u="1"/>
        <s v="Lila LAHRECHE" u="1"/>
        <s v="Abdelkrim MOKRANI" u="1"/>
        <s v="Sahnoun Athmane GHALEL" u="1"/>
        <s v="Mohamed Tahar BAHCHACHI" u="1"/>
        <s v="Hamid AREZKI" u="1"/>
        <s v="Aymen JENDOUBI" u="1"/>
        <s v="Employé 7 L1" u="1"/>
        <s v="Pelin DOGAN" u="1"/>
        <s v="Moncef SEMMOUD" u="1"/>
        <s v="Olivier MAIGRON" u="1"/>
        <s v="Abdelaziz BENACHOUR" u="1"/>
        <s v="Raouf DJAGHROUD" u="1"/>
        <s v="Aissa BOUZIDI" u="1"/>
        <s v="Lamine AREZKI" u="1"/>
        <s v="Nadjet HAMMADI" u="1"/>
        <s v="Fayçal BOUCHAMA" u="1"/>
        <s v="Matthieu CORTINOVIS" u="1"/>
        <s v="Sonia HALLAH" u="1"/>
        <s v="Haissam CHRAITEH" u="1"/>
        <s v="Amel MOUFFOK" u="1"/>
        <s v="Amal MAKHLOUFI" u="1"/>
        <s v="Mohamed LOUNIS" u="1"/>
        <s v="Yacine MESSOUCI" u="1"/>
        <s v="Zoubir BOUTAGHOU" u="1"/>
        <s v="Khireddine OSMANI" u="1"/>
        <s v="Karim Benamar CHIALI" u="1"/>
        <s v="Karim HEROUI" u="1"/>
        <s v="Samira HOUMR" u="1"/>
        <s v="Nabiha ZERIGUI" u="1"/>
        <s v="Ahmed KARA" u="1"/>
        <s v="Naouel MEGAT" u="1"/>
        <s v="Meriem DJELLOUL" u="1"/>
        <s v="Boualem SAM" u="1"/>
        <s v="Reda AGOULMINE" u="1"/>
        <s v="Mohamed Toufik BOUCHIREB" u="1"/>
        <s v="Hayet HATABI" u="1"/>
        <s v="Sekoura AIT AMRANE" u="1"/>
        <s v="Mohamed Ouathek CHBERLI" u="1"/>
        <s v="Ahmed RACHEM" u="1"/>
        <s v="Micah NAIDOO" u="1"/>
        <s v="El Hanin MAZED" u="1"/>
        <s v="Valeria SAVIANO" u="1"/>
        <s v="Sofiane BELHAMIDI" u="1"/>
        <s v="Yazid BOUZEBOUDJA" u="1"/>
        <s v="Emmanuelle MAGHERINI" u="1"/>
        <s v="Kader CHABOU" u="1"/>
        <s v="Nassima SOUAK" u="1"/>
        <s v="Karima CHEHBOUN" u="1"/>
        <s v="Hachemi MAKHLOUF" u="1"/>
        <s v="Abderrahmane BENCHERCHALI" u="1"/>
        <s v="Adel ZAABI" u="1"/>
        <s v="Sid Ali ANTEUR" u="1"/>
        <s v="Zineb GUERDOUD" u="1"/>
        <s v="Mila AIT KACI" u="1"/>
        <s v="Yasmine BOUASRIA" u="1"/>
        <s v="Charles WOLF" u="1"/>
        <s v="Kamel HADJIH" u="1"/>
        <s v="Karim KIRECHE" u="1"/>
        <s v="Farida ZEGHOUANI" u="1"/>
        <s v="Anne GRANDJACQUOT" u="1"/>
        <s v="Abdelmadjid TEBANE" u="1"/>
        <s v="Imade BENKHIREDDINE" u="1"/>
        <s v="Anne FLEURY" u="1"/>
        <s v="Employé 6 L1" u="1"/>
        <s v="Selma ROUCHICHE" u="1"/>
        <s v="Imène NOUI MEHIDI" u="1"/>
        <s v="Karim DJERROUD" u="1"/>
        <s v="Saloua EL KADIRI" u="1"/>
        <s v="Abdelouahab CHERIFI" u="1"/>
      </sharedItems>
    </cacheField>
    <cacheField name="Manager Level 02" numFmtId="0">
      <sharedItems count="113">
        <s v="Employé 1 L2"/>
        <s v="Employé 2 L2"/>
        <s v="Employé 3 L2"/>
        <s v="Employé 4 L2"/>
        <s v="Employé 5 L2"/>
        <s v="Alan DIVANOVIC" u="1"/>
        <s v="Fella Dounia HAKEM" u="1"/>
        <s v="Nadir BELHOCINE" u="1"/>
        <s v="Marie-Hélène ROQUES RODRIGUEZ" u="1"/>
        <s v="Faouzi Karl ADOUL" u="1"/>
        <s v="Gabor GOMBOS" u="1"/>
        <s v="Sonia AIT OUAKLI" u="1"/>
        <s v="Didier HUYARD" u="1"/>
        <s v="Amine Rochdi BENDIOUIS" u="1"/>
        <s v="Cedric DUBOIS" u="1"/>
        <s v="Dalila HEBOUCHE" u="1"/>
        <s v="Sebastien LAVERGNE DE CERVAL" u="1"/>
        <s v="Ammar RIRI" u="1"/>
        <s v="Ahmed Marouane MAMRI" u="1"/>
        <s v="Mohamed Amine BELHADJ" u="1"/>
        <s v="Kamel BOUZAHER" u="1"/>
        <s v="Laurent DOUSSET" u="1"/>
        <s v="Xavier LACHETEAU" u="1"/>
        <s v="Mark HEIM" u="1"/>
        <s v="Edwin ERCKENS" u="1"/>
        <s v="Youssef LOUALI" u="1"/>
        <s v="Yasmine OUZANI" u="1"/>
        <s v="Samy AIT DJEBBARA" u="1"/>
        <s v="Abderrahmane ZIANI" u="1"/>
        <s v="Ahmed YOUSSEF" u="1"/>
        <s v="Youssou GUEYE" u="1"/>
        <s v="Olivier CHARMEIL" u="1"/>
        <s v="Sandra SILVESTRI" u="1"/>
        <s v="Employé 7 L2" u="1"/>
        <s v="Narimane KETHIRI" u="1"/>
        <s v="Kahina BENAIBOUCHE" u="1"/>
        <s v="Kais LANDOULSI" u="1"/>
        <s v="Pierre Luc GERAUD" u="1"/>
        <s v="Mathew CHERIAN" u="1"/>
        <s v="Mohamed Amine EL DJOUHER (Mohamed Amine EL DJOUHER)" u="1"/>
        <s v="Jacques BROM" u="1"/>
        <s v="Samia TOUATI" u="1"/>
        <s v="Julien DEBUSSY" u="1"/>
        <s v="Hand RAMDANI" u="1"/>
        <s v="Nabil AKIF" u="1"/>
        <s v="Ted LOPER" u="1"/>
        <s v="Rachid AYARI" u="1"/>
        <s v="M'hamed TOUAMI" u="1"/>
        <s v="Jérémy GOLDNADEL" u="1"/>
        <s v="Tatiana KNIAZEVA" u="1"/>
        <s v="Mohamed ANNOU" u="1"/>
        <s v="Abdellah TENKHI" u="1"/>
        <s v="Abdelkrim SAHNOUN" u="1"/>
        <s v="Redouane CHEHRIT" u="1"/>
        <s v="Christine DUTAR" u="1"/>
        <s v="Charif Malek ZITOUNE" u="1"/>
        <s v="Beverley Anne COWPER" u="1"/>
        <s v="Salima Sihem HARITI" u="1"/>
        <s v="Adriana ALBANEZ" u="1"/>
        <s v="Lilia LAMHENE" u="1"/>
        <s v="Thierry VERNIER" u="1"/>
        <s v="Mohamed Zakaria KAHOUADJI" u="1"/>
        <s v="Abdekrim KACEM" u="1"/>
        <s v="Frederic LIEUTARD" u="1"/>
        <s v="Catherine MARCHESE-ROLAND" u="1"/>
        <s v="Maha BDEIR" u="1"/>
        <s v="Samir TITEM" u="1"/>
        <s v="Employé 6 L2" u="1"/>
        <s v="Imad KHEDDAM" u="1"/>
        <s v="Mounir SAADOUN" u="1"/>
        <s v="Mohamed Amine EL DJOUHER" u="1"/>
        <s v="Mohamed El Mehdi BENSMAINE" u="1"/>
        <s v="Jon FAIREST" u="1"/>
        <s v="SALIM HAMRA KROUHA" u="1"/>
        <s v="Mounira GHERIB BELALTA" u="1"/>
        <s v="Huda MADANI" u="1"/>
        <s v="Ahmed MANKOUR" u="1"/>
        <s v="Mohamed Tahar BAHCHACHI" u="1"/>
        <s v="Moncef SEMMOUD" u="1"/>
        <s v="Abdelaziz BENACHOUR" u="1"/>
        <s v="Jean SOCQUET-JUGLARD" u="1"/>
        <s v="Stephen ALIX" u="1"/>
        <s v="Haissam CHRAITEH" u="1"/>
        <s v="Klaus-Peter HOENIG" u="1"/>
        <s v="Amel MOUFFOK" u="1"/>
        <s v="Amal MAKHLOUFI" u="1"/>
        <s v="Karim Benamar CHIALI" u="1"/>
        <s v="Karim HEROUI" u="1"/>
        <s v="Karin HAGEN GIERER" u="1"/>
        <s v="Andrea RUGGERI" u="1"/>
        <s v="Tamer PEHLIVAN" u="1"/>
        <s v="Meriem DJELLOUL" u="1"/>
        <s v="Reda AGOULMINE" u="1"/>
        <s v="Christophe CLUZEL" u="1"/>
        <s v="Mohamed Toufik BOUCHIREB" u="1"/>
        <s v="Karim VISSANDJEE" u="1"/>
        <s v="Amadou Diop DIALLO" u="1"/>
        <s v="Sameh FARAG" u="1"/>
        <s v="Ahmed RACHEM" u="1"/>
        <s v="Micah NAIDOO" u="1"/>
        <s v="Valeria SAVIANO" u="1"/>
        <s v="Yazid BOUZEBOUDJA" u="1"/>
        <s v="Shunitra Devi CHANDRA SEGRAN" u="1"/>
        <s v="Karima CHEHBOUN" u="1"/>
        <s v="Abderrahmane BENCHERCHALI" u="1"/>
        <s v="Zineb GUERDOUD" u="1"/>
        <s v="Yasmine BOUASRIA" u="1"/>
        <s v="Charles WOLF" u="1"/>
        <s v="Kamel HADJIH" u="1"/>
        <s v="Anne GRANDJACQUOT" u="1"/>
        <s v="John Patrick Broderick" u="1"/>
        <s v="Employé 8 L2" u="1"/>
        <s v="Imène NOUI MEHIDI" u="1"/>
      </sharedItems>
    </cacheField>
    <cacheField name="Manager - Level 03" numFmtId="0">
      <sharedItems count="77">
        <s v="Employé 1 L3"/>
        <s v="Employé 2 L3"/>
        <s v="Employé 3 L3"/>
        <s v="Alan DIVANOVIC" u="1"/>
        <s v="Marie-Hélène ROQUES RODRIGUEZ" u="1"/>
        <s v="Olivier BRANDICOURT" u="1"/>
        <s v="Sonia AIT OUAKLI" u="1"/>
        <s v="Mani Neppalli" u="1"/>
        <s v="Cedric DUBOIS" u="1"/>
        <s v="Sebastien LAVERGNE DE CERVAL" u="1"/>
        <s v="Dante BECCARIA" u="1"/>
        <s v="Mohamed Amine BELHADJ" u="1"/>
        <s v="Laurent DOUSSET" u="1"/>
        <s v="Xavier LACHETEAU" u="1"/>
        <s v="Employé 6 L3" u="1"/>
        <s v="Edwin ERCKENS" u="1"/>
        <s v="Yasmine OUZANI" u="1"/>
        <s v="Karen LINEHAN" u="1"/>
        <s v="Olivier CHARMEIL" u="1"/>
        <s v="Sandra SILVESTRI" u="1"/>
        <s v="Narimane KETHIRI" u="1"/>
        <s v="Paul Etienne DE BAYSER" u="1"/>
        <s v="Kais LANDOULSI" u="1"/>
        <s v="Bertrand LEROUX" u="1"/>
        <s v="Pierre Luc GERAUD" u="1"/>
        <s v="Roberto PUCCI" u="1"/>
        <s v="Mathew CHERIAN" u="1"/>
        <s v="Erik VERRIJSSEN" u="1"/>
        <s v="Mohamed Amine EL DJOUHER (Mohamed Amine EL DJOUHER)" u="1"/>
        <s v="Jacques BROM" u="1"/>
        <s v="Eric TEO" u="1"/>
        <s v="Samia TOUATI" u="1"/>
        <s v="Su-Peing Ng" u="1"/>
        <s v="Rachid AYARI" u="1"/>
        <s v="Jérémy GOLDNADEL" u="1"/>
        <s v="Tatiana KNIAZEVA" u="1"/>
        <s v="Abdelkrim SAHNOUN" u="1"/>
        <s v="Christine HAUPTMANN" u="1"/>
        <s v="Charif Malek ZITOUNE" u="1"/>
        <s v="Philippe LUSCAN" u="1"/>
        <s v="Fabrice BASCHIERA" u="1"/>
        <s v="Employé 5 L3" u="1"/>
        <s v="Jerome CONTAMINE" u="1"/>
        <s v="Adriana ALBANEZ" u="1"/>
        <s v="Thierry VERNIER" u="1"/>
        <s v="Maha BDEIR" u="1"/>
        <s v="Samir TITEM" u="1"/>
        <s v="Employé 8 L3" u="1"/>
        <s v="Sumi Gerhart" u="1"/>
        <s v="Mounir SAADOUN" u="1"/>
        <s v="Mohamed Amine EL DJOUHER" u="1"/>
        <s v="Mohamed El Mehdi BENSMAINE" u="1"/>
        <s v="Jon FAIREST" u="1"/>
        <s v="Moncef SEMMOUD" u="1"/>
        <s v="Olivier MAIGRON" u="1"/>
        <s v="Stephen ALIX" u="1"/>
        <s v="Alan MAIN" u="1"/>
        <s v="Haissam CHRAITEH" u="1"/>
        <s v="Amal MAKHLOUFI" u="1"/>
        <s v="Martin BERGES CEBRIAN" u="1"/>
        <s v="Philippe GERMANAUD" u="1"/>
        <s v="Alexander CONDOLEON" u="1"/>
        <s v="Karin HAGEN GIERER" u="1"/>
        <s v="Employé 4 L3" u="1"/>
        <s v="Tariq FAROOQ" u="1"/>
        <s v="Andrea RUGGERI" u="1"/>
        <s v="Tamer PEHLIVAN" u="1"/>
        <s v="Mohamed Toufik BOUCHIREB" u="1"/>
        <s v="Employé 7 L3" u="1"/>
        <s v="Karim VISSANDJEE" u="1"/>
        <s v="Mohamed Ouathek CHBERLI" u="1"/>
        <s v="Micah NAIDOO" u="1"/>
        <s v="Valeria SAVIANO" u="1"/>
        <s v="Zineb GUERDOUD" u="1"/>
        <s v="John Patrick Broderick" u="1"/>
        <s v="Thomas ROUCKOUT" u="1"/>
        <s v="Imène NOUI MEHIDI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daas, Nazim PH/DZ" refreshedDate="43149.88374675926" createdVersion="5" refreshedVersion="5" minRefreshableVersion="3" recordCount="31">
  <cacheSource type="worksheet">
    <worksheetSource ref="A17:A48" sheet="Base"/>
  </cacheSource>
  <cacheFields count="1">
    <cacheField name="Employé 1" numFmtId="0">
      <sharedItems count="20">
        <s v="Employé 2"/>
        <s v="Employé 3"/>
        <s v="Employé 4"/>
        <s v="Employé 5"/>
        <s v="Employé 6"/>
        <s v="Employé 7"/>
        <s v="Employé 8"/>
        <s v="Employé 1 L1"/>
        <s v="Employé 2 L1"/>
        <s v="Employé 3 L1"/>
        <s v="Employé 4 L1"/>
        <s v="Employé 5 L1"/>
        <s v="Employé 1 L2"/>
        <s v="Employé 2 L2"/>
        <s v="Employé 3 L2"/>
        <s v="Employé 4 L2"/>
        <s v="Employé 5 L2"/>
        <s v="Employé 1 L3"/>
        <s v="Employé 2 L3"/>
        <s v="Employé 3 L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m/>
    <x v="0"/>
    <x v="0"/>
    <x v="0"/>
  </r>
  <r>
    <x v="1"/>
    <m/>
    <x v="0"/>
    <x v="0"/>
    <x v="0"/>
  </r>
  <r>
    <x v="2"/>
    <m/>
    <x v="1"/>
    <x v="0"/>
    <x v="0"/>
  </r>
  <r>
    <x v="3"/>
    <m/>
    <x v="2"/>
    <x v="1"/>
    <x v="1"/>
  </r>
  <r>
    <x v="4"/>
    <m/>
    <x v="2"/>
    <x v="1"/>
    <x v="1"/>
  </r>
  <r>
    <x v="5"/>
    <m/>
    <x v="3"/>
    <x v="2"/>
    <x v="1"/>
  </r>
  <r>
    <x v="6"/>
    <m/>
    <x v="4"/>
    <x v="3"/>
    <x v="2"/>
  </r>
  <r>
    <x v="7"/>
    <m/>
    <x v="4"/>
    <x v="4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1">
  <r>
    <x v="0"/>
  </r>
  <r>
    <x v="1"/>
  </r>
  <r>
    <x v="2"/>
  </r>
  <r>
    <x v="3"/>
  </r>
  <r>
    <x v="4"/>
  </r>
  <r>
    <x v="5"/>
  </r>
  <r>
    <x v="6"/>
  </r>
  <r>
    <x v="7"/>
  </r>
  <r>
    <x v="7"/>
  </r>
  <r>
    <x v="8"/>
  </r>
  <r>
    <x v="9"/>
  </r>
  <r>
    <x v="9"/>
  </r>
  <r>
    <x v="10"/>
  </r>
  <r>
    <x v="11"/>
  </r>
  <r>
    <x v="11"/>
  </r>
  <r>
    <x v="12"/>
  </r>
  <r>
    <x v="12"/>
  </r>
  <r>
    <x v="12"/>
  </r>
  <r>
    <x v="13"/>
  </r>
  <r>
    <x v="13"/>
  </r>
  <r>
    <x v="14"/>
  </r>
  <r>
    <x v="15"/>
  </r>
  <r>
    <x v="16"/>
  </r>
  <r>
    <x v="17"/>
  </r>
  <r>
    <x v="17"/>
  </r>
  <r>
    <x v="17"/>
  </r>
  <r>
    <x v="18"/>
  </r>
  <r>
    <x v="18"/>
  </r>
  <r>
    <x v="18"/>
  </r>
  <r>
    <x v="19"/>
  </r>
  <r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3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3:G12" firstHeaderRow="1" firstDataRow="1" firstDataCol="1" rowPageCount="1" colPageCount="1"/>
  <pivotFields count="5">
    <pivotField axis="axisRow" showAll="0">
      <items count="844">
        <item m="1" x="61"/>
        <item m="1" x="467"/>
        <item m="1" x="224"/>
        <item m="1" x="809"/>
        <item m="1" x="62"/>
        <item m="1" x="82"/>
        <item m="1" x="622"/>
        <item m="1" x="682"/>
        <item m="1" x="709"/>
        <item m="1" x="19"/>
        <item m="1" x="681"/>
        <item m="1" x="201"/>
        <item m="1" x="570"/>
        <item m="1" x="713"/>
        <item m="1" x="253"/>
        <item m="1" x="104"/>
        <item m="1" x="155"/>
        <item m="1" x="10"/>
        <item m="1" x="679"/>
        <item m="1" x="718"/>
        <item m="1" x="722"/>
        <item m="1" x="414"/>
        <item m="1" x="733"/>
        <item m="1" x="625"/>
        <item m="1" x="545"/>
        <item m="1" x="745"/>
        <item m="1" x="491"/>
        <item m="1" x="299"/>
        <item m="1" x="262"/>
        <item m="1" x="228"/>
        <item m="1" x="302"/>
        <item m="1" x="180"/>
        <item m="1" x="247"/>
        <item m="1" x="564"/>
        <item m="1" x="117"/>
        <item m="1" x="644"/>
        <item m="1" x="133"/>
        <item m="1" x="747"/>
        <item m="1" x="174"/>
        <item m="1" x="796"/>
        <item m="1" x="475"/>
        <item m="1" x="462"/>
        <item m="1" x="382"/>
        <item m="1" x="213"/>
        <item m="1" x="370"/>
        <item m="1" x="770"/>
        <item m="1" x="137"/>
        <item m="1" x="211"/>
        <item m="1" x="799"/>
        <item m="1" x="27"/>
        <item m="1" x="551"/>
        <item m="1" x="753"/>
        <item m="1" x="164"/>
        <item m="1" x="63"/>
        <item m="1" x="641"/>
        <item m="1" x="272"/>
        <item m="1" x="589"/>
        <item m="1" x="594"/>
        <item m="1" x="152"/>
        <item m="1" x="220"/>
        <item m="1" x="123"/>
        <item m="1" x="769"/>
        <item m="1" x="652"/>
        <item m="1" x="648"/>
        <item m="1" x="798"/>
        <item m="1" x="200"/>
        <item m="1" x="356"/>
        <item m="1" x="205"/>
        <item m="1" x="406"/>
        <item m="1" x="552"/>
        <item m="1" x="301"/>
        <item m="1" x="807"/>
        <item m="1" x="819"/>
        <item m="1" x="497"/>
        <item m="1" x="168"/>
        <item m="1" x="110"/>
        <item m="1" x="477"/>
        <item m="1" x="219"/>
        <item m="1" x="775"/>
        <item m="1" x="96"/>
        <item m="1" x="783"/>
        <item m="1" x="269"/>
        <item m="1" x="455"/>
        <item m="1" x="99"/>
        <item m="1" x="655"/>
        <item m="1" x="536"/>
        <item m="1" x="591"/>
        <item m="1" x="98"/>
        <item m="1" x="265"/>
        <item m="1" x="454"/>
        <item m="1" x="447"/>
        <item m="1" x="561"/>
        <item m="1" x="532"/>
        <item m="1" x="166"/>
        <item m="1" x="483"/>
        <item m="1" x="578"/>
        <item m="1" x="576"/>
        <item m="1" x="754"/>
        <item m="1" x="429"/>
        <item m="1" x="235"/>
        <item m="1" x="56"/>
        <item m="1" x="664"/>
        <item m="1" x="795"/>
        <item m="1" x="506"/>
        <item m="1" x="598"/>
        <item m="1" x="95"/>
        <item m="1" x="44"/>
        <item m="1" x="436"/>
        <item m="1" x="251"/>
        <item m="1" x="779"/>
        <item m="1" x="600"/>
        <item m="1" x="706"/>
        <item m="1" x="191"/>
        <item m="1" x="89"/>
        <item m="1" x="115"/>
        <item m="1" x="146"/>
        <item m="1" x="238"/>
        <item m="1" x="586"/>
        <item m="1" x="344"/>
        <item m="1" x="114"/>
        <item m="1" x="580"/>
        <item m="1" x="524"/>
        <item m="1" x="431"/>
        <item m="1" x="256"/>
        <item m="1" x="125"/>
        <item m="1" x="86"/>
        <item m="1" x="478"/>
        <item m="1" x="38"/>
        <item m="1" x="430"/>
        <item m="1" x="319"/>
        <item m="1" x="541"/>
        <item m="1" x="704"/>
        <item m="1" x="782"/>
        <item m="1" x="814"/>
        <item m="1" x="523"/>
        <item m="1" x="405"/>
        <item m="1" x="177"/>
        <item m="1" x="333"/>
        <item m="1" x="697"/>
        <item m="1" x="507"/>
        <item m="1" x="563"/>
        <item m="1" x="767"/>
        <item m="1" x="487"/>
        <item m="1" x="239"/>
        <item m="1" x="514"/>
        <item m="1" x="379"/>
        <item m="1" x="160"/>
        <item m="1" x="100"/>
        <item m="1" x="785"/>
        <item m="1" x="128"/>
        <item m="1" x="599"/>
        <item m="1" x="399"/>
        <item m="1" x="446"/>
        <item m="1" x="804"/>
        <item m="1" x="587"/>
        <item m="1" x="52"/>
        <item m="1" x="740"/>
        <item m="1" x="280"/>
        <item m="1" x="360"/>
        <item m="1" x="539"/>
        <item m="1" x="185"/>
        <item m="1" x="348"/>
        <item m="1" x="311"/>
        <item m="1" x="126"/>
        <item m="1" x="347"/>
        <item m="1" x="420"/>
        <item m="1" x="725"/>
        <item m="1" x="26"/>
        <item m="1" x="521"/>
        <item m="1" x="590"/>
        <item m="1" x="305"/>
        <item m="1" x="227"/>
        <item m="1" x="33"/>
        <item m="1" x="122"/>
        <item m="1" x="393"/>
        <item m="1" x="349"/>
        <item m="1" x="744"/>
        <item m="1" x="161"/>
        <item m="1" x="418"/>
        <item m="1" x="127"/>
        <item m="1" x="469"/>
        <item m="1" x="386"/>
        <item m="1" x="361"/>
        <item m="1" x="457"/>
        <item m="1" x="345"/>
        <item m="1" x="830"/>
        <item m="1" x="831"/>
        <item m="1" x="29"/>
        <item m="1" x="147"/>
        <item m="1" x="610"/>
        <item m="1" x="724"/>
        <item m="1" x="132"/>
        <item m="1" x="45"/>
        <item m="1" x="822"/>
        <item m="1" x="403"/>
        <item m="1" x="789"/>
        <item m="1" x="583"/>
        <item m="1" x="768"/>
        <item m="1" x="218"/>
        <item m="1" x="20"/>
        <item m="1" x="575"/>
        <item m="1" x="748"/>
        <item m="1" x="720"/>
        <item m="1" x="656"/>
        <item m="1" x="437"/>
        <item m="1" x="170"/>
        <item m="1" x="105"/>
        <item m="1" x="433"/>
        <item m="1" x="529"/>
        <item m="1" x="516"/>
        <item m="1" x="534"/>
        <item m="1" x="815"/>
        <item m="1" x="424"/>
        <item m="1" x="331"/>
        <item m="1" x="131"/>
        <item m="1" x="546"/>
        <item m="1" x="700"/>
        <item m="1" x="151"/>
        <item m="1" x="359"/>
        <item m="1" x="143"/>
        <item m="1" x="617"/>
        <item m="1" x="139"/>
        <item m="1" x="316"/>
        <item m="1" x="668"/>
        <item m="1" x="65"/>
        <item m="1" x="306"/>
        <item m="1" x="712"/>
        <item m="1" x="596"/>
        <item m="1" x="642"/>
        <item m="1" x="839"/>
        <item m="1" x="365"/>
        <item m="1" x="76"/>
        <item m="1" x="584"/>
        <item m="1" x="734"/>
        <item m="1" x="802"/>
        <item m="1" x="93"/>
        <item m="1" x="11"/>
        <item m="1" x="608"/>
        <item m="1" x="112"/>
        <item m="1" x="566"/>
        <item m="1" x="240"/>
        <item m="1" x="407"/>
        <item m="1" x="391"/>
        <item m="1" x="738"/>
        <item m="1" x="834"/>
        <item m="1" x="698"/>
        <item m="1" x="43"/>
        <item m="1" x="35"/>
        <item m="1" x="400"/>
        <item m="1" x="69"/>
        <item m="1" x="222"/>
        <item m="1" x="577"/>
        <item m="1" x="322"/>
        <item m="1" x="512"/>
        <item m="1" x="190"/>
        <item m="1" x="39"/>
        <item m="1" x="268"/>
        <item m="1" x="366"/>
        <item m="1" x="248"/>
        <item m="1" x="270"/>
        <item m="1" x="24"/>
        <item m="1" x="245"/>
        <item m="1" x="573"/>
        <item m="1" x="233"/>
        <item m="1" x="823"/>
        <item m="1" x="206"/>
        <item m="1" x="154"/>
        <item m="1" x="188"/>
        <item m="1" x="320"/>
        <item m="1" x="824"/>
        <item m="1" x="70"/>
        <item m="1" x="375"/>
        <item m="1" x="643"/>
        <item m="1" x="427"/>
        <item m="1" x="310"/>
        <item m="1" x="835"/>
        <item m="1" x="806"/>
        <item m="1" x="295"/>
        <item m="1" x="623"/>
        <item m="1" x="157"/>
        <item m="1" x="688"/>
        <item m="1" x="717"/>
        <item m="1" x="79"/>
        <item m="1" x="816"/>
        <item m="1" x="791"/>
        <item m="1" x="36"/>
        <item m="1" x="397"/>
        <item m="1" x="493"/>
        <item m="1" x="351"/>
        <item m="1" x="777"/>
        <item m="1" x="16"/>
        <item m="1" x="81"/>
        <item m="1" x="838"/>
        <item m="1" x="129"/>
        <item m="1" x="396"/>
        <item m="1" x="730"/>
        <item m="1" x="787"/>
        <item m="1" x="620"/>
        <item m="1" x="581"/>
        <item m="1" x="840"/>
        <item m="1" x="572"/>
        <item m="1" x="77"/>
        <item m="1" x="327"/>
        <item m="1" x="650"/>
        <item m="1" x="41"/>
        <item m="1" x="439"/>
        <item m="1" x="533"/>
        <item m="1" x="595"/>
        <item m="1" x="520"/>
        <item m="1" x="601"/>
        <item m="1" x="695"/>
        <item m="1" x="57"/>
        <item m="1" x="374"/>
        <item m="1" x="537"/>
        <item m="1" x="611"/>
        <item m="1" x="388"/>
        <item m="1" x="629"/>
        <item m="1" x="203"/>
        <item m="1" x="678"/>
        <item m="1" x="354"/>
        <item m="1" x="669"/>
        <item m="1" x="401"/>
        <item m="1" x="661"/>
        <item m="1" x="165"/>
        <item m="1" x="683"/>
        <item m="1" x="416"/>
        <item m="1" x="742"/>
        <item m="1" x="781"/>
        <item m="1" x="471"/>
        <item m="1" x="556"/>
        <item m="1" x="145"/>
        <item m="1" x="658"/>
        <item m="1" x="54"/>
        <item m="1" x="298"/>
        <item m="1" x="687"/>
        <item m="1" x="602"/>
        <item m="1" x="60"/>
        <item m="1" x="196"/>
        <item m="1" x="330"/>
        <item m="1" x="663"/>
        <item m="1" x="267"/>
        <item m="1" x="317"/>
        <item m="1" x="364"/>
        <item m="1" x="441"/>
        <item m="1" x="328"/>
        <item m="1" x="223"/>
        <item m="1" x="660"/>
        <item m="1" x="204"/>
        <item m="1" x="776"/>
        <item m="1" x="489"/>
        <item m="1" x="221"/>
        <item m="1" x="659"/>
        <item m="1" x="30"/>
        <item m="1" x="579"/>
        <item m="1" x="244"/>
        <item m="1" x="296"/>
        <item m="1" x="404"/>
        <item m="1" x="148"/>
        <item m="1" x="803"/>
        <item m="1" x="508"/>
        <item m="1" x="741"/>
        <item m="1" x="281"/>
        <item m="1" x="153"/>
        <item m="1" x="380"/>
        <item m="1" x="465"/>
        <item m="1" x="666"/>
        <item m="1" x="335"/>
        <item m="1" x="411"/>
        <item m="1" x="626"/>
        <item m="1" x="195"/>
        <item m="1" x="273"/>
        <item m="1" x="736"/>
        <item m="1" x="141"/>
        <item m="1" x="357"/>
        <item m="1" x="826"/>
        <item m="1" x="409"/>
        <item m="1" x="636"/>
        <item m="1" x="207"/>
        <item m="1" x="528"/>
        <item m="1" x="513"/>
        <item m="1" x="189"/>
        <item m="1" x="59"/>
        <item m="1" x="390"/>
        <item m="1" x="705"/>
        <item m="1" x="135"/>
        <item m="1" x="72"/>
        <item m="1" x="159"/>
        <item m="1" x="50"/>
        <item m="1" x="252"/>
        <item m="1" x="461"/>
        <item m="1" x="377"/>
        <item m="1" x="138"/>
        <item m="1" x="193"/>
        <item m="1" x="290"/>
        <item m="1" x="231"/>
        <item m="1" x="654"/>
        <item m="1" x="258"/>
        <item m="1" x="443"/>
        <item m="1" x="495"/>
        <item m="1" x="175"/>
        <item m="1" x="619"/>
        <item m="1" x="284"/>
        <item m="1" x="413"/>
        <item m="1" x="488"/>
        <item m="1" x="764"/>
        <item m="1" x="68"/>
        <item m="1" x="14"/>
        <item m="1" x="417"/>
        <item m="1" x="499"/>
        <item m="1" x="476"/>
        <item m="1" x="685"/>
        <item m="1" x="676"/>
        <item m="1" x="703"/>
        <item m="1" x="739"/>
        <item m="1" x="338"/>
        <item m="1" x="257"/>
        <item m="1" x="291"/>
        <item m="1" x="172"/>
        <item m="1" x="336"/>
        <item m="1" x="542"/>
        <item m="1" x="378"/>
        <item m="1" x="23"/>
        <item m="1" x="438"/>
        <item m="1" x="171"/>
        <item m="1" x="640"/>
        <item m="1" x="503"/>
        <item m="1" x="140"/>
        <item m="1" x="653"/>
        <item m="1" x="538"/>
        <item m="1" x="250"/>
        <item m="1" x="670"/>
        <item m="1" x="647"/>
        <item m="1" x="315"/>
        <item m="1" x="456"/>
        <item m="1" x="778"/>
        <item m="1" x="691"/>
        <item m="1" x="480"/>
        <item m="1" x="415"/>
        <item m="1" x="557"/>
        <item m="1" x="729"/>
        <item m="1" x="285"/>
        <item m="1" x="582"/>
        <item m="1" x="121"/>
        <item m="1" x="124"/>
        <item m="1" x="569"/>
        <item m="1" x="719"/>
        <item m="1" x="544"/>
        <item m="1" x="765"/>
        <item m="1" x="287"/>
        <item m="1" x="34"/>
        <item m="1" x="621"/>
        <item m="1" x="352"/>
        <item m="1" x="300"/>
        <item m="1" x="142"/>
        <item m="1" x="343"/>
        <item m="1" x="426"/>
        <item m="1" x="421"/>
        <item m="1" x="571"/>
        <item m="1" x="651"/>
        <item m="1" x="214"/>
        <item m="1" x="350"/>
        <item m="1" x="530"/>
        <item m="1" x="286"/>
        <item m="1" x="721"/>
        <item m="1" x="119"/>
        <item m="1" x="673"/>
        <item m="1" x="111"/>
        <item m="1" x="473"/>
        <item m="1" x="78"/>
        <item m="1" x="486"/>
        <item m="1" x="18"/>
        <item m="1" x="701"/>
        <item m="1" x="182"/>
        <item m="1" x="631"/>
        <item m="1" x="612"/>
        <item m="1" x="841"/>
        <item m="1" x="102"/>
        <item m="1" x="176"/>
        <item m="1" x="550"/>
        <item m="1" x="88"/>
        <item m="1" x="314"/>
        <item m="1" x="635"/>
        <item m="1" x="53"/>
        <item m="1" x="690"/>
        <item m="1" x="716"/>
        <item m="1" x="472"/>
        <item m="1" x="526"/>
        <item m="1" x="680"/>
        <item m="1" x="481"/>
        <item m="1" x="31"/>
        <item m="1" x="827"/>
        <item m="1" x="289"/>
        <item m="1" x="412"/>
        <item m="1" x="498"/>
        <item m="1" x="459"/>
        <item m="1" x="616"/>
        <item m="1" x="606"/>
        <item m="1" x="232"/>
        <item m="1" x="283"/>
        <item m="1" x="585"/>
        <item m="1" x="398"/>
        <item m="1" x="750"/>
        <item m="1" x="468"/>
        <item m="1" x="28"/>
        <item m="1" x="715"/>
        <item m="1" x="728"/>
        <item m="1" x="632"/>
        <item m="1" x="657"/>
        <item m="1" x="80"/>
        <item m="1" x="707"/>
        <item m="1" x="274"/>
        <item m="1" x="627"/>
        <item m="1" x="408"/>
        <item m="1" x="394"/>
        <item m="1" x="150"/>
        <item m="1" x="671"/>
        <item m="1" x="811"/>
        <item m="1" x="558"/>
        <item m="1" x="17"/>
        <item m="1" x="633"/>
        <item m="1" x="758"/>
        <item m="1" x="149"/>
        <item m="1" x="387"/>
        <item m="1" x="226"/>
        <item m="1" x="237"/>
        <item m="1" x="646"/>
        <item m="1" x="667"/>
        <item m="1" x="540"/>
        <item m="1" x="828"/>
        <item m="1" x="604"/>
        <item m="1" x="458"/>
        <item m="1" x="726"/>
        <item m="1" x="84"/>
        <item m="1" x="699"/>
        <item m="1" x="255"/>
        <item m="1" x="759"/>
        <item m="1" x="825"/>
        <item m="1" x="793"/>
        <item m="1" x="784"/>
        <item m="1" x="832"/>
        <item m="1" x="613"/>
        <item m="1" x="261"/>
        <item m="1" x="184"/>
        <item m="1" x="560"/>
        <item m="1" x="25"/>
        <item m="1" x="615"/>
        <item m="1" x="355"/>
        <item m="1" x="373"/>
        <item m="1" x="732"/>
        <item m="1" x="197"/>
        <item m="1" x="225"/>
        <item m="1" x="381"/>
        <item m="1" x="13"/>
        <item m="1" x="749"/>
        <item m="1" x="449"/>
        <item m="1" x="790"/>
        <item m="1" x="389"/>
        <item m="1" x="554"/>
        <item m="1" x="402"/>
        <item m="1" x="106"/>
        <item m="1" x="485"/>
        <item m="1" x="505"/>
        <item m="1" x="808"/>
        <item m="1" x="442"/>
        <item m="1" x="340"/>
        <item m="1" x="51"/>
        <item m="1" x="474"/>
        <item m="1" x="101"/>
        <item m="1" x="836"/>
        <item m="1" x="645"/>
        <item m="1" x="12"/>
        <item m="1" x="502"/>
        <item m="1" x="693"/>
        <item m="1" x="522"/>
        <item m="1" x="97"/>
        <item m="1" x="639"/>
        <item m="1" x="246"/>
        <item m="1" x="592"/>
        <item m="1" x="22"/>
        <item m="1" x="263"/>
        <item m="1" x="813"/>
        <item m="1" x="329"/>
        <item m="1" x="774"/>
        <item m="1" x="440"/>
        <item m="1" x="763"/>
        <item m="1" x="547"/>
        <item m="1" x="279"/>
        <item m="1" x="108"/>
        <item m="1" x="638"/>
        <item m="1" x="199"/>
        <item m="1" x="369"/>
        <item m="1" x="90"/>
        <item m="1" x="727"/>
        <item m="1" x="484"/>
        <item m="1" x="553"/>
        <item m="1" x="216"/>
        <item m="1" x="288"/>
        <item m="1" x="792"/>
        <item m="1" x="85"/>
        <item m="1" x="510"/>
        <item m="1" x="821"/>
        <item m="1" x="525"/>
        <item m="1" x="64"/>
        <item m="1" x="194"/>
        <item m="1" x="94"/>
        <item m="1" x="243"/>
        <item m="1" x="548"/>
        <item m="1" x="242"/>
        <item m="1" x="40"/>
        <item m="1" x="254"/>
        <item m="1" x="312"/>
        <item m="1" x="367"/>
        <item m="1" x="178"/>
        <item m="1" x="67"/>
        <item m="1" x="264"/>
        <item m="1" x="772"/>
        <item m="1" x="236"/>
        <item m="1" x="549"/>
        <item m="1" x="509"/>
        <item m="1" x="464"/>
        <item m="1" x="692"/>
        <item m="1" x="307"/>
        <item m="1" x="786"/>
        <item m="1" x="797"/>
        <item m="1" x="751"/>
        <item m="1" x="607"/>
        <item m="1" x="518"/>
        <item m="1" x="163"/>
        <item m="1" x="266"/>
        <item m="1" x="107"/>
        <item m="1" x="496"/>
        <item m="1" x="833"/>
        <item m="1" x="297"/>
        <item m="1" x="684"/>
        <item m="1" x="186"/>
        <item m="1" x="603"/>
        <item m="1" x="672"/>
        <item m="1" x="737"/>
        <item m="1" x="490"/>
        <item m="1" x="624"/>
        <item m="1" x="434"/>
        <item m="1" x="179"/>
        <item m="1" x="752"/>
        <item m="1" x="363"/>
        <item m="1" x="820"/>
        <item m="1" x="696"/>
        <item m="1" x="710"/>
        <item m="1" x="597"/>
        <item m="1" x="342"/>
        <item m="1" x="47"/>
        <item m="1" x="42"/>
        <item m="1" x="134"/>
        <item m="1" x="686"/>
        <item m="1" x="181"/>
        <item m="1" x="49"/>
        <item m="1" x="341"/>
        <item m="1" x="559"/>
        <item m="1" x="800"/>
        <item m="1" x="32"/>
        <item m="1" x="757"/>
        <item m="1" x="817"/>
        <item m="1" x="501"/>
        <item m="1" x="241"/>
        <item m="1" x="517"/>
        <item m="1" x="665"/>
        <item m="1" x="103"/>
        <item m="1" x="504"/>
        <item m="1" x="432"/>
        <item m="1" x="422"/>
        <item m="1" x="208"/>
        <item m="1" x="46"/>
        <item m="1" x="385"/>
        <item m="1" x="215"/>
        <item m="1" x="277"/>
        <item m="1" x="71"/>
        <item m="1" x="614"/>
        <item m="1" x="609"/>
        <item m="1" x="555"/>
        <item m="1" x="58"/>
        <item m="1" x="445"/>
        <item m="1" x="637"/>
        <item m="1" x="702"/>
        <item m="1" x="9"/>
        <item m="1" x="435"/>
        <item m="1" x="842"/>
        <item m="1" x="482"/>
        <item m="1" x="818"/>
        <item m="1" x="73"/>
        <item m="1" x="392"/>
        <item m="1" x="428"/>
        <item m="1" x="562"/>
        <item m="1" x="448"/>
        <item m="1" x="649"/>
        <item m="1" x="492"/>
        <item m="1" x="588"/>
        <item m="1" x="217"/>
        <item m="1" x="515"/>
        <item m="1" x="275"/>
        <item m="1" x="519"/>
        <item m="1" x="543"/>
        <item m="1" x="463"/>
        <item m="1" x="714"/>
        <item m="1" x="230"/>
        <item m="1" x="83"/>
        <item m="1" x="187"/>
        <item m="1" x="92"/>
        <item m="1" x="130"/>
        <item m="1" x="308"/>
        <item m="1" x="773"/>
        <item m="1" x="169"/>
        <item m="1" x="708"/>
        <item m="1" x="689"/>
        <item m="1" x="788"/>
        <item m="1" x="55"/>
        <item m="1" x="293"/>
        <item m="1" x="323"/>
        <item m="1" x="760"/>
        <item m="1" x="376"/>
        <item m="1" x="162"/>
        <item m="1" x="278"/>
        <item m="1" x="271"/>
        <item m="1" x="419"/>
        <item m="1" x="353"/>
        <item m="1" x="212"/>
        <item m="1" x="144"/>
        <item m="1" x="358"/>
        <item m="1" x="771"/>
        <item m="1" x="75"/>
        <item m="1" x="321"/>
        <item m="1" x="109"/>
        <item m="1" x="451"/>
        <item m="1" x="259"/>
        <item m="1" x="158"/>
        <item m="1" x="425"/>
        <item m="1" x="303"/>
        <item m="1" x="674"/>
        <item m="1" x="511"/>
        <item m="1" x="756"/>
        <item m="1" x="326"/>
        <item m="1" x="694"/>
        <item m="1" x="48"/>
        <item m="1" x="794"/>
        <item m="1" x="324"/>
        <item m="1" x="829"/>
        <item m="1" x="192"/>
        <item m="1" x="494"/>
        <item m="1" x="210"/>
        <item m="1" x="372"/>
        <item m="1" x="167"/>
        <item m="1" x="762"/>
        <item m="1" x="325"/>
        <item m="1" x="304"/>
        <item m="1" x="801"/>
        <item m="1" x="410"/>
        <item m="1" x="120"/>
        <item m="1" x="66"/>
        <item m="1" x="362"/>
        <item m="1" x="368"/>
        <item m="1" x="383"/>
        <item m="1" x="87"/>
        <item m="1" x="37"/>
        <item m="1" x="332"/>
        <item m="1" x="276"/>
        <item m="1" x="116"/>
        <item m="1" x="662"/>
        <item m="1" x="339"/>
        <item m="1" x="460"/>
        <item m="1" x="183"/>
        <item m="1" x="337"/>
        <item m="1" x="535"/>
        <item m="1" x="294"/>
        <item m="1" x="761"/>
        <item m="1" x="810"/>
        <item m="1" x="479"/>
        <item m="1" x="565"/>
        <item m="1" x="634"/>
        <item m="1" x="198"/>
        <item m="1" x="593"/>
        <item m="1" x="423"/>
        <item m="1" x="21"/>
        <item m="1" x="574"/>
        <item m="1" x="384"/>
        <item m="1" x="395"/>
        <item m="1" x="567"/>
        <item m="1" x="500"/>
        <item m="1" x="136"/>
        <item m="1" x="173"/>
        <item m="1" x="470"/>
        <item m="1" x="780"/>
        <item m="1" x="723"/>
        <item m="1" x="677"/>
        <item m="1" x="334"/>
        <item m="1" x="113"/>
        <item m="1" x="731"/>
        <item m="1" x="318"/>
        <item m="1" x="313"/>
        <item m="1" x="746"/>
        <item m="1" x="229"/>
        <item m="1" x="452"/>
        <item m="1" x="118"/>
        <item m="1" x="531"/>
        <item m="1" x="466"/>
        <item m="1" x="346"/>
        <item m="1" x="628"/>
        <item m="1" x="444"/>
        <item m="1" x="292"/>
        <item m="1" x="605"/>
        <item m="1" x="260"/>
        <item m="1" x="618"/>
        <item m="1" x="837"/>
        <item m="1" x="675"/>
        <item m="1" x="711"/>
        <item m="1" x="8"/>
        <item m="1" x="234"/>
        <item m="1" x="453"/>
        <item m="1" x="15"/>
        <item m="1" x="371"/>
        <item m="1" x="766"/>
        <item m="1" x="202"/>
        <item m="1" x="743"/>
        <item m="1" x="91"/>
        <item m="1" x="735"/>
        <item m="1" x="74"/>
        <item m="1" x="156"/>
        <item m="1" x="209"/>
        <item m="1" x="309"/>
        <item m="1" x="450"/>
        <item m="1" x="249"/>
        <item m="1" x="812"/>
        <item m="1" x="755"/>
        <item m="1" x="568"/>
        <item m="1" x="805"/>
        <item m="1" x="630"/>
        <item m="1" x="282"/>
        <item m="1" x="527"/>
        <item x="0"/>
        <item x="1"/>
        <item x="2"/>
        <item x="3"/>
        <item x="4"/>
        <item x="5"/>
        <item x="6"/>
        <item x="7"/>
        <item t="default"/>
      </items>
    </pivotField>
    <pivotField showAll="0"/>
    <pivotField axis="axisPage" showAll="0">
      <items count="180">
        <item m="1" x="92"/>
        <item m="1" x="120"/>
        <item m="1" x="38"/>
        <item m="1" x="25"/>
        <item m="1" x="111"/>
        <item m="1" x="79"/>
        <item m="1" x="78"/>
        <item m="1" x="170"/>
        <item m="1" x="80"/>
        <item m="1" x="178"/>
        <item m="1" x="159"/>
        <item m="1" x="44"/>
        <item m="1" x="160"/>
        <item m="1" x="139"/>
        <item m="1" x="109"/>
        <item m="1" x="32"/>
        <item m="1" x="148"/>
        <item m="1" x="45"/>
        <item m="1" x="122"/>
        <item m="1" x="5"/>
        <item m="1" x="130"/>
        <item m="1" x="19"/>
        <item m="1" x="70"/>
        <item m="1" x="129"/>
        <item m="1" x="26"/>
        <item m="1" x="31"/>
        <item m="1" x="95"/>
        <item m="1" x="172"/>
        <item m="1" x="169"/>
        <item m="1" x="96"/>
        <item m="1" x="115"/>
        <item m="1" x="86"/>
        <item m="1" x="142"/>
        <item m="1" x="65"/>
        <item m="1" x="27"/>
        <item m="1" x="33"/>
        <item m="1" x="83"/>
        <item m="1" x="165"/>
        <item m="1" x="28"/>
        <item m="1" x="23"/>
        <item m="1" x="150"/>
        <item m="1" x="154"/>
        <item m="1" x="63"/>
        <item m="1" x="12"/>
        <item m="1" x="168"/>
        <item m="1" x="125"/>
        <item m="1" x="15"/>
        <item m="1" x="7"/>
        <item m="1" x="99"/>
        <item m="1" x="158"/>
        <item m="1" x="128"/>
        <item m="1" x="114"/>
        <item m="1" x="43"/>
        <item m="1" x="69"/>
        <item m="1" x="145"/>
        <item m="1" x="76"/>
        <item m="1" x="102"/>
        <item m="1" x="107"/>
        <item m="1" x="81"/>
        <item m="1" x="97"/>
        <item m="1" x="171"/>
        <item m="1" x="175"/>
        <item m="1" x="101"/>
        <item m="1" x="155"/>
        <item m="1" x="53"/>
        <item m="1" x="55"/>
        <item m="1" x="35"/>
        <item m="1" x="166"/>
        <item m="1" x="135"/>
        <item m="1" x="176"/>
        <item m="1" x="50"/>
        <item m="1" x="136"/>
        <item m="1" x="167"/>
        <item m="1" x="157"/>
        <item m="1" x="16"/>
        <item m="1" x="108"/>
        <item m="1" x="134"/>
        <item m="1" x="123"/>
        <item m="1" x="54"/>
        <item m="1" x="6"/>
        <item m="1" x="110"/>
        <item m="1" x="90"/>
        <item m="1" x="24"/>
        <item m="1" x="40"/>
        <item m="1" x="93"/>
        <item m="1" x="37"/>
        <item m="1" x="59"/>
        <item m="1" x="126"/>
        <item m="1" x="48"/>
        <item m="1" x="141"/>
        <item m="1" x="75"/>
        <item m="1" x="149"/>
        <item m="1" x="163"/>
        <item m="1" x="34"/>
        <item m="1" x="61"/>
        <item m="1" x="77"/>
        <item m="1" x="100"/>
        <item m="1" x="131"/>
        <item m="1" x="49"/>
        <item m="1" x="147"/>
        <item m="1" x="14"/>
        <item m="1" x="113"/>
        <item m="1" x="144"/>
        <item m="1" x="91"/>
        <item m="1" x="118"/>
        <item m="1" x="104"/>
        <item m="1" x="98"/>
        <item m="1" x="106"/>
        <item m="1" x="47"/>
        <item m="1" x="17"/>
        <item m="1" x="138"/>
        <item m="1" x="72"/>
        <item m="1" x="10"/>
        <item m="1" x="124"/>
        <item m="1" x="9"/>
        <item m="1" x="140"/>
        <item m="1" x="51"/>
        <item m="1" x="156"/>
        <item m="1" x="60"/>
        <item m="1" x="22"/>
        <item m="1" x="119"/>
        <item m="1" x="117"/>
        <item m="1" x="57"/>
        <item m="1" x="46"/>
        <item m="1" x="74"/>
        <item m="1" x="121"/>
        <item m="1" x="143"/>
        <item m="1" x="82"/>
        <item m="1" x="84"/>
        <item m="1" x="112"/>
        <item m="1" x="11"/>
        <item m="1" x="105"/>
        <item m="1" x="88"/>
        <item m="1" x="177"/>
        <item m="1" x="66"/>
        <item m="1" x="67"/>
        <item m="1" x="68"/>
        <item m="1" x="64"/>
        <item m="1" x="52"/>
        <item m="1" x="94"/>
        <item m="1" x="137"/>
        <item m="1" x="42"/>
        <item m="1" x="30"/>
        <item m="1" x="29"/>
        <item m="1" x="146"/>
        <item m="1" x="174"/>
        <item m="1" x="161"/>
        <item m="1" x="103"/>
        <item m="1" x="152"/>
        <item m="1" x="85"/>
        <item m="1" x="56"/>
        <item m="1" x="71"/>
        <item m="1" x="21"/>
        <item m="1" x="127"/>
        <item m="1" x="8"/>
        <item m="1" x="20"/>
        <item m="1" x="18"/>
        <item m="1" x="73"/>
        <item m="1" x="87"/>
        <item m="1" x="58"/>
        <item m="1" x="151"/>
        <item m="1" x="36"/>
        <item m="1" x="89"/>
        <item m="1" x="132"/>
        <item m="1" x="164"/>
        <item m="1" x="41"/>
        <item m="1" x="153"/>
        <item m="1" x="13"/>
        <item m="1" x="39"/>
        <item m="1" x="162"/>
        <item m="1" x="133"/>
        <item x="0"/>
        <item x="1"/>
        <item x="2"/>
        <item x="3"/>
        <item x="4"/>
        <item m="1" x="173"/>
        <item m="1" x="116"/>
        <item m="1" x="62"/>
        <item t="default"/>
      </items>
    </pivotField>
    <pivotField showAll="0"/>
    <pivotField showAll="0"/>
  </pivotFields>
  <rowFields count="1">
    <field x="0"/>
  </rowFields>
  <rowItems count="9"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 t="grand">
      <x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3:D9" firstHeaderRow="1" firstDataRow="1" firstDataCol="1" rowPageCount="1" colPageCount="1"/>
  <pivotFields count="5">
    <pivotField showAll="0"/>
    <pivotField showAll="0"/>
    <pivotField axis="axisRow" showAll="0">
      <items count="180">
        <item m="1" x="92"/>
        <item m="1" x="120"/>
        <item m="1" x="38"/>
        <item m="1" x="25"/>
        <item m="1" x="111"/>
        <item m="1" x="79"/>
        <item m="1" x="78"/>
        <item m="1" x="170"/>
        <item m="1" x="80"/>
        <item m="1" x="178"/>
        <item m="1" x="159"/>
        <item m="1" x="44"/>
        <item m="1" x="160"/>
        <item m="1" x="139"/>
        <item m="1" x="109"/>
        <item m="1" x="32"/>
        <item m="1" x="148"/>
        <item m="1" x="45"/>
        <item m="1" x="122"/>
        <item m="1" x="5"/>
        <item m="1" x="130"/>
        <item m="1" x="19"/>
        <item m="1" x="70"/>
        <item m="1" x="129"/>
        <item m="1" x="26"/>
        <item m="1" x="31"/>
        <item m="1" x="95"/>
        <item m="1" x="172"/>
        <item m="1" x="169"/>
        <item m="1" x="96"/>
        <item m="1" x="115"/>
        <item m="1" x="86"/>
        <item m="1" x="142"/>
        <item m="1" x="65"/>
        <item m="1" x="27"/>
        <item m="1" x="33"/>
        <item m="1" x="83"/>
        <item m="1" x="165"/>
        <item m="1" x="28"/>
        <item m="1" x="23"/>
        <item m="1" x="150"/>
        <item m="1" x="154"/>
        <item m="1" x="63"/>
        <item m="1" x="12"/>
        <item m="1" x="168"/>
        <item m="1" x="125"/>
        <item m="1" x="15"/>
        <item m="1" x="7"/>
        <item m="1" x="99"/>
        <item m="1" x="158"/>
        <item m="1" x="128"/>
        <item m="1" x="114"/>
        <item m="1" x="43"/>
        <item m="1" x="69"/>
        <item m="1" x="145"/>
        <item m="1" x="76"/>
        <item m="1" x="102"/>
        <item m="1" x="107"/>
        <item m="1" x="81"/>
        <item m="1" x="97"/>
        <item m="1" x="171"/>
        <item m="1" x="175"/>
        <item m="1" x="101"/>
        <item m="1" x="155"/>
        <item m="1" x="53"/>
        <item m="1" x="55"/>
        <item m="1" x="35"/>
        <item m="1" x="166"/>
        <item m="1" x="135"/>
        <item m="1" x="176"/>
        <item m="1" x="50"/>
        <item m="1" x="136"/>
        <item m="1" x="167"/>
        <item m="1" x="157"/>
        <item m="1" x="16"/>
        <item m="1" x="108"/>
        <item m="1" x="134"/>
        <item m="1" x="123"/>
        <item m="1" x="54"/>
        <item m="1" x="6"/>
        <item m="1" x="110"/>
        <item m="1" x="90"/>
        <item m="1" x="24"/>
        <item m="1" x="40"/>
        <item m="1" x="93"/>
        <item m="1" x="37"/>
        <item m="1" x="59"/>
        <item m="1" x="126"/>
        <item m="1" x="48"/>
        <item m="1" x="141"/>
        <item m="1" x="75"/>
        <item m="1" x="149"/>
        <item m="1" x="163"/>
        <item m="1" x="34"/>
        <item m="1" x="61"/>
        <item m="1" x="77"/>
        <item m="1" x="100"/>
        <item m="1" x="131"/>
        <item m="1" x="49"/>
        <item m="1" x="147"/>
        <item m="1" x="14"/>
        <item m="1" x="113"/>
        <item m="1" x="144"/>
        <item m="1" x="91"/>
        <item m="1" x="118"/>
        <item m="1" x="104"/>
        <item m="1" x="98"/>
        <item m="1" x="106"/>
        <item m="1" x="47"/>
        <item m="1" x="17"/>
        <item m="1" x="138"/>
        <item m="1" x="72"/>
        <item m="1" x="10"/>
        <item m="1" x="124"/>
        <item m="1" x="9"/>
        <item m="1" x="140"/>
        <item m="1" x="51"/>
        <item m="1" x="156"/>
        <item m="1" x="60"/>
        <item m="1" x="22"/>
        <item m="1" x="119"/>
        <item m="1" x="117"/>
        <item m="1" x="57"/>
        <item m="1" x="46"/>
        <item m="1" x="74"/>
        <item m="1" x="121"/>
        <item m="1" x="143"/>
        <item m="1" x="82"/>
        <item m="1" x="84"/>
        <item m="1" x="112"/>
        <item m="1" x="11"/>
        <item m="1" x="105"/>
        <item m="1" x="88"/>
        <item m="1" x="177"/>
        <item m="1" x="66"/>
        <item m="1" x="67"/>
        <item m="1" x="68"/>
        <item m="1" x="64"/>
        <item m="1" x="52"/>
        <item m="1" x="94"/>
        <item m="1" x="137"/>
        <item m="1" x="42"/>
        <item m="1" x="30"/>
        <item m="1" x="29"/>
        <item m="1" x="146"/>
        <item m="1" x="174"/>
        <item m="1" x="161"/>
        <item m="1" x="103"/>
        <item m="1" x="152"/>
        <item m="1" x="85"/>
        <item m="1" x="56"/>
        <item m="1" x="71"/>
        <item m="1" x="21"/>
        <item m="1" x="127"/>
        <item m="1" x="8"/>
        <item m="1" x="20"/>
        <item m="1" x="18"/>
        <item m="1" x="73"/>
        <item m="1" x="87"/>
        <item m="1" x="58"/>
        <item m="1" x="151"/>
        <item m="1" x="36"/>
        <item m="1" x="89"/>
        <item m="1" x="132"/>
        <item m="1" x="164"/>
        <item m="1" x="41"/>
        <item m="1" x="153"/>
        <item m="1" x="13"/>
        <item m="1" x="39"/>
        <item m="1" x="162"/>
        <item m="1" x="133"/>
        <item x="0"/>
        <item x="1"/>
        <item x="2"/>
        <item x="3"/>
        <item x="4"/>
        <item m="1" x="173"/>
        <item m="1" x="116"/>
        <item m="1" x="62"/>
        <item t="default"/>
      </items>
    </pivotField>
    <pivotField axis="axisPage" showAll="0">
      <items count="114">
        <item m="1" x="62"/>
        <item m="1" x="79"/>
        <item m="1" x="52"/>
        <item m="1" x="51"/>
        <item m="1" x="104"/>
        <item m="1" x="28"/>
        <item m="1" x="58"/>
        <item m="1" x="76"/>
        <item m="1" x="18"/>
        <item m="1" x="98"/>
        <item m="1" x="29"/>
        <item m="1" x="5"/>
        <item m="1" x="96"/>
        <item m="1" x="85"/>
        <item m="1" x="84"/>
        <item m="1" x="13"/>
        <item m="1" x="17"/>
        <item m="1" x="89"/>
        <item m="1" x="109"/>
        <item m="1" x="56"/>
        <item m="1" x="64"/>
        <item m="1" x="14"/>
        <item m="1" x="55"/>
        <item m="1" x="107"/>
        <item m="1" x="54"/>
        <item m="1" x="93"/>
        <item m="1" x="15"/>
        <item m="1" x="12"/>
        <item m="1" x="24"/>
        <item m="1" x="9"/>
        <item m="1" x="6"/>
        <item m="1" x="63"/>
        <item m="1" x="10"/>
        <item m="1" x="82"/>
        <item m="1" x="43"/>
        <item m="1" x="75"/>
        <item m="1" x="68"/>
        <item m="1" x="112"/>
        <item m="1" x="40"/>
        <item m="1" x="80"/>
        <item m="1" x="48"/>
        <item m="1" x="110"/>
        <item m="1" x="72"/>
        <item m="1" x="42"/>
        <item m="1" x="35"/>
        <item m="1" x="36"/>
        <item m="1" x="20"/>
        <item m="1" x="108"/>
        <item m="1" x="86"/>
        <item m="1" x="87"/>
        <item m="1" x="95"/>
        <item m="1" x="103"/>
        <item m="1" x="88"/>
        <item m="1" x="83"/>
        <item m="1" x="21"/>
        <item m="1" x="59"/>
        <item m="1" x="65"/>
        <item m="1" x="8"/>
        <item m="1" x="23"/>
        <item m="1" x="38"/>
        <item m="1" x="91"/>
        <item m="1" x="47"/>
        <item m="1" x="99"/>
        <item m="1" x="19"/>
        <item m="1" x="70"/>
        <item m="1" x="39"/>
        <item m="1" x="50"/>
        <item m="1" x="71"/>
        <item m="1" x="77"/>
        <item m="1" x="94"/>
        <item m="1" x="61"/>
        <item m="1" x="78"/>
        <item m="1" x="69"/>
        <item m="1" x="74"/>
        <item m="1" x="44"/>
        <item m="1" x="7"/>
        <item m="1" x="34"/>
        <item m="1" x="31"/>
        <item m="1" x="37"/>
        <item m="1" x="46"/>
        <item m="1" x="92"/>
        <item m="1" x="53"/>
        <item m="1" x="73"/>
        <item m="1" x="57"/>
        <item m="1" x="97"/>
        <item m="1" x="41"/>
        <item m="1" x="66"/>
        <item m="1" x="27"/>
        <item m="1" x="32"/>
        <item m="1" x="16"/>
        <item m="1" x="102"/>
        <item m="1" x="11"/>
        <item m="1" x="81"/>
        <item m="1" x="90"/>
        <item m="1" x="49"/>
        <item m="1" x="45"/>
        <item m="1" x="60"/>
        <item m="1" x="100"/>
        <item m="1" x="22"/>
        <item m="1" x="106"/>
        <item m="1" x="26"/>
        <item m="1" x="101"/>
        <item m="1" x="25"/>
        <item m="1" x="30"/>
        <item m="1" x="105"/>
        <item x="0"/>
        <item x="1"/>
        <item x="2"/>
        <item x="3"/>
        <item x="4"/>
        <item m="1" x="67"/>
        <item m="1" x="33"/>
        <item m="1" x="111"/>
        <item t="default"/>
      </items>
    </pivotField>
    <pivotField showAll="0"/>
  </pivotFields>
  <rowFields count="1">
    <field x="2"/>
  </rowFields>
  <rowItems count="6">
    <i>
      <x v="171"/>
    </i>
    <i>
      <x v="172"/>
    </i>
    <i>
      <x v="173"/>
    </i>
    <i>
      <x v="174"/>
    </i>
    <i>
      <x v="175"/>
    </i>
    <i t="grand">
      <x/>
    </i>
  </rowItems>
  <colItems count="1">
    <i/>
  </colItems>
  <pageFields count="1">
    <pageField fld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9" firstHeaderRow="1" firstDataRow="1" firstDataCol="1" rowPageCount="1" colPageCount="1"/>
  <pivotFields count="5">
    <pivotField showAll="0"/>
    <pivotField showAll="0"/>
    <pivotField showAll="0"/>
    <pivotField axis="axisRow" showAll="0">
      <items count="114">
        <item m="1" x="62"/>
        <item m="1" x="79"/>
        <item m="1" x="52"/>
        <item m="1" x="51"/>
        <item m="1" x="104"/>
        <item m="1" x="28"/>
        <item m="1" x="58"/>
        <item m="1" x="76"/>
        <item m="1" x="18"/>
        <item m="1" x="98"/>
        <item m="1" x="29"/>
        <item m="1" x="5"/>
        <item m="1" x="96"/>
        <item m="1" x="85"/>
        <item m="1" x="84"/>
        <item m="1" x="13"/>
        <item m="1" x="17"/>
        <item m="1" x="89"/>
        <item m="1" x="109"/>
        <item m="1" x="56"/>
        <item m="1" x="64"/>
        <item m="1" x="14"/>
        <item m="1" x="55"/>
        <item m="1" x="107"/>
        <item m="1" x="54"/>
        <item m="1" x="93"/>
        <item m="1" x="15"/>
        <item m="1" x="12"/>
        <item m="1" x="24"/>
        <item m="1" x="9"/>
        <item m="1" x="6"/>
        <item m="1" x="63"/>
        <item m="1" x="10"/>
        <item m="1" x="82"/>
        <item m="1" x="43"/>
        <item m="1" x="75"/>
        <item m="1" x="68"/>
        <item m="1" x="112"/>
        <item m="1" x="40"/>
        <item m="1" x="80"/>
        <item m="1" x="48"/>
        <item m="1" x="110"/>
        <item m="1" x="72"/>
        <item m="1" x="42"/>
        <item m="1" x="35"/>
        <item m="1" x="36"/>
        <item m="1" x="20"/>
        <item m="1" x="108"/>
        <item m="1" x="86"/>
        <item m="1" x="87"/>
        <item m="1" x="95"/>
        <item m="1" x="103"/>
        <item m="1" x="88"/>
        <item m="1" x="83"/>
        <item m="1" x="21"/>
        <item m="1" x="59"/>
        <item m="1" x="65"/>
        <item m="1" x="8"/>
        <item m="1" x="23"/>
        <item m="1" x="38"/>
        <item m="1" x="91"/>
        <item m="1" x="47"/>
        <item m="1" x="99"/>
        <item m="1" x="19"/>
        <item m="1" x="70"/>
        <item m="1" x="39"/>
        <item m="1" x="50"/>
        <item m="1" x="71"/>
        <item m="1" x="77"/>
        <item m="1" x="94"/>
        <item m="1" x="61"/>
        <item m="1" x="78"/>
        <item m="1" x="69"/>
        <item m="1" x="74"/>
        <item m="1" x="44"/>
        <item m="1" x="7"/>
        <item m="1" x="34"/>
        <item m="1" x="31"/>
        <item m="1" x="37"/>
        <item m="1" x="46"/>
        <item m="1" x="92"/>
        <item m="1" x="53"/>
        <item m="1" x="73"/>
        <item m="1" x="57"/>
        <item m="1" x="97"/>
        <item m="1" x="41"/>
        <item m="1" x="66"/>
        <item m="1" x="27"/>
        <item m="1" x="32"/>
        <item m="1" x="16"/>
        <item m="1" x="102"/>
        <item m="1" x="11"/>
        <item m="1" x="81"/>
        <item m="1" x="90"/>
        <item m="1" x="49"/>
        <item m="1" x="45"/>
        <item m="1" x="60"/>
        <item m="1" x="100"/>
        <item m="1" x="22"/>
        <item m="1" x="106"/>
        <item m="1" x="26"/>
        <item m="1" x="101"/>
        <item m="1" x="25"/>
        <item m="1" x="30"/>
        <item m="1" x="105"/>
        <item x="0"/>
        <item x="1"/>
        <item x="2"/>
        <item x="3"/>
        <item x="4"/>
        <item m="1" x="67"/>
        <item m="1" x="33"/>
        <item m="1" x="111"/>
        <item t="default"/>
      </items>
    </pivotField>
    <pivotField axis="axisPage" multipleItemSelectionAllowed="1" showAll="0">
      <items count="78">
        <item m="1" x="36"/>
        <item m="1" x="43"/>
        <item m="1" x="3"/>
        <item m="1" x="56"/>
        <item m="1" x="61"/>
        <item m="1" x="58"/>
        <item m="1" x="65"/>
        <item m="1" x="23"/>
        <item m="1" x="8"/>
        <item m="1" x="38"/>
        <item m="1" x="37"/>
        <item m="1" x="10"/>
        <item m="1" x="15"/>
        <item m="1" x="30"/>
        <item m="1" x="27"/>
        <item m="1" x="40"/>
        <item m="1" x="57"/>
        <item m="1" x="76"/>
        <item m="1" x="29"/>
        <item m="1" x="34"/>
        <item m="1" x="42"/>
        <item m="1" x="74"/>
        <item m="1" x="52"/>
        <item m="1" x="22"/>
        <item m="1" x="17"/>
        <item m="1" x="69"/>
        <item m="1" x="62"/>
        <item m="1" x="12"/>
        <item m="1" x="45"/>
        <item m="1" x="7"/>
        <item m="1" x="4"/>
        <item m="1" x="59"/>
        <item m="1" x="26"/>
        <item m="1" x="71"/>
        <item m="1" x="11"/>
        <item m="1" x="50"/>
        <item m="1" x="28"/>
        <item m="1" x="51"/>
        <item m="1" x="70"/>
        <item m="1" x="67"/>
        <item m="1" x="53"/>
        <item m="1" x="49"/>
        <item m="1" x="20"/>
        <item m="1" x="5"/>
        <item m="1" x="18"/>
        <item m="1" x="54"/>
        <item m="1" x="21"/>
        <item m="1" x="60"/>
        <item m="1" x="39"/>
        <item m="1" x="24"/>
        <item m="1" x="33"/>
        <item m="1" x="25"/>
        <item m="1" x="31"/>
        <item m="1" x="46"/>
        <item m="1" x="19"/>
        <item m="1" x="9"/>
        <item m="1" x="6"/>
        <item m="1" x="55"/>
        <item m="1" x="48"/>
        <item m="1" x="32"/>
        <item m="1" x="66"/>
        <item m="1" x="64"/>
        <item m="1" x="35"/>
        <item m="1" x="44"/>
        <item m="1" x="75"/>
        <item m="1" x="72"/>
        <item m="1" x="13"/>
        <item m="1" x="16"/>
        <item m="1" x="73"/>
        <item x="0"/>
        <item x="1"/>
        <item x="2"/>
        <item m="1" x="63"/>
        <item m="1" x="41"/>
        <item m="1" x="14"/>
        <item m="1" x="68"/>
        <item m="1" x="47"/>
        <item t="default"/>
      </items>
    </pivotField>
  </pivotFields>
  <rowFields count="1">
    <field x="3"/>
  </rowFields>
  <rowItems count="6">
    <i>
      <x v="105"/>
    </i>
    <i>
      <x v="106"/>
    </i>
    <i>
      <x v="107"/>
    </i>
    <i>
      <x v="108"/>
    </i>
    <i>
      <x v="109"/>
    </i>
    <i t="grand">
      <x/>
    </i>
  </rowItems>
  <colItems count="1">
    <i/>
  </colItems>
  <pageFields count="1">
    <pageField fld="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3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C26:C47" firstHeaderRow="1" firstDataRow="1" firstDataCol="1"/>
  <pivotFields count="1">
    <pivotField axis="axisRow" showAll="0">
      <items count="21">
        <item x="7"/>
        <item x="12"/>
        <item x="17"/>
        <item x="0"/>
        <item x="8"/>
        <item x="13"/>
        <item x="18"/>
        <item x="1"/>
        <item x="9"/>
        <item x="14"/>
        <item x="19"/>
        <item x="2"/>
        <item x="10"/>
        <item x="15"/>
        <item x="3"/>
        <item x="11"/>
        <item x="16"/>
        <item x="4"/>
        <item x="5"/>
        <item x="6"/>
        <item t="default"/>
      </items>
    </pivotField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1" tint="4.9989318521683403E-2"/>
    <pageSetUpPr fitToPage="1"/>
  </sheetPr>
  <dimension ref="A2:AV121"/>
  <sheetViews>
    <sheetView topLeftCell="B1" zoomScale="85" zoomScaleNormal="100" zoomScaleSheetLayoutView="100" workbookViewId="0">
      <pane ySplit="7" topLeftCell="A8" activePane="bottomLeft" state="frozenSplit"/>
      <selection sqref="A1:IV65536"/>
      <selection pane="bottomLeft" activeCell="C6" sqref="C6:E6"/>
    </sheetView>
  </sheetViews>
  <sheetFormatPr baseColWidth="10" defaultColWidth="11.42578125" defaultRowHeight="16.5" x14ac:dyDescent="0.3"/>
  <cols>
    <col min="1" max="1" width="15.7109375" style="15" hidden="1" customWidth="1"/>
    <col min="2" max="2" width="19.7109375" style="85" customWidth="1"/>
    <col min="3" max="3" width="15.7109375" style="85" customWidth="1"/>
    <col min="4" max="4" width="7.5703125" style="86" customWidth="1"/>
    <col min="5" max="5" width="7" style="86" customWidth="1"/>
    <col min="6" max="6" width="4.5703125" style="87" customWidth="1"/>
    <col min="7" max="7" width="5.140625" style="88" bestFit="1" customWidth="1"/>
    <col min="8" max="34" width="3.28515625" style="14" customWidth="1"/>
    <col min="35" max="35" width="3.42578125" style="14" customWidth="1"/>
    <col min="36" max="48" width="3.28515625" style="14" customWidth="1"/>
    <col min="49" max="16384" width="11.42578125" style="12"/>
  </cols>
  <sheetData>
    <row r="2" spans="1:48" s="94" customFormat="1" ht="48.75" customHeight="1" x14ac:dyDescent="0.45">
      <c r="A2" s="93"/>
      <c r="B2" s="100" t="s">
        <v>35</v>
      </c>
      <c r="C2" s="101"/>
      <c r="D2" s="102"/>
      <c r="E2" s="103"/>
      <c r="F2" s="132">
        <f>+M2</f>
        <v>43132</v>
      </c>
      <c r="G2" s="132"/>
      <c r="H2" s="132"/>
      <c r="I2" s="132"/>
      <c r="J2" s="104"/>
      <c r="K2" s="104"/>
      <c r="L2" s="102"/>
      <c r="M2" s="131">
        <f>VLOOKUP($AT$2,débmois,2,FALSE)</f>
        <v>43132</v>
      </c>
      <c r="N2" s="131"/>
      <c r="O2" s="131"/>
      <c r="P2" s="131"/>
      <c r="Q2" s="131"/>
      <c r="R2" s="131"/>
      <c r="S2" s="102"/>
      <c r="T2" s="102"/>
      <c r="U2" s="102"/>
      <c r="V2" s="102"/>
      <c r="W2" s="104"/>
      <c r="X2" s="104"/>
      <c r="Y2" s="104"/>
      <c r="Z2" s="104"/>
      <c r="AA2" s="95"/>
      <c r="AB2" s="95"/>
      <c r="AC2" s="95"/>
      <c r="AD2" s="95"/>
      <c r="AE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96"/>
      <c r="AS2" s="97"/>
      <c r="AT2" s="98">
        <v>2</v>
      </c>
      <c r="AU2" s="97"/>
      <c r="AV2" s="97"/>
    </row>
    <row r="3" spans="1:48" s="4" customFormat="1" ht="13.5" customHeight="1" x14ac:dyDescent="0.3">
      <c r="A3" s="47"/>
      <c r="B3" s="105"/>
      <c r="C3" s="105"/>
      <c r="D3" s="106"/>
      <c r="E3" s="106"/>
      <c r="F3" s="106"/>
      <c r="G3" s="107"/>
      <c r="H3" s="105"/>
      <c r="I3" s="105"/>
      <c r="J3" s="105"/>
      <c r="K3" s="105"/>
      <c r="L3" s="105"/>
      <c r="M3" s="105"/>
      <c r="N3" s="105"/>
      <c r="O3" s="108"/>
      <c r="P3" s="105"/>
      <c r="Q3" s="105"/>
      <c r="R3" s="105"/>
      <c r="S3" s="105"/>
      <c r="T3" s="108"/>
      <c r="U3" s="108"/>
      <c r="V3" s="108"/>
      <c r="W3" s="108"/>
      <c r="X3" s="108"/>
      <c r="Y3" s="108"/>
      <c r="Z3" s="108"/>
      <c r="AA3" s="5"/>
      <c r="AB3" s="5"/>
      <c r="AC3" s="5"/>
      <c r="AE3" s="31"/>
      <c r="AF3" s="5"/>
      <c r="AG3" s="5"/>
      <c r="AH3" s="5"/>
      <c r="AI3" s="5"/>
      <c r="AJ3" s="6"/>
      <c r="AK3" s="6"/>
      <c r="AL3" s="6"/>
      <c r="AM3" s="6"/>
      <c r="AN3" s="6"/>
      <c r="AO3" s="6"/>
      <c r="AP3" s="6"/>
      <c r="AQ3" s="7"/>
      <c r="AS3" s="8"/>
      <c r="AT3" s="8"/>
      <c r="AU3" s="8"/>
      <c r="AV3" s="8"/>
    </row>
    <row r="4" spans="1:48" s="9" customFormat="1" ht="23.25" x14ac:dyDescent="0.2">
      <c r="B4" s="106"/>
      <c r="C4" s="106"/>
      <c r="D4" s="109"/>
      <c r="E4" s="109"/>
      <c r="F4" s="109"/>
      <c r="G4" s="109"/>
      <c r="H4" s="110"/>
      <c r="I4" s="110"/>
      <c r="J4" s="111"/>
      <c r="K4" s="112"/>
      <c r="L4" s="112"/>
      <c r="M4" s="112"/>
      <c r="N4" s="112"/>
      <c r="O4" s="113"/>
      <c r="P4" s="114"/>
      <c r="Q4" s="114"/>
      <c r="R4" s="115"/>
      <c r="S4" s="115"/>
      <c r="T4" s="115"/>
      <c r="U4" s="112"/>
      <c r="V4" s="112"/>
      <c r="W4" s="112"/>
      <c r="X4" s="112"/>
      <c r="Y4" s="112"/>
      <c r="Z4" s="112"/>
      <c r="AA4" s="49"/>
      <c r="AB4" s="49"/>
      <c r="AC4" s="49"/>
      <c r="AD4" s="49"/>
      <c r="AE4" s="49"/>
      <c r="AF4" s="49"/>
      <c r="AG4" s="49"/>
      <c r="AH4" s="49"/>
      <c r="AI4" s="49"/>
      <c r="AJ4" s="8"/>
      <c r="AK4" s="8"/>
      <c r="AL4" s="8"/>
      <c r="AM4" s="8"/>
      <c r="AN4" s="8"/>
      <c r="AO4" s="8"/>
      <c r="AP4" s="50"/>
      <c r="AQ4" s="50"/>
      <c r="AR4" s="50"/>
      <c r="AS4" s="8"/>
      <c r="AT4" s="8"/>
      <c r="AU4" s="8"/>
      <c r="AV4" s="8"/>
    </row>
    <row r="5" spans="1:48" s="10" customFormat="1" ht="32.25" customHeight="1" x14ac:dyDescent="0.2">
      <c r="A5" s="53"/>
      <c r="B5" s="89" t="s">
        <v>28</v>
      </c>
      <c r="C5" s="99" t="str">
        <f>VLOOKUP($C$6,Base!$A$17:$B$48,2,0)</f>
        <v>N+3</v>
      </c>
      <c r="D5" s="127" t="s">
        <v>1</v>
      </c>
      <c r="E5" s="128"/>
      <c r="F5" s="134" t="s">
        <v>16</v>
      </c>
      <c r="G5" s="133" t="s">
        <v>33</v>
      </c>
      <c r="H5" s="129">
        <f>+L6</f>
        <v>43131</v>
      </c>
      <c r="I5" s="129"/>
      <c r="J5" s="129"/>
      <c r="K5" s="129"/>
      <c r="L5" s="129"/>
      <c r="M5" s="130">
        <f>+M2</f>
        <v>43132</v>
      </c>
      <c r="N5" s="130"/>
      <c r="O5" s="130"/>
      <c r="P5" s="130"/>
      <c r="Q5" s="130"/>
      <c r="R5" s="130"/>
      <c r="S5" s="130"/>
      <c r="T5" s="130"/>
      <c r="U5" s="130"/>
      <c r="V5" s="130"/>
      <c r="W5" s="130"/>
      <c r="X5" s="130"/>
      <c r="Y5" s="130"/>
      <c r="Z5" s="130"/>
      <c r="AA5" s="130"/>
      <c r="AB5" s="130"/>
      <c r="AC5" s="130"/>
      <c r="AD5" s="130"/>
      <c r="AE5" s="130"/>
      <c r="AF5" s="130"/>
      <c r="AG5" s="130"/>
      <c r="AH5" s="130"/>
      <c r="AI5" s="130"/>
      <c r="AJ5" s="130"/>
      <c r="AK5" s="130"/>
      <c r="AL5" s="130"/>
      <c r="AM5" s="130"/>
      <c r="AN5" s="130"/>
      <c r="AO5" s="130"/>
      <c r="AP5" s="130"/>
      <c r="AQ5" s="130"/>
      <c r="AR5" s="129">
        <f>+AR6</f>
        <v>43163</v>
      </c>
      <c r="AS5" s="129"/>
      <c r="AT5" s="129"/>
      <c r="AU5" s="129"/>
      <c r="AV5" s="129"/>
    </row>
    <row r="6" spans="1:48" s="11" customFormat="1" ht="21" customHeight="1" x14ac:dyDescent="0.2">
      <c r="A6" s="54"/>
      <c r="B6" s="89" t="s">
        <v>29</v>
      </c>
      <c r="C6" s="126" t="s">
        <v>70</v>
      </c>
      <c r="D6" s="126"/>
      <c r="E6" s="126"/>
      <c r="F6" s="134"/>
      <c r="G6" s="133"/>
      <c r="H6" s="52">
        <f>+I6-1</f>
        <v>43127</v>
      </c>
      <c r="I6" s="52">
        <f>+J6-1</f>
        <v>43128</v>
      </c>
      <c r="J6" s="52">
        <f>+K6-1</f>
        <v>43129</v>
      </c>
      <c r="K6" s="52">
        <f>+L6-1</f>
        <v>43130</v>
      </c>
      <c r="L6" s="52">
        <f>+M6-1</f>
        <v>43131</v>
      </c>
      <c r="M6" s="52">
        <f>+$M$2</f>
        <v>43132</v>
      </c>
      <c r="N6" s="52">
        <f t="shared" ref="N6:AV6" si="0">+M6+1</f>
        <v>43133</v>
      </c>
      <c r="O6" s="52">
        <f t="shared" si="0"/>
        <v>43134</v>
      </c>
      <c r="P6" s="52">
        <f t="shared" si="0"/>
        <v>43135</v>
      </c>
      <c r="Q6" s="52">
        <f t="shared" si="0"/>
        <v>43136</v>
      </c>
      <c r="R6" s="52">
        <f t="shared" si="0"/>
        <v>43137</v>
      </c>
      <c r="S6" s="52">
        <f t="shared" si="0"/>
        <v>43138</v>
      </c>
      <c r="T6" s="52">
        <f t="shared" si="0"/>
        <v>43139</v>
      </c>
      <c r="U6" s="52">
        <f t="shared" si="0"/>
        <v>43140</v>
      </c>
      <c r="V6" s="52">
        <f t="shared" si="0"/>
        <v>43141</v>
      </c>
      <c r="W6" s="52">
        <f t="shared" si="0"/>
        <v>43142</v>
      </c>
      <c r="X6" s="52">
        <f t="shared" si="0"/>
        <v>43143</v>
      </c>
      <c r="Y6" s="52">
        <f t="shared" si="0"/>
        <v>43144</v>
      </c>
      <c r="Z6" s="52">
        <f t="shared" si="0"/>
        <v>43145</v>
      </c>
      <c r="AA6" s="52">
        <f t="shared" si="0"/>
        <v>43146</v>
      </c>
      <c r="AB6" s="52">
        <f t="shared" si="0"/>
        <v>43147</v>
      </c>
      <c r="AC6" s="52">
        <f t="shared" si="0"/>
        <v>43148</v>
      </c>
      <c r="AD6" s="52">
        <f t="shared" si="0"/>
        <v>43149</v>
      </c>
      <c r="AE6" s="52">
        <f t="shared" si="0"/>
        <v>43150</v>
      </c>
      <c r="AF6" s="52">
        <f t="shared" si="0"/>
        <v>43151</v>
      </c>
      <c r="AG6" s="52">
        <f t="shared" si="0"/>
        <v>43152</v>
      </c>
      <c r="AH6" s="52">
        <f t="shared" si="0"/>
        <v>43153</v>
      </c>
      <c r="AI6" s="52">
        <f t="shared" si="0"/>
        <v>43154</v>
      </c>
      <c r="AJ6" s="52">
        <f t="shared" si="0"/>
        <v>43155</v>
      </c>
      <c r="AK6" s="52">
        <f t="shared" si="0"/>
        <v>43156</v>
      </c>
      <c r="AL6" s="52">
        <f t="shared" si="0"/>
        <v>43157</v>
      </c>
      <c r="AM6" s="52">
        <f t="shared" si="0"/>
        <v>43158</v>
      </c>
      <c r="AN6" s="52">
        <f t="shared" si="0"/>
        <v>43159</v>
      </c>
      <c r="AO6" s="52">
        <f t="shared" si="0"/>
        <v>43160</v>
      </c>
      <c r="AP6" s="52">
        <f t="shared" si="0"/>
        <v>43161</v>
      </c>
      <c r="AQ6" s="52">
        <f t="shared" si="0"/>
        <v>43162</v>
      </c>
      <c r="AR6" s="52">
        <f t="shared" si="0"/>
        <v>43163</v>
      </c>
      <c r="AS6" s="52">
        <f t="shared" si="0"/>
        <v>43164</v>
      </c>
      <c r="AT6" s="52">
        <f t="shared" si="0"/>
        <v>43165</v>
      </c>
      <c r="AU6" s="52">
        <f t="shared" si="0"/>
        <v>43166</v>
      </c>
      <c r="AV6" s="52">
        <f t="shared" si="0"/>
        <v>43167</v>
      </c>
    </row>
    <row r="7" spans="1:48" s="11" customFormat="1" ht="24" customHeight="1" x14ac:dyDescent="0.2">
      <c r="A7" s="72" t="s">
        <v>15</v>
      </c>
      <c r="B7" s="90" t="s">
        <v>17</v>
      </c>
      <c r="C7" s="91" t="s">
        <v>34</v>
      </c>
      <c r="D7" s="92" t="s">
        <v>3</v>
      </c>
      <c r="E7" s="92" t="s">
        <v>4</v>
      </c>
      <c r="F7" s="134"/>
      <c r="G7" s="133"/>
      <c r="H7" s="73" t="str">
        <f>VLOOKUP(H6,dates,2,FALSE)</f>
        <v>s</v>
      </c>
      <c r="I7" s="116" t="str">
        <f t="shared" ref="I7:AV7" si="1">VLOOKUP(I6,dates,2,FALSE)</f>
        <v>d</v>
      </c>
      <c r="J7" s="73" t="str">
        <f t="shared" si="1"/>
        <v>l</v>
      </c>
      <c r="K7" s="73" t="str">
        <f t="shared" si="1"/>
        <v>m</v>
      </c>
      <c r="L7" s="73" t="str">
        <f t="shared" si="1"/>
        <v>m</v>
      </c>
      <c r="M7" s="73" t="str">
        <f t="shared" si="1"/>
        <v>j</v>
      </c>
      <c r="N7" s="73" t="str">
        <f t="shared" si="1"/>
        <v>v</v>
      </c>
      <c r="O7" s="73" t="str">
        <f t="shared" si="1"/>
        <v>s</v>
      </c>
      <c r="P7" s="73" t="str">
        <f t="shared" si="1"/>
        <v>d</v>
      </c>
      <c r="Q7" s="73" t="str">
        <f t="shared" si="1"/>
        <v>l</v>
      </c>
      <c r="R7" s="73" t="str">
        <f t="shared" si="1"/>
        <v>m</v>
      </c>
      <c r="S7" s="73" t="str">
        <f t="shared" si="1"/>
        <v>m</v>
      </c>
      <c r="T7" s="73" t="str">
        <f t="shared" si="1"/>
        <v>j</v>
      </c>
      <c r="U7" s="73" t="str">
        <f t="shared" si="1"/>
        <v>v</v>
      </c>
      <c r="V7" s="73" t="str">
        <f t="shared" si="1"/>
        <v>s</v>
      </c>
      <c r="W7" s="73" t="str">
        <f t="shared" si="1"/>
        <v>d</v>
      </c>
      <c r="X7" s="73" t="str">
        <f t="shared" si="1"/>
        <v>l</v>
      </c>
      <c r="Y7" s="73" t="str">
        <f t="shared" si="1"/>
        <v>m</v>
      </c>
      <c r="Z7" s="73" t="str">
        <f t="shared" si="1"/>
        <v>m</v>
      </c>
      <c r="AA7" s="73" t="str">
        <f t="shared" si="1"/>
        <v>j</v>
      </c>
      <c r="AB7" s="73" t="str">
        <f t="shared" si="1"/>
        <v>v</v>
      </c>
      <c r="AC7" s="73" t="str">
        <f t="shared" si="1"/>
        <v>s</v>
      </c>
      <c r="AD7" s="73" t="str">
        <f t="shared" si="1"/>
        <v>d</v>
      </c>
      <c r="AE7" s="73" t="str">
        <f t="shared" si="1"/>
        <v>l</v>
      </c>
      <c r="AF7" s="73" t="str">
        <f t="shared" si="1"/>
        <v>m</v>
      </c>
      <c r="AG7" s="73" t="str">
        <f t="shared" si="1"/>
        <v>m</v>
      </c>
      <c r="AH7" s="73" t="str">
        <f t="shared" si="1"/>
        <v>j</v>
      </c>
      <c r="AI7" s="73" t="str">
        <f t="shared" si="1"/>
        <v>v</v>
      </c>
      <c r="AJ7" s="73" t="str">
        <f t="shared" si="1"/>
        <v>s</v>
      </c>
      <c r="AK7" s="73" t="str">
        <f t="shared" si="1"/>
        <v>d</v>
      </c>
      <c r="AL7" s="73" t="str">
        <f t="shared" si="1"/>
        <v>l</v>
      </c>
      <c r="AM7" s="73" t="str">
        <f t="shared" si="1"/>
        <v>m</v>
      </c>
      <c r="AN7" s="73" t="str">
        <f t="shared" si="1"/>
        <v>m</v>
      </c>
      <c r="AO7" s="73" t="str">
        <f t="shared" si="1"/>
        <v>j</v>
      </c>
      <c r="AP7" s="73" t="str">
        <f t="shared" si="1"/>
        <v>v</v>
      </c>
      <c r="AQ7" s="73" t="str">
        <f t="shared" si="1"/>
        <v>s</v>
      </c>
      <c r="AR7" s="73" t="str">
        <f t="shared" si="1"/>
        <v>d</v>
      </c>
      <c r="AS7" s="73" t="str">
        <f t="shared" si="1"/>
        <v>l</v>
      </c>
      <c r="AT7" s="73" t="str">
        <f t="shared" si="1"/>
        <v>m</v>
      </c>
      <c r="AU7" s="73" t="str">
        <f t="shared" si="1"/>
        <v>m</v>
      </c>
      <c r="AV7" s="73" t="str">
        <f t="shared" si="1"/>
        <v>j</v>
      </c>
    </row>
    <row r="8" spans="1:48" x14ac:dyDescent="0.3">
      <c r="A8" s="51" t="str">
        <f t="shared" ref="A8:A39" si="2">+B8&amp;F8</f>
        <v>Employé 1</v>
      </c>
      <c r="B8" s="75" t="s">
        <v>51</v>
      </c>
      <c r="C8" s="76"/>
      <c r="D8" s="77"/>
      <c r="E8" s="78"/>
      <c r="F8" s="79" t="str">
        <f>IF(C8="0","",IF(OR(C8="Vacances",C8="Mission",C8="Maladie"),"V",IF(C8=0,"","A")))</f>
        <v/>
      </c>
      <c r="G8" s="80">
        <f>IF(C8="demi-jour",NETWORKDAYS(D8,E8,Calendrier!M5:M18)-0.5,NETWORKDAYS(D8,E8,Calendrier!M5:M18))</f>
        <v>0</v>
      </c>
      <c r="H8" s="74" t="str">
        <f>IF(OR(H$7="s",H$7="f",H$7="v"),"C",IF(AND(H$6&gt;=$D8,H$6&lt;=$E8,$F8="a"),$F8,IF(AND(H$6&gt;=$D8,H$6&lt;=$E8,$F8="V"),$F8,"")))</f>
        <v>C</v>
      </c>
      <c r="I8" s="74" t="str">
        <f>IF(OR(I$7="s",I$7="f",I$7="v"),"C",IF(AND(I$6&gt;=$D8,I$6&lt;=$E8,$F8="a"),$F8,IF(AND(I$6&gt;=$D8,I$6&lt;=$E8,$F8="V"),$F8,"")))</f>
        <v/>
      </c>
      <c r="J8" s="74" t="str">
        <f t="shared" ref="J8:Y13" si="3">IF(OR(J$7="s",J$7="f",J$7="v"),"C",IF(AND(J$6&gt;=$D8,J$6&lt;=$E8,$F8="a"),$F8,IF(AND(J$6&gt;=$D8,J$6&lt;=$E8,$F8="V"),$F8,"")))</f>
        <v/>
      </c>
      <c r="K8" s="74" t="str">
        <f t="shared" si="3"/>
        <v/>
      </c>
      <c r="L8" s="74" t="str">
        <f t="shared" si="3"/>
        <v/>
      </c>
      <c r="M8" s="74" t="str">
        <f t="shared" si="3"/>
        <v/>
      </c>
      <c r="N8" s="74" t="str">
        <f t="shared" si="3"/>
        <v>C</v>
      </c>
      <c r="O8" s="74" t="str">
        <f t="shared" si="3"/>
        <v>C</v>
      </c>
      <c r="P8" s="74" t="str">
        <f t="shared" si="3"/>
        <v/>
      </c>
      <c r="Q8" s="74" t="str">
        <f t="shared" si="3"/>
        <v/>
      </c>
      <c r="R8" s="74" t="str">
        <f t="shared" si="3"/>
        <v/>
      </c>
      <c r="S8" s="74" t="str">
        <f t="shared" si="3"/>
        <v/>
      </c>
      <c r="T8" s="74" t="str">
        <f t="shared" si="3"/>
        <v/>
      </c>
      <c r="U8" s="74" t="str">
        <f t="shared" si="3"/>
        <v>C</v>
      </c>
      <c r="V8" s="74" t="str">
        <f t="shared" si="3"/>
        <v>C</v>
      </c>
      <c r="W8" s="74" t="str">
        <f t="shared" si="3"/>
        <v/>
      </c>
      <c r="X8" s="74" t="str">
        <f t="shared" si="3"/>
        <v/>
      </c>
      <c r="Y8" s="74" t="str">
        <f t="shared" si="3"/>
        <v/>
      </c>
      <c r="Z8" s="74" t="str">
        <f t="shared" ref="Z8:AV8" si="4">IF(OR(Z$7="s",Z$7="f",Z$7="v"),"C",IF(AND(Z$6&gt;=$D8,Z$6&lt;=$E8,$F8="a"),$F8,IF(AND(Z$6&gt;=$D8,Z$6&lt;=$E8,$F8="V"),$F8,"")))</f>
        <v/>
      </c>
      <c r="AA8" s="74" t="str">
        <f t="shared" si="4"/>
        <v/>
      </c>
      <c r="AB8" s="74" t="str">
        <f t="shared" si="4"/>
        <v>C</v>
      </c>
      <c r="AC8" s="74" t="str">
        <f t="shared" si="4"/>
        <v>C</v>
      </c>
      <c r="AD8" s="74" t="str">
        <f t="shared" si="4"/>
        <v/>
      </c>
      <c r="AE8" s="74" t="str">
        <f t="shared" si="4"/>
        <v/>
      </c>
      <c r="AF8" s="74" t="str">
        <f t="shared" si="4"/>
        <v/>
      </c>
      <c r="AG8" s="74" t="str">
        <f t="shared" si="4"/>
        <v/>
      </c>
      <c r="AH8" s="74" t="str">
        <f t="shared" si="4"/>
        <v/>
      </c>
      <c r="AI8" s="74" t="str">
        <f t="shared" si="4"/>
        <v>C</v>
      </c>
      <c r="AJ8" s="74" t="str">
        <f t="shared" si="4"/>
        <v>C</v>
      </c>
      <c r="AK8" s="74" t="str">
        <f t="shared" si="4"/>
        <v/>
      </c>
      <c r="AL8" s="74" t="str">
        <f t="shared" si="4"/>
        <v/>
      </c>
      <c r="AM8" s="74" t="str">
        <f t="shared" si="4"/>
        <v/>
      </c>
      <c r="AN8" s="74" t="str">
        <f t="shared" si="4"/>
        <v/>
      </c>
      <c r="AO8" s="74" t="str">
        <f t="shared" si="4"/>
        <v/>
      </c>
      <c r="AP8" s="74" t="str">
        <f t="shared" si="4"/>
        <v>C</v>
      </c>
      <c r="AQ8" s="74" t="str">
        <f t="shared" si="4"/>
        <v>C</v>
      </c>
      <c r="AR8" s="74" t="str">
        <f t="shared" si="4"/>
        <v/>
      </c>
      <c r="AS8" s="74" t="str">
        <f t="shared" si="4"/>
        <v/>
      </c>
      <c r="AT8" s="74" t="str">
        <f t="shared" si="4"/>
        <v/>
      </c>
      <c r="AU8" s="74" t="str">
        <f t="shared" si="4"/>
        <v/>
      </c>
      <c r="AV8" s="74" t="str">
        <f t="shared" si="4"/>
        <v/>
      </c>
    </row>
    <row r="9" spans="1:48" x14ac:dyDescent="0.3">
      <c r="A9" s="13" t="str">
        <f t="shared" si="2"/>
        <v>Employé 2</v>
      </c>
      <c r="B9" s="81" t="s">
        <v>52</v>
      </c>
      <c r="C9" s="82"/>
      <c r="D9" s="83"/>
      <c r="E9" s="84"/>
      <c r="F9" s="79" t="str">
        <f t="shared" ref="F9:F72" si="5">IF(C9="0","",IF(OR(C9="Vacances",C9="Mission",C9="Maladie"),"V",IF(C9=0,"","A")))</f>
        <v/>
      </c>
      <c r="G9" s="80">
        <f>IF(C9="demi-jour",NETWORKDAYS(D9,E9,Calendrier!M6:M19)-0.5,NETWORKDAYS(D9,E9,Calendrier!M6:M19))</f>
        <v>0</v>
      </c>
      <c r="H9" s="74" t="str">
        <f t="shared" ref="H9:I40" si="6">IF(OR(H$7="s",H$7="f",H$7="v"),"C",IF(AND(H$6&gt;=$D9,H$6&lt;=$E9,$F9="a"),$F9,IF(AND(H$6&gt;=$D9,H$6&lt;=$E9,$F9="V"),$F9,"")))</f>
        <v>C</v>
      </c>
      <c r="I9" s="74" t="str">
        <f t="shared" si="6"/>
        <v/>
      </c>
      <c r="J9" s="74" t="str">
        <f t="shared" si="3"/>
        <v/>
      </c>
      <c r="K9" s="74" t="str">
        <f t="shared" si="3"/>
        <v/>
      </c>
      <c r="L9" s="123" t="str">
        <f t="shared" si="3"/>
        <v/>
      </c>
      <c r="M9" s="74" t="str">
        <f t="shared" si="3"/>
        <v/>
      </c>
      <c r="N9" s="74" t="str">
        <f t="shared" si="3"/>
        <v>C</v>
      </c>
      <c r="O9" s="74" t="str">
        <f t="shared" si="3"/>
        <v>C</v>
      </c>
      <c r="P9" s="74" t="str">
        <f t="shared" si="3"/>
        <v/>
      </c>
      <c r="Q9" s="74" t="str">
        <f t="shared" si="3"/>
        <v/>
      </c>
      <c r="R9" s="74" t="str">
        <f t="shared" si="3"/>
        <v/>
      </c>
      <c r="S9" s="74" t="str">
        <f t="shared" si="3"/>
        <v/>
      </c>
      <c r="T9" s="74" t="str">
        <f t="shared" si="3"/>
        <v/>
      </c>
      <c r="U9" s="74" t="str">
        <f t="shared" si="3"/>
        <v>C</v>
      </c>
      <c r="V9" s="74" t="str">
        <f t="shared" si="3"/>
        <v>C</v>
      </c>
      <c r="W9" s="74" t="str">
        <f t="shared" si="3"/>
        <v/>
      </c>
      <c r="X9" s="74" t="str">
        <f t="shared" si="3"/>
        <v/>
      </c>
      <c r="Y9" s="74" t="str">
        <f t="shared" si="3"/>
        <v/>
      </c>
      <c r="Z9" s="74" t="str">
        <f t="shared" ref="Z9:AO24" si="7">IF(OR(Z$7="s",Z$7="f",Z$7="v"),"C",IF(AND(Z$6&gt;=$D9,Z$6&lt;=$E9,$F9="a"),$F9,IF(AND(Z$6&gt;=$D9,Z$6&lt;=$E9,$F9="V"),$F9,"")))</f>
        <v/>
      </c>
      <c r="AA9" s="74" t="str">
        <f t="shared" si="7"/>
        <v/>
      </c>
      <c r="AB9" s="74" t="str">
        <f t="shared" si="7"/>
        <v>C</v>
      </c>
      <c r="AC9" s="74" t="str">
        <f t="shared" si="7"/>
        <v>C</v>
      </c>
      <c r="AD9" s="74" t="str">
        <f t="shared" si="7"/>
        <v/>
      </c>
      <c r="AE9" s="74" t="str">
        <f t="shared" si="7"/>
        <v/>
      </c>
      <c r="AF9" s="74" t="str">
        <f t="shared" si="7"/>
        <v/>
      </c>
      <c r="AG9" s="74" t="str">
        <f t="shared" si="7"/>
        <v/>
      </c>
      <c r="AH9" s="74" t="str">
        <f t="shared" si="7"/>
        <v/>
      </c>
      <c r="AI9" s="74" t="str">
        <f t="shared" si="7"/>
        <v>C</v>
      </c>
      <c r="AJ9" s="74" t="str">
        <f t="shared" si="7"/>
        <v>C</v>
      </c>
      <c r="AK9" s="74" t="str">
        <f t="shared" si="7"/>
        <v/>
      </c>
      <c r="AL9" s="74" t="str">
        <f t="shared" si="7"/>
        <v/>
      </c>
      <c r="AM9" s="74" t="str">
        <f t="shared" si="7"/>
        <v/>
      </c>
      <c r="AN9" s="74" t="str">
        <f t="shared" si="7"/>
        <v/>
      </c>
      <c r="AO9" s="74" t="str">
        <f t="shared" si="7"/>
        <v/>
      </c>
      <c r="AP9" s="74" t="str">
        <f t="shared" ref="AP9:AV23" si="8">IF(OR(AP$7="s",AP$7="f",AP$7="v"),"C",IF(AND(AP$6&gt;=$D9,AP$6&lt;=$E9,$F9="a"),$F9,IF(AND(AP$6&gt;=$D9,AP$6&lt;=$E9,$F9="V"),$F9,"")))</f>
        <v>C</v>
      </c>
      <c r="AQ9" s="74" t="str">
        <f t="shared" si="8"/>
        <v>C</v>
      </c>
      <c r="AR9" s="74" t="str">
        <f t="shared" si="8"/>
        <v/>
      </c>
      <c r="AS9" s="74" t="str">
        <f t="shared" si="8"/>
        <v/>
      </c>
      <c r="AT9" s="74" t="str">
        <f t="shared" si="8"/>
        <v/>
      </c>
      <c r="AU9" s="74" t="str">
        <f t="shared" si="8"/>
        <v/>
      </c>
      <c r="AV9" s="74" t="str">
        <f t="shared" si="8"/>
        <v/>
      </c>
    </row>
    <row r="10" spans="1:48" x14ac:dyDescent="0.3">
      <c r="A10" s="13" t="str">
        <f t="shared" si="2"/>
        <v/>
      </c>
      <c r="B10" s="81"/>
      <c r="C10" s="82"/>
      <c r="D10" s="83"/>
      <c r="E10" s="84"/>
      <c r="F10" s="79" t="str">
        <f t="shared" si="5"/>
        <v/>
      </c>
      <c r="G10" s="80">
        <f>IF(C10="demi-jour",NETWORKDAYS(D10,E10,Calendrier!M7:M20)-0.5,NETWORKDAYS(D10,E10,Calendrier!M7:M20))</f>
        <v>0</v>
      </c>
      <c r="H10" s="74" t="str">
        <f t="shared" si="6"/>
        <v>C</v>
      </c>
      <c r="I10" s="74" t="str">
        <f t="shared" si="6"/>
        <v/>
      </c>
      <c r="J10" s="74" t="str">
        <f t="shared" si="3"/>
        <v/>
      </c>
      <c r="K10" s="74" t="str">
        <f t="shared" si="3"/>
        <v/>
      </c>
      <c r="L10" s="74" t="str">
        <f t="shared" si="3"/>
        <v/>
      </c>
      <c r="M10" s="74" t="str">
        <f t="shared" si="3"/>
        <v/>
      </c>
      <c r="N10" s="74" t="str">
        <f t="shared" si="3"/>
        <v>C</v>
      </c>
      <c r="O10" s="74" t="str">
        <f t="shared" si="3"/>
        <v>C</v>
      </c>
      <c r="P10" s="74" t="str">
        <f t="shared" si="3"/>
        <v/>
      </c>
      <c r="Q10" s="74" t="str">
        <f t="shared" si="3"/>
        <v/>
      </c>
      <c r="R10" s="74" t="str">
        <f t="shared" si="3"/>
        <v/>
      </c>
      <c r="S10" s="74" t="str">
        <f t="shared" si="3"/>
        <v/>
      </c>
      <c r="T10" s="74" t="str">
        <f t="shared" si="3"/>
        <v/>
      </c>
      <c r="U10" s="74" t="str">
        <f t="shared" si="3"/>
        <v>C</v>
      </c>
      <c r="V10" s="74" t="str">
        <f t="shared" si="3"/>
        <v>C</v>
      </c>
      <c r="W10" s="74" t="str">
        <f t="shared" si="3"/>
        <v/>
      </c>
      <c r="X10" s="74" t="str">
        <f t="shared" si="3"/>
        <v/>
      </c>
      <c r="Y10" s="74" t="str">
        <f t="shared" si="3"/>
        <v/>
      </c>
      <c r="Z10" s="74" t="str">
        <f t="shared" si="7"/>
        <v/>
      </c>
      <c r="AA10" s="74" t="str">
        <f t="shared" si="7"/>
        <v/>
      </c>
      <c r="AB10" s="74" t="str">
        <f t="shared" si="7"/>
        <v>C</v>
      </c>
      <c r="AC10" s="74" t="str">
        <f t="shared" si="7"/>
        <v>C</v>
      </c>
      <c r="AD10" s="74" t="str">
        <f t="shared" si="7"/>
        <v/>
      </c>
      <c r="AE10" s="74" t="str">
        <f t="shared" si="7"/>
        <v/>
      </c>
      <c r="AF10" s="74" t="str">
        <f t="shared" si="7"/>
        <v/>
      </c>
      <c r="AG10" s="74" t="str">
        <f t="shared" si="7"/>
        <v/>
      </c>
      <c r="AH10" s="74" t="str">
        <f t="shared" si="7"/>
        <v/>
      </c>
      <c r="AI10" s="74" t="str">
        <f t="shared" si="7"/>
        <v>C</v>
      </c>
      <c r="AJ10" s="74" t="str">
        <f t="shared" si="7"/>
        <v>C</v>
      </c>
      <c r="AK10" s="74" t="str">
        <f t="shared" si="7"/>
        <v/>
      </c>
      <c r="AL10" s="74" t="str">
        <f t="shared" si="7"/>
        <v/>
      </c>
      <c r="AM10" s="74" t="str">
        <f t="shared" si="7"/>
        <v/>
      </c>
      <c r="AN10" s="74" t="str">
        <f t="shared" si="7"/>
        <v/>
      </c>
      <c r="AO10" s="74" t="str">
        <f t="shared" si="7"/>
        <v/>
      </c>
      <c r="AP10" s="74" t="str">
        <f t="shared" si="8"/>
        <v>C</v>
      </c>
      <c r="AQ10" s="74" t="str">
        <f t="shared" si="8"/>
        <v>C</v>
      </c>
      <c r="AR10" s="74" t="str">
        <f t="shared" si="8"/>
        <v/>
      </c>
      <c r="AS10" s="74" t="str">
        <f t="shared" si="8"/>
        <v/>
      </c>
      <c r="AT10" s="74" t="str">
        <f t="shared" si="8"/>
        <v/>
      </c>
      <c r="AU10" s="74" t="str">
        <f t="shared" si="8"/>
        <v/>
      </c>
      <c r="AV10" s="74" t="str">
        <f t="shared" si="8"/>
        <v/>
      </c>
    </row>
    <row r="11" spans="1:48" x14ac:dyDescent="0.3">
      <c r="A11" s="13" t="str">
        <f t="shared" si="2"/>
        <v/>
      </c>
      <c r="B11" s="81"/>
      <c r="C11" s="82"/>
      <c r="D11" s="83"/>
      <c r="E11" s="84"/>
      <c r="F11" s="79" t="str">
        <f t="shared" si="5"/>
        <v/>
      </c>
      <c r="G11" s="80">
        <f>IF(C11="demi-jour",NETWORKDAYS(D11,E11,Calendrier!M8:M21)-0.5,NETWORKDAYS(D11,E11,Calendrier!M8:M21))</f>
        <v>0</v>
      </c>
      <c r="H11" s="74" t="str">
        <f t="shared" si="6"/>
        <v>C</v>
      </c>
      <c r="I11" s="74" t="str">
        <f t="shared" si="6"/>
        <v/>
      </c>
      <c r="J11" s="74" t="str">
        <f t="shared" si="3"/>
        <v/>
      </c>
      <c r="K11" s="74" t="str">
        <f t="shared" si="3"/>
        <v/>
      </c>
      <c r="L11" s="74" t="str">
        <f t="shared" si="3"/>
        <v/>
      </c>
      <c r="M11" s="74" t="str">
        <f t="shared" si="3"/>
        <v/>
      </c>
      <c r="N11" s="74" t="str">
        <f t="shared" si="3"/>
        <v>C</v>
      </c>
      <c r="O11" s="74" t="str">
        <f t="shared" si="3"/>
        <v>C</v>
      </c>
      <c r="P11" s="74" t="str">
        <f t="shared" si="3"/>
        <v/>
      </c>
      <c r="Q11" s="74" t="str">
        <f t="shared" si="3"/>
        <v/>
      </c>
      <c r="R11" s="74" t="str">
        <f t="shared" si="3"/>
        <v/>
      </c>
      <c r="S11" s="74" t="str">
        <f t="shared" si="3"/>
        <v/>
      </c>
      <c r="T11" s="74" t="str">
        <f t="shared" si="3"/>
        <v/>
      </c>
      <c r="U11" s="74" t="str">
        <f t="shared" si="3"/>
        <v>C</v>
      </c>
      <c r="V11" s="74" t="str">
        <f t="shared" si="3"/>
        <v>C</v>
      </c>
      <c r="W11" s="74" t="str">
        <f t="shared" si="3"/>
        <v/>
      </c>
      <c r="X11" s="74" t="str">
        <f t="shared" si="3"/>
        <v/>
      </c>
      <c r="Y11" s="74" t="str">
        <f t="shared" si="3"/>
        <v/>
      </c>
      <c r="Z11" s="74" t="str">
        <f t="shared" si="7"/>
        <v/>
      </c>
      <c r="AA11" s="74" t="str">
        <f t="shared" si="7"/>
        <v/>
      </c>
      <c r="AB11" s="74" t="str">
        <f t="shared" si="7"/>
        <v>C</v>
      </c>
      <c r="AC11" s="74" t="str">
        <f t="shared" si="7"/>
        <v>C</v>
      </c>
      <c r="AD11" s="74" t="str">
        <f t="shared" si="7"/>
        <v/>
      </c>
      <c r="AE11" s="74" t="str">
        <f t="shared" si="7"/>
        <v/>
      </c>
      <c r="AF11" s="74" t="str">
        <f t="shared" si="7"/>
        <v/>
      </c>
      <c r="AG11" s="74" t="str">
        <f t="shared" si="7"/>
        <v/>
      </c>
      <c r="AH11" s="74" t="str">
        <f t="shared" si="7"/>
        <v/>
      </c>
      <c r="AI11" s="74" t="str">
        <f t="shared" si="7"/>
        <v>C</v>
      </c>
      <c r="AJ11" s="74" t="str">
        <f t="shared" si="7"/>
        <v>C</v>
      </c>
      <c r="AK11" s="74" t="str">
        <f t="shared" si="7"/>
        <v/>
      </c>
      <c r="AL11" s="74" t="str">
        <f t="shared" si="7"/>
        <v/>
      </c>
      <c r="AM11" s="74" t="str">
        <f t="shared" si="7"/>
        <v/>
      </c>
      <c r="AN11" s="74" t="str">
        <f t="shared" si="7"/>
        <v/>
      </c>
      <c r="AO11" s="74" t="str">
        <f t="shared" si="7"/>
        <v/>
      </c>
      <c r="AP11" s="74" t="str">
        <f t="shared" si="8"/>
        <v>C</v>
      </c>
      <c r="AQ11" s="74" t="str">
        <f t="shared" si="8"/>
        <v>C</v>
      </c>
      <c r="AR11" s="74" t="str">
        <f t="shared" si="8"/>
        <v/>
      </c>
      <c r="AS11" s="74" t="str">
        <f t="shared" si="8"/>
        <v/>
      </c>
      <c r="AT11" s="74" t="str">
        <f t="shared" si="8"/>
        <v/>
      </c>
      <c r="AU11" s="74" t="str">
        <f t="shared" si="8"/>
        <v/>
      </c>
      <c r="AV11" s="74" t="str">
        <f t="shared" si="8"/>
        <v/>
      </c>
    </row>
    <row r="12" spans="1:48" x14ac:dyDescent="0.3">
      <c r="A12" s="13" t="str">
        <f t="shared" si="2"/>
        <v/>
      </c>
      <c r="B12" s="81"/>
      <c r="C12" s="82"/>
      <c r="D12" s="83"/>
      <c r="E12" s="84"/>
      <c r="F12" s="79" t="str">
        <f t="shared" si="5"/>
        <v/>
      </c>
      <c r="G12" s="80">
        <f>IF(C12="demi-jour",NETWORKDAYS(D12,E12,Calendrier!M9:M22)-0.5,NETWORKDAYS(D12,E12,Calendrier!M9:M22))</f>
        <v>0</v>
      </c>
      <c r="H12" s="74" t="str">
        <f t="shared" si="6"/>
        <v>C</v>
      </c>
      <c r="I12" s="74" t="str">
        <f t="shared" si="6"/>
        <v/>
      </c>
      <c r="J12" s="74" t="str">
        <f t="shared" si="3"/>
        <v/>
      </c>
      <c r="K12" s="74" t="str">
        <f t="shared" si="3"/>
        <v/>
      </c>
      <c r="L12" s="74" t="str">
        <f t="shared" si="3"/>
        <v/>
      </c>
      <c r="M12" s="74" t="str">
        <f t="shared" si="3"/>
        <v/>
      </c>
      <c r="N12" s="74" t="str">
        <f t="shared" si="3"/>
        <v>C</v>
      </c>
      <c r="O12" s="74" t="str">
        <f t="shared" si="3"/>
        <v>C</v>
      </c>
      <c r="P12" s="74" t="str">
        <f t="shared" si="3"/>
        <v/>
      </c>
      <c r="Q12" s="74" t="str">
        <f t="shared" si="3"/>
        <v/>
      </c>
      <c r="R12" s="74" t="str">
        <f t="shared" si="3"/>
        <v/>
      </c>
      <c r="S12" s="74" t="str">
        <f t="shared" si="3"/>
        <v/>
      </c>
      <c r="T12" s="74" t="str">
        <f t="shared" si="3"/>
        <v/>
      </c>
      <c r="U12" s="74" t="str">
        <f t="shared" si="3"/>
        <v>C</v>
      </c>
      <c r="V12" s="74" t="str">
        <f t="shared" si="3"/>
        <v>C</v>
      </c>
      <c r="W12" s="74" t="str">
        <f t="shared" si="3"/>
        <v/>
      </c>
      <c r="X12" s="74" t="str">
        <f t="shared" si="3"/>
        <v/>
      </c>
      <c r="Y12" s="74" t="str">
        <f t="shared" si="3"/>
        <v/>
      </c>
      <c r="Z12" s="74" t="str">
        <f t="shared" si="7"/>
        <v/>
      </c>
      <c r="AA12" s="74" t="str">
        <f t="shared" si="7"/>
        <v/>
      </c>
      <c r="AB12" s="74" t="str">
        <f t="shared" si="7"/>
        <v>C</v>
      </c>
      <c r="AC12" s="74" t="str">
        <f t="shared" si="7"/>
        <v>C</v>
      </c>
      <c r="AD12" s="74" t="str">
        <f t="shared" si="7"/>
        <v/>
      </c>
      <c r="AE12" s="74" t="str">
        <f t="shared" si="7"/>
        <v/>
      </c>
      <c r="AF12" s="74" t="str">
        <f t="shared" si="7"/>
        <v/>
      </c>
      <c r="AG12" s="74" t="str">
        <f t="shared" si="7"/>
        <v/>
      </c>
      <c r="AH12" s="74" t="str">
        <f t="shared" si="7"/>
        <v/>
      </c>
      <c r="AI12" s="74" t="str">
        <f t="shared" si="7"/>
        <v>C</v>
      </c>
      <c r="AJ12" s="74" t="str">
        <f t="shared" si="7"/>
        <v>C</v>
      </c>
      <c r="AK12" s="74" t="str">
        <f t="shared" si="7"/>
        <v/>
      </c>
      <c r="AL12" s="74" t="str">
        <f t="shared" si="7"/>
        <v/>
      </c>
      <c r="AM12" s="74" t="str">
        <f t="shared" si="7"/>
        <v/>
      </c>
      <c r="AN12" s="74" t="str">
        <f t="shared" si="7"/>
        <v/>
      </c>
      <c r="AO12" s="74" t="str">
        <f t="shared" si="7"/>
        <v/>
      </c>
      <c r="AP12" s="74" t="str">
        <f t="shared" si="8"/>
        <v>C</v>
      </c>
      <c r="AQ12" s="74" t="str">
        <f t="shared" si="8"/>
        <v>C</v>
      </c>
      <c r="AR12" s="74" t="str">
        <f t="shared" si="8"/>
        <v/>
      </c>
      <c r="AS12" s="74" t="str">
        <f t="shared" si="8"/>
        <v/>
      </c>
      <c r="AT12" s="74" t="str">
        <f t="shared" si="8"/>
        <v/>
      </c>
      <c r="AU12" s="74" t="str">
        <f t="shared" si="8"/>
        <v/>
      </c>
      <c r="AV12" s="74" t="str">
        <f t="shared" si="8"/>
        <v/>
      </c>
    </row>
    <row r="13" spans="1:48" x14ac:dyDescent="0.3">
      <c r="A13" s="13" t="str">
        <f t="shared" si="2"/>
        <v/>
      </c>
      <c r="B13" s="81"/>
      <c r="C13" s="82"/>
      <c r="D13" s="83"/>
      <c r="E13" s="84"/>
      <c r="F13" s="79" t="str">
        <f t="shared" si="5"/>
        <v/>
      </c>
      <c r="G13" s="80">
        <f>IF(C13="demi-jour",NETWORKDAYS(D13,E13,Calendrier!M10:M23)-0.5,NETWORKDAYS(D13,E13,Calendrier!M10:M23))</f>
        <v>0</v>
      </c>
      <c r="H13" s="74" t="str">
        <f t="shared" si="6"/>
        <v>C</v>
      </c>
      <c r="I13" s="74" t="str">
        <f t="shared" si="6"/>
        <v/>
      </c>
      <c r="J13" s="74" t="str">
        <f t="shared" si="3"/>
        <v/>
      </c>
      <c r="K13" s="74" t="str">
        <f t="shared" si="3"/>
        <v/>
      </c>
      <c r="L13" s="74" t="str">
        <f t="shared" si="3"/>
        <v/>
      </c>
      <c r="M13" s="74" t="str">
        <f t="shared" si="3"/>
        <v/>
      </c>
      <c r="N13" s="74" t="str">
        <f t="shared" si="3"/>
        <v>C</v>
      </c>
      <c r="O13" s="74" t="str">
        <f t="shared" si="3"/>
        <v>C</v>
      </c>
      <c r="P13" s="74" t="str">
        <f t="shared" si="3"/>
        <v/>
      </c>
      <c r="Q13" s="74" t="str">
        <f t="shared" si="3"/>
        <v/>
      </c>
      <c r="R13" s="74" t="str">
        <f t="shared" si="3"/>
        <v/>
      </c>
      <c r="S13" s="74" t="str">
        <f t="shared" si="3"/>
        <v/>
      </c>
      <c r="T13" s="74" t="str">
        <f t="shared" si="3"/>
        <v/>
      </c>
      <c r="U13" s="74" t="str">
        <f t="shared" ref="J13:Y29" si="9">IF(OR(U$7="s",U$7="f",U$7="v"),"C",IF(AND(U$6&gt;=$D13,U$6&lt;=$E13,$F13="a"),$F13,IF(AND(U$6&gt;=$D13,U$6&lt;=$E13,$F13="V"),$F13,"")))</f>
        <v>C</v>
      </c>
      <c r="V13" s="74" t="str">
        <f t="shared" si="9"/>
        <v>C</v>
      </c>
      <c r="W13" s="74" t="str">
        <f t="shared" si="9"/>
        <v/>
      </c>
      <c r="X13" s="74" t="str">
        <f t="shared" si="9"/>
        <v/>
      </c>
      <c r="Y13" s="74" t="str">
        <f t="shared" si="9"/>
        <v/>
      </c>
      <c r="Z13" s="74" t="str">
        <f t="shared" si="7"/>
        <v/>
      </c>
      <c r="AA13" s="74" t="str">
        <f t="shared" si="7"/>
        <v/>
      </c>
      <c r="AB13" s="74" t="str">
        <f t="shared" si="7"/>
        <v>C</v>
      </c>
      <c r="AC13" s="74" t="str">
        <f t="shared" si="7"/>
        <v>C</v>
      </c>
      <c r="AD13" s="74" t="str">
        <f t="shared" si="7"/>
        <v/>
      </c>
      <c r="AE13" s="74" t="str">
        <f t="shared" si="7"/>
        <v/>
      </c>
      <c r="AF13" s="74" t="str">
        <f t="shared" si="7"/>
        <v/>
      </c>
      <c r="AG13" s="74" t="str">
        <f t="shared" si="7"/>
        <v/>
      </c>
      <c r="AH13" s="74" t="str">
        <f t="shared" si="7"/>
        <v/>
      </c>
      <c r="AI13" s="74" t="str">
        <f t="shared" si="7"/>
        <v>C</v>
      </c>
      <c r="AJ13" s="74" t="str">
        <f t="shared" si="7"/>
        <v>C</v>
      </c>
      <c r="AK13" s="74" t="str">
        <f t="shared" si="7"/>
        <v/>
      </c>
      <c r="AL13" s="74" t="str">
        <f t="shared" si="7"/>
        <v/>
      </c>
      <c r="AM13" s="74" t="str">
        <f t="shared" si="7"/>
        <v/>
      </c>
      <c r="AN13" s="74" t="str">
        <f t="shared" si="7"/>
        <v/>
      </c>
      <c r="AO13" s="74" t="str">
        <f t="shared" si="7"/>
        <v/>
      </c>
      <c r="AP13" s="74" t="str">
        <f t="shared" si="8"/>
        <v>C</v>
      </c>
      <c r="AQ13" s="74" t="str">
        <f t="shared" si="8"/>
        <v>C</v>
      </c>
      <c r="AR13" s="74" t="str">
        <f t="shared" si="8"/>
        <v/>
      </c>
      <c r="AS13" s="74" t="str">
        <f t="shared" si="8"/>
        <v/>
      </c>
      <c r="AT13" s="74" t="str">
        <f t="shared" si="8"/>
        <v/>
      </c>
      <c r="AU13" s="74" t="str">
        <f t="shared" si="8"/>
        <v/>
      </c>
      <c r="AV13" s="74" t="str">
        <f t="shared" si="8"/>
        <v/>
      </c>
    </row>
    <row r="14" spans="1:48" x14ac:dyDescent="0.3">
      <c r="A14" s="13" t="str">
        <f t="shared" si="2"/>
        <v/>
      </c>
      <c r="B14" s="81"/>
      <c r="C14" s="82"/>
      <c r="D14" s="83"/>
      <c r="E14" s="84"/>
      <c r="F14" s="79" t="str">
        <f t="shared" si="5"/>
        <v/>
      </c>
      <c r="G14" s="80">
        <f>IF(C14="demi-jour",NETWORKDAYS(D14,E14,Calendrier!M11:M24)-0.5,NETWORKDAYS(D14,E14,Calendrier!M11:M24))</f>
        <v>0</v>
      </c>
      <c r="H14" s="74" t="str">
        <f t="shared" si="6"/>
        <v>C</v>
      </c>
      <c r="I14" s="74" t="str">
        <f t="shared" si="6"/>
        <v/>
      </c>
      <c r="J14" s="74" t="str">
        <f t="shared" si="9"/>
        <v/>
      </c>
      <c r="K14" s="74" t="str">
        <f t="shared" si="9"/>
        <v/>
      </c>
      <c r="L14" s="74" t="str">
        <f t="shared" si="9"/>
        <v/>
      </c>
      <c r="M14" s="74" t="str">
        <f t="shared" si="9"/>
        <v/>
      </c>
      <c r="N14" s="74" t="str">
        <f t="shared" si="9"/>
        <v>C</v>
      </c>
      <c r="O14" s="74" t="str">
        <f t="shared" si="9"/>
        <v>C</v>
      </c>
      <c r="P14" s="74" t="str">
        <f t="shared" si="9"/>
        <v/>
      </c>
      <c r="Q14" s="74" t="str">
        <f t="shared" si="9"/>
        <v/>
      </c>
      <c r="R14" s="74" t="str">
        <f t="shared" si="9"/>
        <v/>
      </c>
      <c r="S14" s="74" t="str">
        <f t="shared" si="9"/>
        <v/>
      </c>
      <c r="T14" s="74" t="str">
        <f t="shared" si="9"/>
        <v/>
      </c>
      <c r="U14" s="74" t="str">
        <f t="shared" si="9"/>
        <v>C</v>
      </c>
      <c r="V14" s="74" t="str">
        <f t="shared" si="9"/>
        <v>C</v>
      </c>
      <c r="W14" s="74" t="str">
        <f t="shared" si="9"/>
        <v/>
      </c>
      <c r="X14" s="74" t="str">
        <f t="shared" si="9"/>
        <v/>
      </c>
      <c r="Y14" s="74" t="str">
        <f t="shared" si="9"/>
        <v/>
      </c>
      <c r="Z14" s="74" t="str">
        <f t="shared" si="7"/>
        <v/>
      </c>
      <c r="AA14" s="74" t="str">
        <f t="shared" si="7"/>
        <v/>
      </c>
      <c r="AB14" s="74" t="str">
        <f t="shared" si="7"/>
        <v>C</v>
      </c>
      <c r="AC14" s="74" t="str">
        <f t="shared" si="7"/>
        <v>C</v>
      </c>
      <c r="AD14" s="74" t="str">
        <f t="shared" si="7"/>
        <v/>
      </c>
      <c r="AE14" s="74" t="str">
        <f t="shared" si="7"/>
        <v/>
      </c>
      <c r="AF14" s="74" t="str">
        <f t="shared" si="7"/>
        <v/>
      </c>
      <c r="AG14" s="74" t="str">
        <f t="shared" si="7"/>
        <v/>
      </c>
      <c r="AH14" s="74" t="str">
        <f t="shared" si="7"/>
        <v/>
      </c>
      <c r="AI14" s="74" t="str">
        <f t="shared" si="7"/>
        <v>C</v>
      </c>
      <c r="AJ14" s="74" t="str">
        <f t="shared" si="7"/>
        <v>C</v>
      </c>
      <c r="AK14" s="74" t="str">
        <f t="shared" si="7"/>
        <v/>
      </c>
      <c r="AL14" s="74" t="str">
        <f t="shared" si="7"/>
        <v/>
      </c>
      <c r="AM14" s="74" t="str">
        <f t="shared" si="7"/>
        <v/>
      </c>
      <c r="AN14" s="74" t="str">
        <f t="shared" si="7"/>
        <v/>
      </c>
      <c r="AO14" s="74" t="str">
        <f t="shared" si="7"/>
        <v/>
      </c>
      <c r="AP14" s="74" t="str">
        <f t="shared" si="8"/>
        <v>C</v>
      </c>
      <c r="AQ14" s="74" t="str">
        <f t="shared" si="8"/>
        <v>C</v>
      </c>
      <c r="AR14" s="74" t="str">
        <f t="shared" si="8"/>
        <v/>
      </c>
      <c r="AS14" s="74" t="str">
        <f t="shared" si="8"/>
        <v/>
      </c>
      <c r="AT14" s="74" t="str">
        <f t="shared" si="8"/>
        <v/>
      </c>
      <c r="AU14" s="74" t="str">
        <f t="shared" si="8"/>
        <v/>
      </c>
      <c r="AV14" s="74" t="str">
        <f t="shared" si="8"/>
        <v/>
      </c>
    </row>
    <row r="15" spans="1:48" x14ac:dyDescent="0.3">
      <c r="A15" s="13" t="str">
        <f t="shared" si="2"/>
        <v/>
      </c>
      <c r="B15" s="81"/>
      <c r="C15" s="82"/>
      <c r="D15" s="83"/>
      <c r="E15" s="84"/>
      <c r="F15" s="79" t="str">
        <f t="shared" si="5"/>
        <v/>
      </c>
      <c r="G15" s="80">
        <f>IF(C15="demi-jour",NETWORKDAYS(D15,E15,Calendrier!M12:M25)-0.5,NETWORKDAYS(D15,E15,Calendrier!M12:M25))</f>
        <v>0</v>
      </c>
      <c r="H15" s="74" t="str">
        <f t="shared" si="6"/>
        <v>C</v>
      </c>
      <c r="I15" s="74" t="str">
        <f t="shared" si="6"/>
        <v/>
      </c>
      <c r="J15" s="74" t="str">
        <f t="shared" si="9"/>
        <v/>
      </c>
      <c r="K15" s="74" t="str">
        <f t="shared" si="9"/>
        <v/>
      </c>
      <c r="L15" s="74" t="str">
        <f t="shared" si="9"/>
        <v/>
      </c>
      <c r="M15" s="74" t="str">
        <f t="shared" si="9"/>
        <v/>
      </c>
      <c r="N15" s="74" t="str">
        <f t="shared" si="9"/>
        <v>C</v>
      </c>
      <c r="O15" s="74" t="str">
        <f t="shared" si="9"/>
        <v>C</v>
      </c>
      <c r="P15" s="74" t="str">
        <f t="shared" si="9"/>
        <v/>
      </c>
      <c r="Q15" s="74" t="str">
        <f t="shared" si="9"/>
        <v/>
      </c>
      <c r="R15" s="74" t="str">
        <f t="shared" si="9"/>
        <v/>
      </c>
      <c r="S15" s="74" t="str">
        <f t="shared" si="9"/>
        <v/>
      </c>
      <c r="T15" s="74" t="str">
        <f t="shared" si="9"/>
        <v/>
      </c>
      <c r="U15" s="74" t="str">
        <f t="shared" si="9"/>
        <v>C</v>
      </c>
      <c r="V15" s="74" t="str">
        <f t="shared" si="9"/>
        <v>C</v>
      </c>
      <c r="W15" s="74" t="str">
        <f t="shared" si="9"/>
        <v/>
      </c>
      <c r="X15" s="74" t="str">
        <f t="shared" si="9"/>
        <v/>
      </c>
      <c r="Y15" s="74" t="str">
        <f t="shared" si="9"/>
        <v/>
      </c>
      <c r="Z15" s="74" t="str">
        <f t="shared" si="7"/>
        <v/>
      </c>
      <c r="AA15" s="74" t="str">
        <f t="shared" si="7"/>
        <v/>
      </c>
      <c r="AB15" s="74" t="str">
        <f t="shared" si="7"/>
        <v>C</v>
      </c>
      <c r="AC15" s="74" t="str">
        <f t="shared" si="7"/>
        <v>C</v>
      </c>
      <c r="AD15" s="74" t="str">
        <f t="shared" si="7"/>
        <v/>
      </c>
      <c r="AE15" s="74" t="str">
        <f t="shared" si="7"/>
        <v/>
      </c>
      <c r="AF15" s="74" t="str">
        <f t="shared" si="7"/>
        <v/>
      </c>
      <c r="AG15" s="74" t="str">
        <f t="shared" si="7"/>
        <v/>
      </c>
      <c r="AH15" s="74" t="str">
        <f t="shared" si="7"/>
        <v/>
      </c>
      <c r="AI15" s="74" t="str">
        <f t="shared" si="7"/>
        <v>C</v>
      </c>
      <c r="AJ15" s="74" t="str">
        <f t="shared" si="7"/>
        <v>C</v>
      </c>
      <c r="AK15" s="74" t="str">
        <f t="shared" si="7"/>
        <v/>
      </c>
      <c r="AL15" s="74" t="str">
        <f t="shared" si="7"/>
        <v/>
      </c>
      <c r="AM15" s="74" t="str">
        <f t="shared" si="7"/>
        <v/>
      </c>
      <c r="AN15" s="74" t="str">
        <f t="shared" si="7"/>
        <v/>
      </c>
      <c r="AO15" s="74" t="str">
        <f t="shared" si="7"/>
        <v/>
      </c>
      <c r="AP15" s="74" t="str">
        <f t="shared" si="8"/>
        <v>C</v>
      </c>
      <c r="AQ15" s="74" t="str">
        <f t="shared" si="8"/>
        <v>C</v>
      </c>
      <c r="AR15" s="74" t="str">
        <f t="shared" si="8"/>
        <v/>
      </c>
      <c r="AS15" s="74" t="str">
        <f t="shared" si="8"/>
        <v/>
      </c>
      <c r="AT15" s="74" t="str">
        <f t="shared" si="8"/>
        <v/>
      </c>
      <c r="AU15" s="74" t="str">
        <f t="shared" si="8"/>
        <v/>
      </c>
      <c r="AV15" s="74" t="str">
        <f t="shared" si="8"/>
        <v/>
      </c>
    </row>
    <row r="16" spans="1:48" x14ac:dyDescent="0.3">
      <c r="A16" s="13" t="str">
        <f t="shared" si="2"/>
        <v/>
      </c>
      <c r="B16" s="81"/>
      <c r="C16" s="82"/>
      <c r="D16" s="83"/>
      <c r="E16" s="84"/>
      <c r="F16" s="79" t="str">
        <f t="shared" si="5"/>
        <v/>
      </c>
      <c r="G16" s="80">
        <f>IF(C16="demi-jour",NETWORKDAYS(D16,E16,Calendrier!M13:M26)-0.5,NETWORKDAYS(D16,E16,Calendrier!M13:M26))</f>
        <v>0</v>
      </c>
      <c r="H16" s="74" t="str">
        <f t="shared" si="6"/>
        <v>C</v>
      </c>
      <c r="I16" s="74" t="str">
        <f t="shared" si="6"/>
        <v/>
      </c>
      <c r="J16" s="74" t="str">
        <f t="shared" si="9"/>
        <v/>
      </c>
      <c r="K16" s="74" t="str">
        <f t="shared" si="9"/>
        <v/>
      </c>
      <c r="L16" s="74" t="str">
        <f t="shared" si="9"/>
        <v/>
      </c>
      <c r="M16" s="74" t="str">
        <f t="shared" si="9"/>
        <v/>
      </c>
      <c r="N16" s="74" t="str">
        <f t="shared" si="9"/>
        <v>C</v>
      </c>
      <c r="O16" s="74" t="str">
        <f t="shared" si="9"/>
        <v>C</v>
      </c>
      <c r="P16" s="74" t="str">
        <f t="shared" si="9"/>
        <v/>
      </c>
      <c r="Q16" s="74" t="str">
        <f t="shared" si="9"/>
        <v/>
      </c>
      <c r="R16" s="74" t="str">
        <f t="shared" si="9"/>
        <v/>
      </c>
      <c r="S16" s="74" t="str">
        <f t="shared" si="9"/>
        <v/>
      </c>
      <c r="T16" s="74" t="str">
        <f t="shared" si="9"/>
        <v/>
      </c>
      <c r="U16" s="74" t="str">
        <f t="shared" si="9"/>
        <v>C</v>
      </c>
      <c r="V16" s="74" t="str">
        <f t="shared" si="9"/>
        <v>C</v>
      </c>
      <c r="W16" s="74" t="str">
        <f t="shared" si="9"/>
        <v/>
      </c>
      <c r="X16" s="74" t="str">
        <f t="shared" si="9"/>
        <v/>
      </c>
      <c r="Y16" s="74" t="str">
        <f t="shared" si="9"/>
        <v/>
      </c>
      <c r="Z16" s="74" t="str">
        <f t="shared" si="7"/>
        <v/>
      </c>
      <c r="AA16" s="74" t="str">
        <f t="shared" si="7"/>
        <v/>
      </c>
      <c r="AB16" s="74" t="str">
        <f t="shared" si="7"/>
        <v>C</v>
      </c>
      <c r="AC16" s="74" t="str">
        <f t="shared" si="7"/>
        <v>C</v>
      </c>
      <c r="AD16" s="74" t="str">
        <f t="shared" si="7"/>
        <v/>
      </c>
      <c r="AE16" s="74" t="str">
        <f t="shared" si="7"/>
        <v/>
      </c>
      <c r="AF16" s="74" t="str">
        <f t="shared" si="7"/>
        <v/>
      </c>
      <c r="AG16" s="74" t="str">
        <f t="shared" si="7"/>
        <v/>
      </c>
      <c r="AH16" s="74" t="str">
        <f t="shared" si="7"/>
        <v/>
      </c>
      <c r="AI16" s="74" t="str">
        <f t="shared" si="7"/>
        <v>C</v>
      </c>
      <c r="AJ16" s="74" t="str">
        <f t="shared" si="7"/>
        <v>C</v>
      </c>
      <c r="AK16" s="74" t="str">
        <f t="shared" si="7"/>
        <v/>
      </c>
      <c r="AL16" s="74" t="str">
        <f t="shared" si="7"/>
        <v/>
      </c>
      <c r="AM16" s="74" t="str">
        <f t="shared" si="7"/>
        <v/>
      </c>
      <c r="AN16" s="74" t="str">
        <f t="shared" si="7"/>
        <v/>
      </c>
      <c r="AO16" s="74" t="str">
        <f t="shared" si="7"/>
        <v/>
      </c>
      <c r="AP16" s="74" t="str">
        <f t="shared" si="8"/>
        <v>C</v>
      </c>
      <c r="AQ16" s="74" t="str">
        <f t="shared" si="8"/>
        <v>C</v>
      </c>
      <c r="AR16" s="74" t="str">
        <f t="shared" si="8"/>
        <v/>
      </c>
      <c r="AS16" s="74" t="str">
        <f t="shared" si="8"/>
        <v/>
      </c>
      <c r="AT16" s="74" t="str">
        <f t="shared" si="8"/>
        <v/>
      </c>
      <c r="AU16" s="74" t="str">
        <f t="shared" si="8"/>
        <v/>
      </c>
      <c r="AV16" s="74" t="str">
        <f t="shared" si="8"/>
        <v/>
      </c>
    </row>
    <row r="17" spans="1:48" x14ac:dyDescent="0.3">
      <c r="A17" s="13" t="str">
        <f t="shared" si="2"/>
        <v/>
      </c>
      <c r="B17" s="81"/>
      <c r="C17" s="82"/>
      <c r="D17" s="83"/>
      <c r="E17" s="84"/>
      <c r="F17" s="79" t="str">
        <f t="shared" si="5"/>
        <v/>
      </c>
      <c r="G17" s="80">
        <f>IF(C17="demi-jour",NETWORKDAYS(D17,E17,Calendrier!M14:M27)-0.5,NETWORKDAYS(D17,E17,Calendrier!M14:M27))</f>
        <v>0</v>
      </c>
      <c r="H17" s="74" t="str">
        <f t="shared" si="6"/>
        <v>C</v>
      </c>
      <c r="I17" s="74" t="str">
        <f t="shared" si="6"/>
        <v/>
      </c>
      <c r="J17" s="74" t="str">
        <f t="shared" si="9"/>
        <v/>
      </c>
      <c r="K17" s="74" t="str">
        <f t="shared" si="9"/>
        <v/>
      </c>
      <c r="L17" s="74" t="str">
        <f t="shared" si="9"/>
        <v/>
      </c>
      <c r="M17" s="74" t="str">
        <f t="shared" si="9"/>
        <v/>
      </c>
      <c r="N17" s="74" t="str">
        <f t="shared" si="9"/>
        <v>C</v>
      </c>
      <c r="O17" s="74" t="str">
        <f t="shared" si="9"/>
        <v>C</v>
      </c>
      <c r="P17" s="74" t="str">
        <f t="shared" si="9"/>
        <v/>
      </c>
      <c r="Q17" s="74" t="str">
        <f t="shared" si="9"/>
        <v/>
      </c>
      <c r="R17" s="74" t="str">
        <f t="shared" si="9"/>
        <v/>
      </c>
      <c r="S17" s="74" t="str">
        <f t="shared" si="9"/>
        <v/>
      </c>
      <c r="T17" s="74" t="str">
        <f t="shared" si="9"/>
        <v/>
      </c>
      <c r="U17" s="74" t="str">
        <f t="shared" si="9"/>
        <v>C</v>
      </c>
      <c r="V17" s="74" t="str">
        <f t="shared" si="9"/>
        <v>C</v>
      </c>
      <c r="W17" s="74" t="str">
        <f t="shared" si="9"/>
        <v/>
      </c>
      <c r="X17" s="74" t="str">
        <f t="shared" si="9"/>
        <v/>
      </c>
      <c r="Y17" s="74" t="str">
        <f t="shared" si="9"/>
        <v/>
      </c>
      <c r="Z17" s="74" t="str">
        <f t="shared" si="7"/>
        <v/>
      </c>
      <c r="AA17" s="74" t="str">
        <f t="shared" si="7"/>
        <v/>
      </c>
      <c r="AB17" s="74" t="str">
        <f t="shared" si="7"/>
        <v>C</v>
      </c>
      <c r="AC17" s="74" t="str">
        <f t="shared" si="7"/>
        <v>C</v>
      </c>
      <c r="AD17" s="74" t="str">
        <f t="shared" si="7"/>
        <v/>
      </c>
      <c r="AE17" s="74" t="str">
        <f t="shared" si="7"/>
        <v/>
      </c>
      <c r="AF17" s="74" t="str">
        <f t="shared" si="7"/>
        <v/>
      </c>
      <c r="AG17" s="74" t="str">
        <f t="shared" si="7"/>
        <v/>
      </c>
      <c r="AH17" s="74" t="str">
        <f t="shared" si="7"/>
        <v/>
      </c>
      <c r="AI17" s="74" t="str">
        <f t="shared" si="7"/>
        <v>C</v>
      </c>
      <c r="AJ17" s="74" t="str">
        <f t="shared" si="7"/>
        <v>C</v>
      </c>
      <c r="AK17" s="74" t="str">
        <f t="shared" si="7"/>
        <v/>
      </c>
      <c r="AL17" s="74" t="str">
        <f t="shared" si="7"/>
        <v/>
      </c>
      <c r="AM17" s="74" t="str">
        <f t="shared" si="7"/>
        <v/>
      </c>
      <c r="AN17" s="74" t="str">
        <f t="shared" si="7"/>
        <v/>
      </c>
      <c r="AO17" s="74" t="str">
        <f t="shared" si="7"/>
        <v/>
      </c>
      <c r="AP17" s="74" t="str">
        <f t="shared" si="8"/>
        <v>C</v>
      </c>
      <c r="AQ17" s="74" t="str">
        <f t="shared" si="8"/>
        <v>C</v>
      </c>
      <c r="AR17" s="74" t="str">
        <f t="shared" si="8"/>
        <v/>
      </c>
      <c r="AS17" s="74" t="str">
        <f t="shared" si="8"/>
        <v/>
      </c>
      <c r="AT17" s="74" t="str">
        <f t="shared" si="8"/>
        <v/>
      </c>
      <c r="AU17" s="74" t="str">
        <f t="shared" si="8"/>
        <v/>
      </c>
      <c r="AV17" s="74" t="str">
        <f t="shared" si="8"/>
        <v/>
      </c>
    </row>
    <row r="18" spans="1:48" x14ac:dyDescent="0.3">
      <c r="A18" s="13" t="str">
        <f t="shared" si="2"/>
        <v/>
      </c>
      <c r="B18" s="81"/>
      <c r="C18" s="82"/>
      <c r="D18" s="83"/>
      <c r="E18" s="84"/>
      <c r="F18" s="79" t="str">
        <f t="shared" si="5"/>
        <v/>
      </c>
      <c r="G18" s="80">
        <f>IF(C18="demi-jour",NETWORKDAYS(D18,E18,Calendrier!M15:M28)-0.5,NETWORKDAYS(D18,E18,Calendrier!M15:M28))</f>
        <v>0</v>
      </c>
      <c r="H18" s="74" t="str">
        <f t="shared" si="6"/>
        <v>C</v>
      </c>
      <c r="I18" s="74" t="str">
        <f t="shared" si="6"/>
        <v/>
      </c>
      <c r="J18" s="74" t="str">
        <f t="shared" si="9"/>
        <v/>
      </c>
      <c r="K18" s="74" t="str">
        <f t="shared" si="9"/>
        <v/>
      </c>
      <c r="L18" s="74" t="str">
        <f t="shared" si="9"/>
        <v/>
      </c>
      <c r="M18" s="74" t="str">
        <f t="shared" si="9"/>
        <v/>
      </c>
      <c r="N18" s="74" t="str">
        <f t="shared" si="9"/>
        <v>C</v>
      </c>
      <c r="O18" s="74" t="str">
        <f t="shared" si="9"/>
        <v>C</v>
      </c>
      <c r="P18" s="74" t="str">
        <f t="shared" si="9"/>
        <v/>
      </c>
      <c r="Q18" s="74" t="str">
        <f t="shared" si="9"/>
        <v/>
      </c>
      <c r="R18" s="74" t="str">
        <f t="shared" si="9"/>
        <v/>
      </c>
      <c r="S18" s="74" t="str">
        <f t="shared" si="9"/>
        <v/>
      </c>
      <c r="T18" s="74" t="str">
        <f t="shared" si="9"/>
        <v/>
      </c>
      <c r="U18" s="74" t="str">
        <f t="shared" si="9"/>
        <v>C</v>
      </c>
      <c r="V18" s="74" t="str">
        <f t="shared" si="9"/>
        <v>C</v>
      </c>
      <c r="W18" s="74" t="str">
        <f t="shared" si="9"/>
        <v/>
      </c>
      <c r="X18" s="74" t="str">
        <f t="shared" si="9"/>
        <v/>
      </c>
      <c r="Y18" s="74" t="str">
        <f t="shared" si="9"/>
        <v/>
      </c>
      <c r="Z18" s="74" t="str">
        <f t="shared" si="7"/>
        <v/>
      </c>
      <c r="AA18" s="74" t="str">
        <f t="shared" si="7"/>
        <v/>
      </c>
      <c r="AB18" s="74" t="str">
        <f t="shared" si="7"/>
        <v>C</v>
      </c>
      <c r="AC18" s="74" t="str">
        <f t="shared" si="7"/>
        <v>C</v>
      </c>
      <c r="AD18" s="74" t="str">
        <f t="shared" si="7"/>
        <v/>
      </c>
      <c r="AE18" s="74" t="str">
        <f t="shared" si="7"/>
        <v/>
      </c>
      <c r="AF18" s="74" t="str">
        <f t="shared" si="7"/>
        <v/>
      </c>
      <c r="AG18" s="74" t="str">
        <f t="shared" si="7"/>
        <v/>
      </c>
      <c r="AH18" s="74" t="str">
        <f t="shared" si="7"/>
        <v/>
      </c>
      <c r="AI18" s="74" t="str">
        <f t="shared" si="7"/>
        <v>C</v>
      </c>
      <c r="AJ18" s="74" t="str">
        <f t="shared" si="7"/>
        <v>C</v>
      </c>
      <c r="AK18" s="74" t="str">
        <f t="shared" si="7"/>
        <v/>
      </c>
      <c r="AL18" s="74" t="str">
        <f t="shared" si="7"/>
        <v/>
      </c>
      <c r="AM18" s="74" t="str">
        <f t="shared" si="7"/>
        <v/>
      </c>
      <c r="AN18" s="74" t="str">
        <f t="shared" si="7"/>
        <v/>
      </c>
      <c r="AO18" s="74" t="str">
        <f t="shared" si="7"/>
        <v/>
      </c>
      <c r="AP18" s="74" t="str">
        <f t="shared" si="8"/>
        <v>C</v>
      </c>
      <c r="AQ18" s="74" t="str">
        <f t="shared" si="8"/>
        <v>C</v>
      </c>
      <c r="AR18" s="74" t="str">
        <f t="shared" si="8"/>
        <v/>
      </c>
      <c r="AS18" s="74" t="str">
        <f t="shared" si="8"/>
        <v/>
      </c>
      <c r="AT18" s="74" t="str">
        <f t="shared" si="8"/>
        <v/>
      </c>
      <c r="AU18" s="74" t="str">
        <f t="shared" si="8"/>
        <v/>
      </c>
      <c r="AV18" s="74" t="str">
        <f t="shared" si="8"/>
        <v/>
      </c>
    </row>
    <row r="19" spans="1:48" x14ac:dyDescent="0.3">
      <c r="A19" s="13" t="str">
        <f t="shared" si="2"/>
        <v/>
      </c>
      <c r="B19" s="81"/>
      <c r="C19" s="82"/>
      <c r="D19" s="83"/>
      <c r="E19" s="84"/>
      <c r="F19" s="79" t="str">
        <f t="shared" si="5"/>
        <v/>
      </c>
      <c r="G19" s="80">
        <f>IF(C19="demi-jour",NETWORKDAYS(D19,E19,Calendrier!M16:M29)-0.5,NETWORKDAYS(D19,E19,Calendrier!M16:M29))</f>
        <v>0</v>
      </c>
      <c r="H19" s="74" t="str">
        <f t="shared" si="6"/>
        <v>C</v>
      </c>
      <c r="I19" s="74" t="str">
        <f t="shared" si="6"/>
        <v/>
      </c>
      <c r="J19" s="74" t="str">
        <f t="shared" si="9"/>
        <v/>
      </c>
      <c r="K19" s="74" t="str">
        <f t="shared" si="9"/>
        <v/>
      </c>
      <c r="L19" s="74" t="str">
        <f t="shared" si="9"/>
        <v/>
      </c>
      <c r="M19" s="74" t="str">
        <f t="shared" si="9"/>
        <v/>
      </c>
      <c r="N19" s="74" t="str">
        <f t="shared" si="9"/>
        <v>C</v>
      </c>
      <c r="O19" s="74" t="str">
        <f t="shared" si="9"/>
        <v>C</v>
      </c>
      <c r="P19" s="74" t="str">
        <f t="shared" si="9"/>
        <v/>
      </c>
      <c r="Q19" s="74" t="str">
        <f t="shared" si="9"/>
        <v/>
      </c>
      <c r="R19" s="74" t="str">
        <f t="shared" si="9"/>
        <v/>
      </c>
      <c r="S19" s="74" t="str">
        <f t="shared" si="9"/>
        <v/>
      </c>
      <c r="T19" s="74" t="str">
        <f t="shared" si="9"/>
        <v/>
      </c>
      <c r="U19" s="74" t="str">
        <f t="shared" si="9"/>
        <v>C</v>
      </c>
      <c r="V19" s="74" t="str">
        <f t="shared" si="9"/>
        <v>C</v>
      </c>
      <c r="W19" s="74" t="str">
        <f t="shared" si="9"/>
        <v/>
      </c>
      <c r="X19" s="74" t="str">
        <f t="shared" si="9"/>
        <v/>
      </c>
      <c r="Y19" s="74" t="str">
        <f t="shared" si="9"/>
        <v/>
      </c>
      <c r="Z19" s="74" t="str">
        <f t="shared" si="7"/>
        <v/>
      </c>
      <c r="AA19" s="74" t="str">
        <f t="shared" si="7"/>
        <v/>
      </c>
      <c r="AB19" s="74" t="str">
        <f t="shared" si="7"/>
        <v>C</v>
      </c>
      <c r="AC19" s="74" t="str">
        <f t="shared" si="7"/>
        <v>C</v>
      </c>
      <c r="AD19" s="74" t="str">
        <f t="shared" si="7"/>
        <v/>
      </c>
      <c r="AE19" s="74" t="str">
        <f t="shared" si="7"/>
        <v/>
      </c>
      <c r="AF19" s="74" t="str">
        <f t="shared" si="7"/>
        <v/>
      </c>
      <c r="AG19" s="74" t="str">
        <f t="shared" si="7"/>
        <v/>
      </c>
      <c r="AH19" s="74" t="str">
        <f t="shared" si="7"/>
        <v/>
      </c>
      <c r="AI19" s="74" t="str">
        <f t="shared" si="7"/>
        <v>C</v>
      </c>
      <c r="AJ19" s="74" t="str">
        <f t="shared" si="7"/>
        <v>C</v>
      </c>
      <c r="AK19" s="74" t="str">
        <f t="shared" si="7"/>
        <v/>
      </c>
      <c r="AL19" s="74" t="str">
        <f t="shared" si="7"/>
        <v/>
      </c>
      <c r="AM19" s="74" t="str">
        <f t="shared" si="7"/>
        <v/>
      </c>
      <c r="AN19" s="74" t="str">
        <f t="shared" si="7"/>
        <v/>
      </c>
      <c r="AO19" s="74" t="str">
        <f t="shared" si="7"/>
        <v/>
      </c>
      <c r="AP19" s="74" t="str">
        <f t="shared" si="8"/>
        <v>C</v>
      </c>
      <c r="AQ19" s="74" t="str">
        <f t="shared" si="8"/>
        <v>C</v>
      </c>
      <c r="AR19" s="74" t="str">
        <f t="shared" si="8"/>
        <v/>
      </c>
      <c r="AS19" s="74" t="str">
        <f t="shared" si="8"/>
        <v/>
      </c>
      <c r="AT19" s="74" t="str">
        <f t="shared" si="8"/>
        <v/>
      </c>
      <c r="AU19" s="74" t="str">
        <f t="shared" si="8"/>
        <v/>
      </c>
      <c r="AV19" s="74" t="str">
        <f t="shared" si="8"/>
        <v/>
      </c>
    </row>
    <row r="20" spans="1:48" x14ac:dyDescent="0.3">
      <c r="A20" s="13" t="str">
        <f t="shared" si="2"/>
        <v/>
      </c>
      <c r="B20" s="81"/>
      <c r="C20" s="82"/>
      <c r="D20" s="83"/>
      <c r="E20" s="84"/>
      <c r="F20" s="79" t="str">
        <f t="shared" si="5"/>
        <v/>
      </c>
      <c r="G20" s="80">
        <f>IF(C20="demi-jour",NETWORKDAYS(D20,E20,Calendrier!M17:M30)-0.5,NETWORKDAYS(D20,E20,Calendrier!M17:M30))</f>
        <v>0</v>
      </c>
      <c r="H20" s="74" t="str">
        <f t="shared" si="6"/>
        <v>C</v>
      </c>
      <c r="I20" s="74" t="str">
        <f t="shared" si="6"/>
        <v/>
      </c>
      <c r="J20" s="74" t="str">
        <f t="shared" si="9"/>
        <v/>
      </c>
      <c r="K20" s="74" t="str">
        <f t="shared" si="9"/>
        <v/>
      </c>
      <c r="L20" s="74" t="str">
        <f t="shared" si="9"/>
        <v/>
      </c>
      <c r="M20" s="74" t="str">
        <f t="shared" si="9"/>
        <v/>
      </c>
      <c r="N20" s="74" t="str">
        <f t="shared" si="9"/>
        <v>C</v>
      </c>
      <c r="O20" s="74" t="str">
        <f t="shared" si="9"/>
        <v>C</v>
      </c>
      <c r="P20" s="74" t="str">
        <f t="shared" si="9"/>
        <v/>
      </c>
      <c r="Q20" s="74" t="str">
        <f t="shared" si="9"/>
        <v/>
      </c>
      <c r="R20" s="74" t="str">
        <f t="shared" si="9"/>
        <v/>
      </c>
      <c r="S20" s="74" t="str">
        <f t="shared" si="9"/>
        <v/>
      </c>
      <c r="T20" s="74" t="str">
        <f t="shared" si="9"/>
        <v/>
      </c>
      <c r="U20" s="74" t="str">
        <f t="shared" si="9"/>
        <v>C</v>
      </c>
      <c r="V20" s="74" t="str">
        <f t="shared" si="9"/>
        <v>C</v>
      </c>
      <c r="W20" s="74" t="str">
        <f t="shared" si="9"/>
        <v/>
      </c>
      <c r="X20" s="74" t="str">
        <f t="shared" si="9"/>
        <v/>
      </c>
      <c r="Y20" s="74" t="str">
        <f t="shared" si="9"/>
        <v/>
      </c>
      <c r="Z20" s="74" t="str">
        <f t="shared" si="7"/>
        <v/>
      </c>
      <c r="AA20" s="74" t="str">
        <f t="shared" si="7"/>
        <v/>
      </c>
      <c r="AB20" s="74" t="str">
        <f t="shared" si="7"/>
        <v>C</v>
      </c>
      <c r="AC20" s="74" t="str">
        <f t="shared" si="7"/>
        <v>C</v>
      </c>
      <c r="AD20" s="74" t="str">
        <f t="shared" si="7"/>
        <v/>
      </c>
      <c r="AE20" s="74" t="str">
        <f t="shared" si="7"/>
        <v/>
      </c>
      <c r="AF20" s="74" t="str">
        <f t="shared" si="7"/>
        <v/>
      </c>
      <c r="AG20" s="74" t="str">
        <f t="shared" si="7"/>
        <v/>
      </c>
      <c r="AH20" s="74" t="str">
        <f t="shared" si="7"/>
        <v/>
      </c>
      <c r="AI20" s="74" t="str">
        <f t="shared" si="7"/>
        <v>C</v>
      </c>
      <c r="AJ20" s="74" t="str">
        <f t="shared" si="7"/>
        <v>C</v>
      </c>
      <c r="AK20" s="74" t="str">
        <f t="shared" si="7"/>
        <v/>
      </c>
      <c r="AL20" s="74" t="str">
        <f t="shared" si="7"/>
        <v/>
      </c>
      <c r="AM20" s="74" t="str">
        <f t="shared" si="7"/>
        <v/>
      </c>
      <c r="AN20" s="74" t="str">
        <f t="shared" si="7"/>
        <v/>
      </c>
      <c r="AO20" s="74" t="str">
        <f t="shared" si="7"/>
        <v/>
      </c>
      <c r="AP20" s="74" t="str">
        <f t="shared" si="8"/>
        <v>C</v>
      </c>
      <c r="AQ20" s="74" t="str">
        <f t="shared" si="8"/>
        <v>C</v>
      </c>
      <c r="AR20" s="74" t="str">
        <f t="shared" si="8"/>
        <v/>
      </c>
      <c r="AS20" s="74" t="str">
        <f t="shared" si="8"/>
        <v/>
      </c>
      <c r="AT20" s="74" t="str">
        <f t="shared" si="8"/>
        <v/>
      </c>
      <c r="AU20" s="74" t="str">
        <f t="shared" si="8"/>
        <v/>
      </c>
      <c r="AV20" s="74" t="str">
        <f t="shared" si="8"/>
        <v/>
      </c>
    </row>
    <row r="21" spans="1:48" x14ac:dyDescent="0.3">
      <c r="A21" s="13" t="str">
        <f t="shared" si="2"/>
        <v/>
      </c>
      <c r="B21" s="81"/>
      <c r="C21" s="82"/>
      <c r="D21" s="83"/>
      <c r="E21" s="84"/>
      <c r="F21" s="79" t="str">
        <f t="shared" si="5"/>
        <v/>
      </c>
      <c r="G21" s="80">
        <f>IF(C21="demi-jour",NETWORKDAYS(D21,E21,Calendrier!M18:M31)-0.5,NETWORKDAYS(D21,E21,Calendrier!M18:M31))</f>
        <v>0</v>
      </c>
      <c r="H21" s="74" t="str">
        <f t="shared" si="6"/>
        <v>C</v>
      </c>
      <c r="I21" s="74" t="str">
        <f t="shared" si="6"/>
        <v/>
      </c>
      <c r="J21" s="74" t="str">
        <f t="shared" si="9"/>
        <v/>
      </c>
      <c r="K21" s="74" t="str">
        <f t="shared" si="9"/>
        <v/>
      </c>
      <c r="L21" s="74" t="str">
        <f t="shared" si="9"/>
        <v/>
      </c>
      <c r="M21" s="74" t="str">
        <f t="shared" si="9"/>
        <v/>
      </c>
      <c r="N21" s="74" t="str">
        <f t="shared" si="9"/>
        <v>C</v>
      </c>
      <c r="O21" s="74" t="str">
        <f t="shared" si="9"/>
        <v>C</v>
      </c>
      <c r="P21" s="74" t="str">
        <f t="shared" si="9"/>
        <v/>
      </c>
      <c r="Q21" s="74" t="str">
        <f t="shared" si="9"/>
        <v/>
      </c>
      <c r="R21" s="74" t="str">
        <f t="shared" si="9"/>
        <v/>
      </c>
      <c r="S21" s="74" t="str">
        <f t="shared" si="9"/>
        <v/>
      </c>
      <c r="T21" s="74" t="str">
        <f t="shared" si="9"/>
        <v/>
      </c>
      <c r="U21" s="74" t="str">
        <f t="shared" si="9"/>
        <v>C</v>
      </c>
      <c r="V21" s="74" t="str">
        <f t="shared" si="9"/>
        <v>C</v>
      </c>
      <c r="W21" s="74" t="str">
        <f t="shared" si="9"/>
        <v/>
      </c>
      <c r="X21" s="74" t="str">
        <f t="shared" si="9"/>
        <v/>
      </c>
      <c r="Y21" s="74" t="str">
        <f t="shared" si="9"/>
        <v/>
      </c>
      <c r="Z21" s="74" t="str">
        <f t="shared" si="7"/>
        <v/>
      </c>
      <c r="AA21" s="74" t="str">
        <f t="shared" si="7"/>
        <v/>
      </c>
      <c r="AB21" s="74" t="str">
        <f t="shared" si="7"/>
        <v>C</v>
      </c>
      <c r="AC21" s="74" t="str">
        <f t="shared" si="7"/>
        <v>C</v>
      </c>
      <c r="AD21" s="74" t="str">
        <f t="shared" si="7"/>
        <v/>
      </c>
      <c r="AE21" s="74" t="str">
        <f t="shared" si="7"/>
        <v/>
      </c>
      <c r="AF21" s="74" t="str">
        <f t="shared" si="7"/>
        <v/>
      </c>
      <c r="AG21" s="74" t="str">
        <f t="shared" si="7"/>
        <v/>
      </c>
      <c r="AH21" s="74" t="str">
        <f t="shared" si="7"/>
        <v/>
      </c>
      <c r="AI21" s="74" t="str">
        <f t="shared" si="7"/>
        <v>C</v>
      </c>
      <c r="AJ21" s="74" t="str">
        <f t="shared" si="7"/>
        <v>C</v>
      </c>
      <c r="AK21" s="74" t="str">
        <f t="shared" si="7"/>
        <v/>
      </c>
      <c r="AL21" s="74" t="str">
        <f t="shared" si="7"/>
        <v/>
      </c>
      <c r="AM21" s="74" t="str">
        <f t="shared" si="7"/>
        <v/>
      </c>
      <c r="AN21" s="74" t="str">
        <f t="shared" si="7"/>
        <v/>
      </c>
      <c r="AO21" s="74" t="str">
        <f t="shared" si="7"/>
        <v/>
      </c>
      <c r="AP21" s="74" t="str">
        <f t="shared" si="8"/>
        <v>C</v>
      </c>
      <c r="AQ21" s="74" t="str">
        <f t="shared" si="8"/>
        <v>C</v>
      </c>
      <c r="AR21" s="74" t="str">
        <f t="shared" si="8"/>
        <v/>
      </c>
      <c r="AS21" s="74" t="str">
        <f t="shared" si="8"/>
        <v/>
      </c>
      <c r="AT21" s="74" t="str">
        <f t="shared" si="8"/>
        <v/>
      </c>
      <c r="AU21" s="74" t="str">
        <f t="shared" si="8"/>
        <v/>
      </c>
      <c r="AV21" s="74" t="str">
        <f t="shared" si="8"/>
        <v/>
      </c>
    </row>
    <row r="22" spans="1:48" x14ac:dyDescent="0.3">
      <c r="A22" s="13" t="str">
        <f t="shared" si="2"/>
        <v/>
      </c>
      <c r="B22" s="81"/>
      <c r="C22" s="82"/>
      <c r="D22" s="83"/>
      <c r="E22" s="84"/>
      <c r="F22" s="79" t="str">
        <f t="shared" si="5"/>
        <v/>
      </c>
      <c r="G22" s="80">
        <f>IF(C22="demi-jour",NETWORKDAYS(D22,E22,Calendrier!M19:M32)-0.5,NETWORKDAYS(D22,E22,Calendrier!M19:M32))</f>
        <v>0</v>
      </c>
      <c r="H22" s="74" t="str">
        <f t="shared" si="6"/>
        <v>C</v>
      </c>
      <c r="I22" s="74" t="str">
        <f t="shared" si="6"/>
        <v/>
      </c>
      <c r="J22" s="74" t="str">
        <f t="shared" si="9"/>
        <v/>
      </c>
      <c r="K22" s="74" t="str">
        <f t="shared" si="9"/>
        <v/>
      </c>
      <c r="L22" s="74" t="str">
        <f t="shared" si="9"/>
        <v/>
      </c>
      <c r="M22" s="74" t="str">
        <f t="shared" si="9"/>
        <v/>
      </c>
      <c r="N22" s="74" t="str">
        <f t="shared" si="9"/>
        <v>C</v>
      </c>
      <c r="O22" s="74" t="str">
        <f t="shared" si="9"/>
        <v>C</v>
      </c>
      <c r="P22" s="74" t="str">
        <f t="shared" si="9"/>
        <v/>
      </c>
      <c r="Q22" s="74" t="str">
        <f t="shared" si="9"/>
        <v/>
      </c>
      <c r="R22" s="74" t="str">
        <f t="shared" si="9"/>
        <v/>
      </c>
      <c r="S22" s="74" t="str">
        <f t="shared" si="9"/>
        <v/>
      </c>
      <c r="T22" s="74" t="str">
        <f t="shared" si="9"/>
        <v/>
      </c>
      <c r="U22" s="74" t="str">
        <f t="shared" si="9"/>
        <v>C</v>
      </c>
      <c r="V22" s="74" t="str">
        <f t="shared" si="9"/>
        <v>C</v>
      </c>
      <c r="W22" s="74" t="str">
        <f t="shared" si="9"/>
        <v/>
      </c>
      <c r="X22" s="74" t="str">
        <f t="shared" si="9"/>
        <v/>
      </c>
      <c r="Y22" s="74" t="str">
        <f t="shared" si="9"/>
        <v/>
      </c>
      <c r="Z22" s="74" t="str">
        <f t="shared" si="7"/>
        <v/>
      </c>
      <c r="AA22" s="74" t="str">
        <f t="shared" si="7"/>
        <v/>
      </c>
      <c r="AB22" s="74" t="str">
        <f t="shared" si="7"/>
        <v>C</v>
      </c>
      <c r="AC22" s="74" t="str">
        <f t="shared" si="7"/>
        <v>C</v>
      </c>
      <c r="AD22" s="74" t="str">
        <f t="shared" si="7"/>
        <v/>
      </c>
      <c r="AE22" s="74" t="str">
        <f t="shared" si="7"/>
        <v/>
      </c>
      <c r="AF22" s="74" t="str">
        <f t="shared" si="7"/>
        <v/>
      </c>
      <c r="AG22" s="74" t="str">
        <f t="shared" si="7"/>
        <v/>
      </c>
      <c r="AH22" s="74" t="str">
        <f t="shared" si="7"/>
        <v/>
      </c>
      <c r="AI22" s="74" t="str">
        <f t="shared" si="7"/>
        <v>C</v>
      </c>
      <c r="AJ22" s="74" t="str">
        <f t="shared" si="7"/>
        <v>C</v>
      </c>
      <c r="AK22" s="74" t="str">
        <f t="shared" si="7"/>
        <v/>
      </c>
      <c r="AL22" s="74" t="str">
        <f t="shared" si="7"/>
        <v/>
      </c>
      <c r="AM22" s="74" t="str">
        <f t="shared" si="7"/>
        <v/>
      </c>
      <c r="AN22" s="74" t="str">
        <f t="shared" si="7"/>
        <v/>
      </c>
      <c r="AO22" s="74" t="str">
        <f t="shared" si="7"/>
        <v/>
      </c>
      <c r="AP22" s="74" t="str">
        <f t="shared" si="8"/>
        <v>C</v>
      </c>
      <c r="AQ22" s="74" t="str">
        <f t="shared" si="8"/>
        <v>C</v>
      </c>
      <c r="AR22" s="74" t="str">
        <f t="shared" si="8"/>
        <v/>
      </c>
      <c r="AS22" s="74" t="str">
        <f t="shared" si="8"/>
        <v/>
      </c>
      <c r="AT22" s="74" t="str">
        <f t="shared" si="8"/>
        <v/>
      </c>
      <c r="AU22" s="74" t="str">
        <f t="shared" si="8"/>
        <v/>
      </c>
      <c r="AV22" s="74" t="str">
        <f t="shared" si="8"/>
        <v/>
      </c>
    </row>
    <row r="23" spans="1:48" x14ac:dyDescent="0.3">
      <c r="A23" s="13" t="str">
        <f t="shared" si="2"/>
        <v/>
      </c>
      <c r="B23" s="81"/>
      <c r="C23" s="82"/>
      <c r="D23" s="83"/>
      <c r="E23" s="84"/>
      <c r="F23" s="79" t="str">
        <f t="shared" si="5"/>
        <v/>
      </c>
      <c r="G23" s="80">
        <f>IF(C23="demi-jour",NETWORKDAYS(D23,E23,Calendrier!M20:M33)-0.5,NETWORKDAYS(D23,E23,Calendrier!M20:M33))</f>
        <v>0</v>
      </c>
      <c r="H23" s="74" t="str">
        <f t="shared" si="6"/>
        <v>C</v>
      </c>
      <c r="I23" s="74" t="str">
        <f t="shared" si="6"/>
        <v/>
      </c>
      <c r="J23" s="74" t="str">
        <f t="shared" si="9"/>
        <v/>
      </c>
      <c r="K23" s="74" t="str">
        <f t="shared" si="9"/>
        <v/>
      </c>
      <c r="L23" s="74" t="str">
        <f t="shared" si="9"/>
        <v/>
      </c>
      <c r="M23" s="74" t="str">
        <f t="shared" si="9"/>
        <v/>
      </c>
      <c r="N23" s="74" t="str">
        <f t="shared" si="9"/>
        <v>C</v>
      </c>
      <c r="O23" s="74" t="str">
        <f t="shared" si="9"/>
        <v>C</v>
      </c>
      <c r="P23" s="74" t="str">
        <f t="shared" si="9"/>
        <v/>
      </c>
      <c r="Q23" s="74" t="str">
        <f t="shared" si="9"/>
        <v/>
      </c>
      <c r="R23" s="74" t="str">
        <f t="shared" si="9"/>
        <v/>
      </c>
      <c r="S23" s="74" t="str">
        <f t="shared" si="9"/>
        <v/>
      </c>
      <c r="T23" s="74" t="str">
        <f t="shared" si="9"/>
        <v/>
      </c>
      <c r="U23" s="74" t="str">
        <f t="shared" si="9"/>
        <v>C</v>
      </c>
      <c r="V23" s="74" t="str">
        <f t="shared" si="9"/>
        <v>C</v>
      </c>
      <c r="W23" s="74" t="str">
        <f t="shared" si="9"/>
        <v/>
      </c>
      <c r="X23" s="74" t="str">
        <f t="shared" si="9"/>
        <v/>
      </c>
      <c r="Y23" s="74" t="str">
        <f t="shared" si="9"/>
        <v/>
      </c>
      <c r="Z23" s="74" t="str">
        <f t="shared" si="7"/>
        <v/>
      </c>
      <c r="AA23" s="74" t="str">
        <f t="shared" si="7"/>
        <v/>
      </c>
      <c r="AB23" s="74" t="str">
        <f t="shared" si="7"/>
        <v>C</v>
      </c>
      <c r="AC23" s="74" t="str">
        <f t="shared" si="7"/>
        <v>C</v>
      </c>
      <c r="AD23" s="74" t="str">
        <f t="shared" si="7"/>
        <v/>
      </c>
      <c r="AE23" s="74" t="str">
        <f t="shared" si="7"/>
        <v/>
      </c>
      <c r="AF23" s="74" t="str">
        <f t="shared" si="7"/>
        <v/>
      </c>
      <c r="AG23" s="74" t="str">
        <f t="shared" si="7"/>
        <v/>
      </c>
      <c r="AH23" s="74" t="str">
        <f t="shared" si="7"/>
        <v/>
      </c>
      <c r="AI23" s="74" t="str">
        <f t="shared" si="7"/>
        <v>C</v>
      </c>
      <c r="AJ23" s="74" t="str">
        <f t="shared" si="7"/>
        <v>C</v>
      </c>
      <c r="AK23" s="74" t="str">
        <f t="shared" si="7"/>
        <v/>
      </c>
      <c r="AL23" s="74" t="str">
        <f t="shared" si="7"/>
        <v/>
      </c>
      <c r="AM23" s="74" t="str">
        <f t="shared" si="7"/>
        <v/>
      </c>
      <c r="AN23" s="74" t="str">
        <f t="shared" si="7"/>
        <v/>
      </c>
      <c r="AO23" s="74" t="str">
        <f t="shared" si="7"/>
        <v/>
      </c>
      <c r="AP23" s="74" t="str">
        <f t="shared" si="8"/>
        <v>C</v>
      </c>
      <c r="AQ23" s="74" t="str">
        <f t="shared" si="8"/>
        <v>C</v>
      </c>
      <c r="AR23" s="74" t="str">
        <f t="shared" si="8"/>
        <v/>
      </c>
      <c r="AS23" s="74" t="str">
        <f t="shared" si="8"/>
        <v/>
      </c>
      <c r="AT23" s="74" t="str">
        <f t="shared" si="8"/>
        <v/>
      </c>
      <c r="AU23" s="74" t="str">
        <f t="shared" si="8"/>
        <v/>
      </c>
      <c r="AV23" s="74" t="str">
        <f t="shared" si="8"/>
        <v/>
      </c>
    </row>
    <row r="24" spans="1:48" x14ac:dyDescent="0.3">
      <c r="A24" s="13" t="str">
        <f t="shared" si="2"/>
        <v/>
      </c>
      <c r="B24" s="81"/>
      <c r="C24" s="82"/>
      <c r="D24" s="83"/>
      <c r="E24" s="84"/>
      <c r="F24" s="79" t="str">
        <f t="shared" si="5"/>
        <v/>
      </c>
      <c r="G24" s="80">
        <f>IF(C24="demi-jour",NETWORKDAYS(D24,E24,Calendrier!M21:M34)-0.5,NETWORKDAYS(D24,E24,Calendrier!M21:M34))</f>
        <v>0</v>
      </c>
      <c r="H24" s="74" t="str">
        <f t="shared" si="6"/>
        <v>C</v>
      </c>
      <c r="I24" s="74" t="str">
        <f t="shared" si="6"/>
        <v/>
      </c>
      <c r="J24" s="74" t="str">
        <f t="shared" si="9"/>
        <v/>
      </c>
      <c r="K24" s="74" t="str">
        <f t="shared" si="9"/>
        <v/>
      </c>
      <c r="L24" s="74" t="str">
        <f t="shared" si="9"/>
        <v/>
      </c>
      <c r="M24" s="74" t="str">
        <f t="shared" si="9"/>
        <v/>
      </c>
      <c r="N24" s="74" t="str">
        <f t="shared" si="9"/>
        <v>C</v>
      </c>
      <c r="O24" s="74" t="str">
        <f t="shared" si="9"/>
        <v>C</v>
      </c>
      <c r="P24" s="74" t="str">
        <f t="shared" si="9"/>
        <v/>
      </c>
      <c r="Q24" s="74" t="str">
        <f t="shared" si="9"/>
        <v/>
      </c>
      <c r="R24" s="74" t="str">
        <f t="shared" si="9"/>
        <v/>
      </c>
      <c r="S24" s="74" t="str">
        <f t="shared" si="9"/>
        <v/>
      </c>
      <c r="T24" s="74" t="str">
        <f t="shared" si="9"/>
        <v/>
      </c>
      <c r="U24" s="74" t="str">
        <f t="shared" si="9"/>
        <v>C</v>
      </c>
      <c r="V24" s="74" t="str">
        <f t="shared" si="9"/>
        <v>C</v>
      </c>
      <c r="W24" s="74" t="str">
        <f t="shared" si="9"/>
        <v/>
      </c>
      <c r="X24" s="74" t="str">
        <f t="shared" si="9"/>
        <v/>
      </c>
      <c r="Y24" s="74" t="str">
        <f t="shared" si="9"/>
        <v/>
      </c>
      <c r="Z24" s="74" t="str">
        <f t="shared" si="7"/>
        <v/>
      </c>
      <c r="AA24" s="74" t="str">
        <f t="shared" si="7"/>
        <v/>
      </c>
      <c r="AB24" s="74" t="str">
        <f t="shared" si="7"/>
        <v>C</v>
      </c>
      <c r="AC24" s="74" t="str">
        <f t="shared" si="7"/>
        <v>C</v>
      </c>
      <c r="AD24" s="74" t="str">
        <f t="shared" si="7"/>
        <v/>
      </c>
      <c r="AE24" s="74" t="str">
        <f t="shared" si="7"/>
        <v/>
      </c>
      <c r="AF24" s="74" t="str">
        <f t="shared" si="7"/>
        <v/>
      </c>
      <c r="AG24" s="74" t="str">
        <f t="shared" si="7"/>
        <v/>
      </c>
      <c r="AH24" s="74" t="str">
        <f t="shared" si="7"/>
        <v/>
      </c>
      <c r="AI24" s="74" t="str">
        <f t="shared" si="7"/>
        <v>C</v>
      </c>
      <c r="AJ24" s="74" t="str">
        <f t="shared" si="7"/>
        <v>C</v>
      </c>
      <c r="AK24" s="74" t="str">
        <f t="shared" si="7"/>
        <v/>
      </c>
      <c r="AL24" s="74" t="str">
        <f t="shared" si="7"/>
        <v/>
      </c>
      <c r="AM24" s="74" t="str">
        <f t="shared" si="7"/>
        <v/>
      </c>
      <c r="AN24" s="74" t="str">
        <f t="shared" si="7"/>
        <v/>
      </c>
      <c r="AO24" s="74" t="str">
        <f t="shared" ref="AO24:AV39" si="10">IF(OR(AO$7="s",AO$7="f",AO$7="v"),"C",IF(AND(AO$6&gt;=$D24,AO$6&lt;=$E24,$F24="a"),$F24,IF(AND(AO$6&gt;=$D24,AO$6&lt;=$E24,$F24="V"),$F24,"")))</f>
        <v/>
      </c>
      <c r="AP24" s="74" t="str">
        <f t="shared" si="10"/>
        <v>C</v>
      </c>
      <c r="AQ24" s="74" t="str">
        <f t="shared" si="10"/>
        <v>C</v>
      </c>
      <c r="AR24" s="74" t="str">
        <f t="shared" si="10"/>
        <v/>
      </c>
      <c r="AS24" s="74" t="str">
        <f t="shared" si="10"/>
        <v/>
      </c>
      <c r="AT24" s="74" t="str">
        <f t="shared" si="10"/>
        <v/>
      </c>
      <c r="AU24" s="74" t="str">
        <f t="shared" si="10"/>
        <v/>
      </c>
      <c r="AV24" s="74" t="str">
        <f t="shared" si="10"/>
        <v/>
      </c>
    </row>
    <row r="25" spans="1:48" x14ac:dyDescent="0.3">
      <c r="A25" s="13" t="str">
        <f t="shared" si="2"/>
        <v/>
      </c>
      <c r="B25" s="81"/>
      <c r="C25" s="82"/>
      <c r="D25" s="83"/>
      <c r="E25" s="84"/>
      <c r="F25" s="79" t="str">
        <f t="shared" si="5"/>
        <v/>
      </c>
      <c r="G25" s="80">
        <f>IF(C25="demi-jour",NETWORKDAYS(D25,E25,Calendrier!M22:M35)-0.5,NETWORKDAYS(D25,E25,Calendrier!M22:M35))</f>
        <v>0</v>
      </c>
      <c r="H25" s="74" t="str">
        <f t="shared" si="6"/>
        <v>C</v>
      </c>
      <c r="I25" s="74" t="str">
        <f t="shared" si="6"/>
        <v/>
      </c>
      <c r="J25" s="74" t="str">
        <f t="shared" si="9"/>
        <v/>
      </c>
      <c r="K25" s="74" t="str">
        <f t="shared" si="9"/>
        <v/>
      </c>
      <c r="L25" s="74" t="str">
        <f t="shared" si="9"/>
        <v/>
      </c>
      <c r="M25" s="74" t="str">
        <f t="shared" si="9"/>
        <v/>
      </c>
      <c r="N25" s="74" t="str">
        <f t="shared" si="9"/>
        <v>C</v>
      </c>
      <c r="O25" s="74" t="str">
        <f t="shared" si="9"/>
        <v>C</v>
      </c>
      <c r="P25" s="74" t="str">
        <f t="shared" si="9"/>
        <v/>
      </c>
      <c r="Q25" s="74" t="str">
        <f t="shared" si="9"/>
        <v/>
      </c>
      <c r="R25" s="74" t="str">
        <f t="shared" si="9"/>
        <v/>
      </c>
      <c r="S25" s="74" t="str">
        <f t="shared" si="9"/>
        <v/>
      </c>
      <c r="T25" s="74" t="str">
        <f t="shared" si="9"/>
        <v/>
      </c>
      <c r="U25" s="74" t="str">
        <f t="shared" si="9"/>
        <v>C</v>
      </c>
      <c r="V25" s="74" t="str">
        <f t="shared" si="9"/>
        <v>C</v>
      </c>
      <c r="W25" s="74" t="str">
        <f t="shared" si="9"/>
        <v/>
      </c>
      <c r="X25" s="74" t="str">
        <f t="shared" si="9"/>
        <v/>
      </c>
      <c r="Y25" s="74" t="str">
        <f t="shared" si="9"/>
        <v/>
      </c>
      <c r="Z25" s="74" t="str">
        <f t="shared" ref="Z25:AO40" si="11">IF(OR(Z$7="s",Z$7="f",Z$7="v"),"C",IF(AND(Z$6&gt;=$D25,Z$6&lt;=$E25,$F25="a"),$F25,IF(AND(Z$6&gt;=$D25,Z$6&lt;=$E25,$F25="V"),$F25,"")))</f>
        <v/>
      </c>
      <c r="AA25" s="74" t="str">
        <f t="shared" si="11"/>
        <v/>
      </c>
      <c r="AB25" s="74" t="str">
        <f t="shared" si="11"/>
        <v>C</v>
      </c>
      <c r="AC25" s="74" t="str">
        <f t="shared" si="11"/>
        <v>C</v>
      </c>
      <c r="AD25" s="74" t="str">
        <f t="shared" si="11"/>
        <v/>
      </c>
      <c r="AE25" s="74" t="str">
        <f t="shared" si="11"/>
        <v/>
      </c>
      <c r="AF25" s="74" t="str">
        <f t="shared" si="11"/>
        <v/>
      </c>
      <c r="AG25" s="74" t="str">
        <f t="shared" si="11"/>
        <v/>
      </c>
      <c r="AH25" s="74" t="str">
        <f t="shared" si="11"/>
        <v/>
      </c>
      <c r="AI25" s="74" t="str">
        <f t="shared" si="11"/>
        <v>C</v>
      </c>
      <c r="AJ25" s="74" t="str">
        <f t="shared" si="11"/>
        <v>C</v>
      </c>
      <c r="AK25" s="74" t="str">
        <f t="shared" si="11"/>
        <v/>
      </c>
      <c r="AL25" s="74" t="str">
        <f t="shared" si="11"/>
        <v/>
      </c>
      <c r="AM25" s="74" t="str">
        <f t="shared" si="11"/>
        <v/>
      </c>
      <c r="AN25" s="74" t="str">
        <f t="shared" si="11"/>
        <v/>
      </c>
      <c r="AO25" s="74" t="str">
        <f t="shared" si="11"/>
        <v/>
      </c>
      <c r="AP25" s="74" t="str">
        <f t="shared" si="10"/>
        <v>C</v>
      </c>
      <c r="AQ25" s="74" t="str">
        <f t="shared" si="10"/>
        <v>C</v>
      </c>
      <c r="AR25" s="74" t="str">
        <f t="shared" si="10"/>
        <v/>
      </c>
      <c r="AS25" s="74" t="str">
        <f t="shared" si="10"/>
        <v/>
      </c>
      <c r="AT25" s="74" t="str">
        <f t="shared" si="10"/>
        <v/>
      </c>
      <c r="AU25" s="74" t="str">
        <f t="shared" si="10"/>
        <v/>
      </c>
      <c r="AV25" s="74" t="str">
        <f t="shared" si="10"/>
        <v/>
      </c>
    </row>
    <row r="26" spans="1:48" x14ac:dyDescent="0.3">
      <c r="A26" s="13" t="str">
        <f t="shared" si="2"/>
        <v/>
      </c>
      <c r="B26" s="81"/>
      <c r="C26" s="82"/>
      <c r="D26" s="83"/>
      <c r="E26" s="84"/>
      <c r="F26" s="79" t="str">
        <f t="shared" si="5"/>
        <v/>
      </c>
      <c r="G26" s="80">
        <f>IF(C26="demi-jour",NETWORKDAYS(D26,E26,Calendrier!M23:M36)-0.5,NETWORKDAYS(D26,E26,Calendrier!M23:M36))</f>
        <v>0</v>
      </c>
      <c r="H26" s="74" t="str">
        <f t="shared" si="6"/>
        <v>C</v>
      </c>
      <c r="I26" s="74" t="str">
        <f t="shared" si="6"/>
        <v/>
      </c>
      <c r="J26" s="74" t="str">
        <f t="shared" si="9"/>
        <v/>
      </c>
      <c r="K26" s="74" t="str">
        <f t="shared" si="9"/>
        <v/>
      </c>
      <c r="L26" s="74" t="str">
        <f t="shared" si="9"/>
        <v/>
      </c>
      <c r="M26" s="74" t="str">
        <f t="shared" si="9"/>
        <v/>
      </c>
      <c r="N26" s="74" t="str">
        <f t="shared" si="9"/>
        <v>C</v>
      </c>
      <c r="O26" s="74" t="str">
        <f t="shared" si="9"/>
        <v>C</v>
      </c>
      <c r="P26" s="74" t="str">
        <f t="shared" si="9"/>
        <v/>
      </c>
      <c r="Q26" s="74" t="str">
        <f t="shared" si="9"/>
        <v/>
      </c>
      <c r="R26" s="74" t="str">
        <f t="shared" si="9"/>
        <v/>
      </c>
      <c r="S26" s="74" t="str">
        <f t="shared" si="9"/>
        <v/>
      </c>
      <c r="T26" s="74" t="str">
        <f t="shared" si="9"/>
        <v/>
      </c>
      <c r="U26" s="74" t="str">
        <f t="shared" si="9"/>
        <v>C</v>
      </c>
      <c r="V26" s="74" t="str">
        <f t="shared" si="9"/>
        <v>C</v>
      </c>
      <c r="W26" s="74" t="str">
        <f t="shared" si="9"/>
        <v/>
      </c>
      <c r="X26" s="74" t="str">
        <f t="shared" si="9"/>
        <v/>
      </c>
      <c r="Y26" s="74" t="str">
        <f t="shared" si="9"/>
        <v/>
      </c>
      <c r="Z26" s="74" t="str">
        <f t="shared" si="11"/>
        <v/>
      </c>
      <c r="AA26" s="74" t="str">
        <f t="shared" si="11"/>
        <v/>
      </c>
      <c r="AB26" s="74" t="str">
        <f t="shared" si="11"/>
        <v>C</v>
      </c>
      <c r="AC26" s="74" t="str">
        <f t="shared" si="11"/>
        <v>C</v>
      </c>
      <c r="AD26" s="74" t="str">
        <f t="shared" si="11"/>
        <v/>
      </c>
      <c r="AE26" s="74" t="str">
        <f t="shared" si="11"/>
        <v/>
      </c>
      <c r="AF26" s="74" t="str">
        <f t="shared" si="11"/>
        <v/>
      </c>
      <c r="AG26" s="74" t="str">
        <f t="shared" si="11"/>
        <v/>
      </c>
      <c r="AH26" s="74" t="str">
        <f t="shared" si="11"/>
        <v/>
      </c>
      <c r="AI26" s="74" t="str">
        <f t="shared" si="11"/>
        <v>C</v>
      </c>
      <c r="AJ26" s="74" t="str">
        <f t="shared" si="11"/>
        <v>C</v>
      </c>
      <c r="AK26" s="74" t="str">
        <f t="shared" si="11"/>
        <v/>
      </c>
      <c r="AL26" s="74" t="str">
        <f t="shared" si="11"/>
        <v/>
      </c>
      <c r="AM26" s="74" t="str">
        <f t="shared" si="11"/>
        <v/>
      </c>
      <c r="AN26" s="74" t="str">
        <f t="shared" si="11"/>
        <v/>
      </c>
      <c r="AO26" s="74" t="str">
        <f t="shared" si="11"/>
        <v/>
      </c>
      <c r="AP26" s="74" t="str">
        <f t="shared" si="10"/>
        <v>C</v>
      </c>
      <c r="AQ26" s="74" t="str">
        <f t="shared" si="10"/>
        <v>C</v>
      </c>
      <c r="AR26" s="74" t="str">
        <f t="shared" si="10"/>
        <v/>
      </c>
      <c r="AS26" s="74" t="str">
        <f t="shared" si="10"/>
        <v/>
      </c>
      <c r="AT26" s="74" t="str">
        <f t="shared" si="10"/>
        <v/>
      </c>
      <c r="AU26" s="74" t="str">
        <f t="shared" si="10"/>
        <v/>
      </c>
      <c r="AV26" s="74" t="str">
        <f t="shared" si="10"/>
        <v/>
      </c>
    </row>
    <row r="27" spans="1:48" x14ac:dyDescent="0.3">
      <c r="A27" s="13" t="str">
        <f t="shared" si="2"/>
        <v/>
      </c>
      <c r="B27" s="81"/>
      <c r="C27" s="82"/>
      <c r="D27" s="83"/>
      <c r="E27" s="84"/>
      <c r="F27" s="79" t="str">
        <f t="shared" si="5"/>
        <v/>
      </c>
      <c r="G27" s="80">
        <f>IF(C27="demi-jour",NETWORKDAYS(D27,E27,Calendrier!M24:M37)-0.5,NETWORKDAYS(D27,E27,Calendrier!M24:M37))</f>
        <v>0</v>
      </c>
      <c r="H27" s="74" t="str">
        <f t="shared" si="6"/>
        <v>C</v>
      </c>
      <c r="I27" s="74" t="str">
        <f t="shared" si="6"/>
        <v/>
      </c>
      <c r="J27" s="74" t="str">
        <f t="shared" si="9"/>
        <v/>
      </c>
      <c r="K27" s="74" t="str">
        <f t="shared" si="9"/>
        <v/>
      </c>
      <c r="L27" s="74" t="str">
        <f t="shared" si="9"/>
        <v/>
      </c>
      <c r="M27" s="74" t="str">
        <f t="shared" si="9"/>
        <v/>
      </c>
      <c r="N27" s="74" t="str">
        <f t="shared" si="9"/>
        <v>C</v>
      </c>
      <c r="O27" s="74" t="str">
        <f t="shared" si="9"/>
        <v>C</v>
      </c>
      <c r="P27" s="74" t="str">
        <f t="shared" si="9"/>
        <v/>
      </c>
      <c r="Q27" s="74" t="str">
        <f t="shared" si="9"/>
        <v/>
      </c>
      <c r="R27" s="74" t="str">
        <f t="shared" si="9"/>
        <v/>
      </c>
      <c r="S27" s="74" t="str">
        <f t="shared" si="9"/>
        <v/>
      </c>
      <c r="T27" s="74" t="str">
        <f t="shared" si="9"/>
        <v/>
      </c>
      <c r="U27" s="74" t="str">
        <f t="shared" si="9"/>
        <v>C</v>
      </c>
      <c r="V27" s="74" t="str">
        <f t="shared" si="9"/>
        <v>C</v>
      </c>
      <c r="W27" s="74" t="str">
        <f t="shared" si="9"/>
        <v/>
      </c>
      <c r="X27" s="74" t="str">
        <f t="shared" si="9"/>
        <v/>
      </c>
      <c r="Y27" s="74" t="str">
        <f t="shared" si="9"/>
        <v/>
      </c>
      <c r="Z27" s="74" t="str">
        <f t="shared" si="11"/>
        <v/>
      </c>
      <c r="AA27" s="74" t="str">
        <f t="shared" si="11"/>
        <v/>
      </c>
      <c r="AB27" s="74" t="str">
        <f t="shared" si="11"/>
        <v>C</v>
      </c>
      <c r="AC27" s="74" t="str">
        <f t="shared" si="11"/>
        <v>C</v>
      </c>
      <c r="AD27" s="74" t="str">
        <f t="shared" si="11"/>
        <v/>
      </c>
      <c r="AE27" s="74" t="str">
        <f t="shared" si="11"/>
        <v/>
      </c>
      <c r="AF27" s="74" t="str">
        <f t="shared" si="11"/>
        <v/>
      </c>
      <c r="AG27" s="74" t="str">
        <f t="shared" si="11"/>
        <v/>
      </c>
      <c r="AH27" s="74" t="str">
        <f t="shared" si="11"/>
        <v/>
      </c>
      <c r="AI27" s="74" t="str">
        <f t="shared" si="11"/>
        <v>C</v>
      </c>
      <c r="AJ27" s="74" t="str">
        <f t="shared" si="11"/>
        <v>C</v>
      </c>
      <c r="AK27" s="74" t="str">
        <f t="shared" si="11"/>
        <v/>
      </c>
      <c r="AL27" s="74" t="str">
        <f t="shared" si="11"/>
        <v/>
      </c>
      <c r="AM27" s="74" t="str">
        <f t="shared" si="11"/>
        <v/>
      </c>
      <c r="AN27" s="74" t="str">
        <f t="shared" si="11"/>
        <v/>
      </c>
      <c r="AO27" s="74" t="str">
        <f t="shared" si="11"/>
        <v/>
      </c>
      <c r="AP27" s="74" t="str">
        <f t="shared" si="10"/>
        <v>C</v>
      </c>
      <c r="AQ27" s="74" t="str">
        <f t="shared" si="10"/>
        <v>C</v>
      </c>
      <c r="AR27" s="74" t="str">
        <f t="shared" si="10"/>
        <v/>
      </c>
      <c r="AS27" s="74" t="str">
        <f t="shared" si="10"/>
        <v/>
      </c>
      <c r="AT27" s="74" t="str">
        <f t="shared" si="10"/>
        <v/>
      </c>
      <c r="AU27" s="74" t="str">
        <f t="shared" si="10"/>
        <v/>
      </c>
      <c r="AV27" s="74" t="str">
        <f t="shared" si="10"/>
        <v/>
      </c>
    </row>
    <row r="28" spans="1:48" x14ac:dyDescent="0.3">
      <c r="A28" s="13" t="str">
        <f t="shared" si="2"/>
        <v/>
      </c>
      <c r="B28" s="81"/>
      <c r="C28" s="82"/>
      <c r="D28" s="83"/>
      <c r="E28" s="84"/>
      <c r="F28" s="79" t="str">
        <f t="shared" si="5"/>
        <v/>
      </c>
      <c r="G28" s="80">
        <f>IF(C28="demi-jour",NETWORKDAYS(D28,E28,Calendrier!M25:M38)-0.5,NETWORKDAYS(D28,E28,Calendrier!M25:M38))</f>
        <v>0</v>
      </c>
      <c r="H28" s="74" t="str">
        <f t="shared" si="6"/>
        <v>C</v>
      </c>
      <c r="I28" s="74" t="str">
        <f t="shared" si="6"/>
        <v/>
      </c>
      <c r="J28" s="74" t="str">
        <f t="shared" si="9"/>
        <v/>
      </c>
      <c r="K28" s="74" t="str">
        <f t="shared" si="9"/>
        <v/>
      </c>
      <c r="L28" s="74" t="str">
        <f t="shared" si="9"/>
        <v/>
      </c>
      <c r="M28" s="74" t="str">
        <f t="shared" si="9"/>
        <v/>
      </c>
      <c r="N28" s="74" t="str">
        <f t="shared" si="9"/>
        <v>C</v>
      </c>
      <c r="O28" s="74" t="str">
        <f t="shared" si="9"/>
        <v>C</v>
      </c>
      <c r="P28" s="74" t="str">
        <f t="shared" si="9"/>
        <v/>
      </c>
      <c r="Q28" s="74" t="str">
        <f t="shared" si="9"/>
        <v/>
      </c>
      <c r="R28" s="74" t="str">
        <f t="shared" si="9"/>
        <v/>
      </c>
      <c r="S28" s="74" t="str">
        <f t="shared" si="9"/>
        <v/>
      </c>
      <c r="T28" s="74" t="str">
        <f t="shared" si="9"/>
        <v/>
      </c>
      <c r="U28" s="74" t="str">
        <f t="shared" si="9"/>
        <v>C</v>
      </c>
      <c r="V28" s="74" t="str">
        <f t="shared" si="9"/>
        <v>C</v>
      </c>
      <c r="W28" s="74" t="str">
        <f t="shared" si="9"/>
        <v/>
      </c>
      <c r="X28" s="74" t="str">
        <f t="shared" si="9"/>
        <v/>
      </c>
      <c r="Y28" s="74" t="str">
        <f t="shared" si="9"/>
        <v/>
      </c>
      <c r="Z28" s="74" t="str">
        <f t="shared" si="11"/>
        <v/>
      </c>
      <c r="AA28" s="74" t="str">
        <f t="shared" si="11"/>
        <v/>
      </c>
      <c r="AB28" s="74" t="str">
        <f t="shared" si="11"/>
        <v>C</v>
      </c>
      <c r="AC28" s="74" t="str">
        <f t="shared" si="11"/>
        <v>C</v>
      </c>
      <c r="AD28" s="74" t="str">
        <f t="shared" si="11"/>
        <v/>
      </c>
      <c r="AE28" s="74" t="str">
        <f t="shared" si="11"/>
        <v/>
      </c>
      <c r="AF28" s="74" t="str">
        <f t="shared" si="11"/>
        <v/>
      </c>
      <c r="AG28" s="74" t="str">
        <f t="shared" si="11"/>
        <v/>
      </c>
      <c r="AH28" s="74" t="str">
        <f t="shared" si="11"/>
        <v/>
      </c>
      <c r="AI28" s="74" t="str">
        <f t="shared" si="11"/>
        <v>C</v>
      </c>
      <c r="AJ28" s="74" t="str">
        <f t="shared" si="11"/>
        <v>C</v>
      </c>
      <c r="AK28" s="74" t="str">
        <f t="shared" si="11"/>
        <v/>
      </c>
      <c r="AL28" s="74" t="str">
        <f t="shared" si="11"/>
        <v/>
      </c>
      <c r="AM28" s="74" t="str">
        <f t="shared" si="11"/>
        <v/>
      </c>
      <c r="AN28" s="74" t="str">
        <f t="shared" si="11"/>
        <v/>
      </c>
      <c r="AO28" s="74" t="str">
        <f t="shared" si="11"/>
        <v/>
      </c>
      <c r="AP28" s="74" t="str">
        <f t="shared" si="10"/>
        <v>C</v>
      </c>
      <c r="AQ28" s="74" t="str">
        <f t="shared" si="10"/>
        <v>C</v>
      </c>
      <c r="AR28" s="74" t="str">
        <f t="shared" si="10"/>
        <v/>
      </c>
      <c r="AS28" s="74" t="str">
        <f t="shared" si="10"/>
        <v/>
      </c>
      <c r="AT28" s="74" t="str">
        <f t="shared" si="10"/>
        <v/>
      </c>
      <c r="AU28" s="74" t="str">
        <f t="shared" si="10"/>
        <v/>
      </c>
      <c r="AV28" s="74" t="str">
        <f t="shared" si="10"/>
        <v/>
      </c>
    </row>
    <row r="29" spans="1:48" x14ac:dyDescent="0.3">
      <c r="A29" s="13" t="str">
        <f t="shared" si="2"/>
        <v/>
      </c>
      <c r="B29" s="81"/>
      <c r="C29" s="82"/>
      <c r="D29" s="83"/>
      <c r="E29" s="84"/>
      <c r="F29" s="79" t="str">
        <f t="shared" si="5"/>
        <v/>
      </c>
      <c r="G29" s="80">
        <f>IF(C29="demi-jour",NETWORKDAYS(D29,E29,Calendrier!M26:M39)-0.5,NETWORKDAYS(D29,E29,Calendrier!M26:M39))</f>
        <v>0</v>
      </c>
      <c r="H29" s="74" t="str">
        <f t="shared" si="6"/>
        <v>C</v>
      </c>
      <c r="I29" s="74" t="str">
        <f t="shared" si="6"/>
        <v/>
      </c>
      <c r="J29" s="74" t="str">
        <f t="shared" si="9"/>
        <v/>
      </c>
      <c r="K29" s="74" t="str">
        <f t="shared" si="9"/>
        <v/>
      </c>
      <c r="L29" s="74" t="str">
        <f t="shared" si="9"/>
        <v/>
      </c>
      <c r="M29" s="74" t="str">
        <f t="shared" si="9"/>
        <v/>
      </c>
      <c r="N29" s="74" t="str">
        <f t="shared" si="9"/>
        <v>C</v>
      </c>
      <c r="O29" s="74" t="str">
        <f t="shared" si="9"/>
        <v>C</v>
      </c>
      <c r="P29" s="74" t="str">
        <f t="shared" si="9"/>
        <v/>
      </c>
      <c r="Q29" s="74" t="str">
        <f t="shared" si="9"/>
        <v/>
      </c>
      <c r="R29" s="74" t="str">
        <f t="shared" si="9"/>
        <v/>
      </c>
      <c r="S29" s="74" t="str">
        <f t="shared" si="9"/>
        <v/>
      </c>
      <c r="T29" s="74" t="str">
        <f t="shared" ref="J29:Y45" si="12">IF(OR(T$7="s",T$7="f",T$7="v"),"C",IF(AND(T$6&gt;=$D29,T$6&lt;=$E29,$F29="a"),$F29,IF(AND(T$6&gt;=$D29,T$6&lt;=$E29,$F29="V"),$F29,"")))</f>
        <v/>
      </c>
      <c r="U29" s="74" t="str">
        <f t="shared" si="12"/>
        <v>C</v>
      </c>
      <c r="V29" s="74" t="str">
        <f t="shared" si="12"/>
        <v>C</v>
      </c>
      <c r="W29" s="74" t="str">
        <f t="shared" si="12"/>
        <v/>
      </c>
      <c r="X29" s="74" t="str">
        <f t="shared" si="12"/>
        <v/>
      </c>
      <c r="Y29" s="74" t="str">
        <f t="shared" si="12"/>
        <v/>
      </c>
      <c r="Z29" s="74" t="str">
        <f t="shared" si="11"/>
        <v/>
      </c>
      <c r="AA29" s="74" t="str">
        <f t="shared" si="11"/>
        <v/>
      </c>
      <c r="AB29" s="74" t="str">
        <f t="shared" si="11"/>
        <v>C</v>
      </c>
      <c r="AC29" s="74" t="str">
        <f t="shared" si="11"/>
        <v>C</v>
      </c>
      <c r="AD29" s="74" t="str">
        <f t="shared" si="11"/>
        <v/>
      </c>
      <c r="AE29" s="74" t="str">
        <f t="shared" si="11"/>
        <v/>
      </c>
      <c r="AF29" s="74" t="str">
        <f t="shared" si="11"/>
        <v/>
      </c>
      <c r="AG29" s="74" t="str">
        <f t="shared" si="11"/>
        <v/>
      </c>
      <c r="AH29" s="74" t="str">
        <f t="shared" si="11"/>
        <v/>
      </c>
      <c r="AI29" s="74" t="str">
        <f t="shared" si="11"/>
        <v>C</v>
      </c>
      <c r="AJ29" s="74" t="str">
        <f t="shared" si="11"/>
        <v>C</v>
      </c>
      <c r="AK29" s="74" t="str">
        <f t="shared" si="11"/>
        <v/>
      </c>
      <c r="AL29" s="74" t="str">
        <f t="shared" si="11"/>
        <v/>
      </c>
      <c r="AM29" s="74" t="str">
        <f t="shared" si="11"/>
        <v/>
      </c>
      <c r="AN29" s="74" t="str">
        <f t="shared" si="11"/>
        <v/>
      </c>
      <c r="AO29" s="74" t="str">
        <f t="shared" si="11"/>
        <v/>
      </c>
      <c r="AP29" s="74" t="str">
        <f t="shared" si="10"/>
        <v>C</v>
      </c>
      <c r="AQ29" s="74" t="str">
        <f t="shared" si="10"/>
        <v>C</v>
      </c>
      <c r="AR29" s="74" t="str">
        <f t="shared" si="10"/>
        <v/>
      </c>
      <c r="AS29" s="74" t="str">
        <f t="shared" si="10"/>
        <v/>
      </c>
      <c r="AT29" s="74" t="str">
        <f t="shared" si="10"/>
        <v/>
      </c>
      <c r="AU29" s="74" t="str">
        <f t="shared" si="10"/>
        <v/>
      </c>
      <c r="AV29" s="74" t="str">
        <f t="shared" si="10"/>
        <v/>
      </c>
    </row>
    <row r="30" spans="1:48" x14ac:dyDescent="0.3">
      <c r="A30" s="13" t="str">
        <f t="shared" si="2"/>
        <v/>
      </c>
      <c r="B30" s="81"/>
      <c r="C30" s="82"/>
      <c r="D30" s="83"/>
      <c r="E30" s="84"/>
      <c r="F30" s="79" t="str">
        <f t="shared" si="5"/>
        <v/>
      </c>
      <c r="G30" s="80">
        <f>IF(C30="demi-jour",NETWORKDAYS(D30,E30,Calendrier!M27:M40)-0.5,NETWORKDAYS(D30,E30,Calendrier!M27:M40))</f>
        <v>0</v>
      </c>
      <c r="H30" s="74" t="str">
        <f t="shared" si="6"/>
        <v>C</v>
      </c>
      <c r="I30" s="74" t="str">
        <f t="shared" si="6"/>
        <v/>
      </c>
      <c r="J30" s="74" t="str">
        <f t="shared" si="12"/>
        <v/>
      </c>
      <c r="K30" s="74" t="str">
        <f t="shared" si="12"/>
        <v/>
      </c>
      <c r="L30" s="74" t="str">
        <f t="shared" si="12"/>
        <v/>
      </c>
      <c r="M30" s="74" t="str">
        <f t="shared" si="12"/>
        <v/>
      </c>
      <c r="N30" s="74" t="str">
        <f t="shared" si="12"/>
        <v>C</v>
      </c>
      <c r="O30" s="74" t="str">
        <f t="shared" si="12"/>
        <v>C</v>
      </c>
      <c r="P30" s="74" t="str">
        <f t="shared" si="12"/>
        <v/>
      </c>
      <c r="Q30" s="74" t="str">
        <f t="shared" si="12"/>
        <v/>
      </c>
      <c r="R30" s="74" t="str">
        <f t="shared" si="12"/>
        <v/>
      </c>
      <c r="S30" s="74" t="str">
        <f t="shared" si="12"/>
        <v/>
      </c>
      <c r="T30" s="74" t="str">
        <f t="shared" si="12"/>
        <v/>
      </c>
      <c r="U30" s="74" t="str">
        <f t="shared" si="12"/>
        <v>C</v>
      </c>
      <c r="V30" s="74" t="str">
        <f t="shared" si="12"/>
        <v>C</v>
      </c>
      <c r="W30" s="74" t="str">
        <f t="shared" si="12"/>
        <v/>
      </c>
      <c r="X30" s="74" t="str">
        <f t="shared" si="12"/>
        <v/>
      </c>
      <c r="Y30" s="74" t="str">
        <f t="shared" si="12"/>
        <v/>
      </c>
      <c r="Z30" s="74" t="str">
        <f t="shared" si="11"/>
        <v/>
      </c>
      <c r="AA30" s="74" t="str">
        <f t="shared" si="11"/>
        <v/>
      </c>
      <c r="AB30" s="74" t="str">
        <f t="shared" si="11"/>
        <v>C</v>
      </c>
      <c r="AC30" s="74" t="str">
        <f t="shared" si="11"/>
        <v>C</v>
      </c>
      <c r="AD30" s="74" t="str">
        <f t="shared" si="11"/>
        <v/>
      </c>
      <c r="AE30" s="74" t="str">
        <f t="shared" si="11"/>
        <v/>
      </c>
      <c r="AF30" s="74" t="str">
        <f t="shared" si="11"/>
        <v/>
      </c>
      <c r="AG30" s="74" t="str">
        <f t="shared" si="11"/>
        <v/>
      </c>
      <c r="AH30" s="74" t="str">
        <f t="shared" si="11"/>
        <v/>
      </c>
      <c r="AI30" s="74" t="str">
        <f t="shared" si="11"/>
        <v>C</v>
      </c>
      <c r="AJ30" s="74" t="str">
        <f t="shared" si="11"/>
        <v>C</v>
      </c>
      <c r="AK30" s="74" t="str">
        <f t="shared" si="11"/>
        <v/>
      </c>
      <c r="AL30" s="74" t="str">
        <f t="shared" si="11"/>
        <v/>
      </c>
      <c r="AM30" s="74" t="str">
        <f t="shared" si="11"/>
        <v/>
      </c>
      <c r="AN30" s="74" t="str">
        <f t="shared" si="11"/>
        <v/>
      </c>
      <c r="AO30" s="74" t="str">
        <f t="shared" si="11"/>
        <v/>
      </c>
      <c r="AP30" s="74" t="str">
        <f t="shared" si="10"/>
        <v>C</v>
      </c>
      <c r="AQ30" s="74" t="str">
        <f t="shared" si="10"/>
        <v>C</v>
      </c>
      <c r="AR30" s="74" t="str">
        <f t="shared" si="10"/>
        <v/>
      </c>
      <c r="AS30" s="74" t="str">
        <f t="shared" si="10"/>
        <v/>
      </c>
      <c r="AT30" s="74" t="str">
        <f t="shared" si="10"/>
        <v/>
      </c>
      <c r="AU30" s="74" t="str">
        <f t="shared" si="10"/>
        <v/>
      </c>
      <c r="AV30" s="74" t="str">
        <f t="shared" si="10"/>
        <v/>
      </c>
    </row>
    <row r="31" spans="1:48" x14ac:dyDescent="0.3">
      <c r="A31" s="13" t="str">
        <f t="shared" si="2"/>
        <v/>
      </c>
      <c r="B31" s="81"/>
      <c r="C31" s="82"/>
      <c r="D31" s="83"/>
      <c r="E31" s="84"/>
      <c r="F31" s="79" t="str">
        <f t="shared" si="5"/>
        <v/>
      </c>
      <c r="G31" s="80">
        <f>IF(C31="demi-jour",NETWORKDAYS(D31,E31,Calendrier!M28:M41)-0.5,NETWORKDAYS(D31,E31,Calendrier!M28:M41))</f>
        <v>0</v>
      </c>
      <c r="H31" s="74" t="str">
        <f t="shared" si="6"/>
        <v>C</v>
      </c>
      <c r="I31" s="74" t="str">
        <f t="shared" si="6"/>
        <v/>
      </c>
      <c r="J31" s="74" t="str">
        <f t="shared" si="12"/>
        <v/>
      </c>
      <c r="K31" s="74" t="str">
        <f t="shared" si="12"/>
        <v/>
      </c>
      <c r="L31" s="74" t="str">
        <f t="shared" si="12"/>
        <v/>
      </c>
      <c r="M31" s="74" t="str">
        <f t="shared" si="12"/>
        <v/>
      </c>
      <c r="N31" s="74" t="str">
        <f t="shared" si="12"/>
        <v>C</v>
      </c>
      <c r="O31" s="74" t="str">
        <f t="shared" si="12"/>
        <v>C</v>
      </c>
      <c r="P31" s="74" t="str">
        <f t="shared" si="12"/>
        <v/>
      </c>
      <c r="Q31" s="74" t="str">
        <f t="shared" si="12"/>
        <v/>
      </c>
      <c r="R31" s="74" t="str">
        <f t="shared" si="12"/>
        <v/>
      </c>
      <c r="S31" s="74" t="str">
        <f t="shared" si="12"/>
        <v/>
      </c>
      <c r="T31" s="74" t="str">
        <f t="shared" si="12"/>
        <v/>
      </c>
      <c r="U31" s="74" t="str">
        <f t="shared" si="12"/>
        <v>C</v>
      </c>
      <c r="V31" s="74" t="str">
        <f t="shared" si="12"/>
        <v>C</v>
      </c>
      <c r="W31" s="74" t="str">
        <f t="shared" si="12"/>
        <v/>
      </c>
      <c r="X31" s="74" t="str">
        <f t="shared" si="12"/>
        <v/>
      </c>
      <c r="Y31" s="74" t="str">
        <f t="shared" si="12"/>
        <v/>
      </c>
      <c r="Z31" s="74" t="str">
        <f t="shared" si="11"/>
        <v/>
      </c>
      <c r="AA31" s="74" t="str">
        <f t="shared" si="11"/>
        <v/>
      </c>
      <c r="AB31" s="74" t="str">
        <f t="shared" si="11"/>
        <v>C</v>
      </c>
      <c r="AC31" s="74" t="str">
        <f t="shared" si="11"/>
        <v>C</v>
      </c>
      <c r="AD31" s="74" t="str">
        <f t="shared" si="11"/>
        <v/>
      </c>
      <c r="AE31" s="74" t="str">
        <f t="shared" si="11"/>
        <v/>
      </c>
      <c r="AF31" s="74" t="str">
        <f t="shared" si="11"/>
        <v/>
      </c>
      <c r="AG31" s="74" t="str">
        <f t="shared" si="11"/>
        <v/>
      </c>
      <c r="AH31" s="74" t="str">
        <f t="shared" si="11"/>
        <v/>
      </c>
      <c r="AI31" s="74" t="str">
        <f t="shared" si="11"/>
        <v>C</v>
      </c>
      <c r="AJ31" s="74" t="str">
        <f t="shared" si="11"/>
        <v>C</v>
      </c>
      <c r="AK31" s="74" t="str">
        <f t="shared" si="11"/>
        <v/>
      </c>
      <c r="AL31" s="74" t="str">
        <f t="shared" si="11"/>
        <v/>
      </c>
      <c r="AM31" s="74" t="str">
        <f t="shared" si="11"/>
        <v/>
      </c>
      <c r="AN31" s="74" t="str">
        <f t="shared" si="11"/>
        <v/>
      </c>
      <c r="AO31" s="74" t="str">
        <f t="shared" si="11"/>
        <v/>
      </c>
      <c r="AP31" s="74" t="str">
        <f t="shared" si="10"/>
        <v>C</v>
      </c>
      <c r="AQ31" s="74" t="str">
        <f t="shared" si="10"/>
        <v>C</v>
      </c>
      <c r="AR31" s="74" t="str">
        <f t="shared" si="10"/>
        <v/>
      </c>
      <c r="AS31" s="74" t="str">
        <f t="shared" si="10"/>
        <v/>
      </c>
      <c r="AT31" s="74" t="str">
        <f t="shared" si="10"/>
        <v/>
      </c>
      <c r="AU31" s="74" t="str">
        <f t="shared" si="10"/>
        <v/>
      </c>
      <c r="AV31" s="74" t="str">
        <f t="shared" si="10"/>
        <v/>
      </c>
    </row>
    <row r="32" spans="1:48" x14ac:dyDescent="0.3">
      <c r="A32" s="13" t="str">
        <f t="shared" si="2"/>
        <v/>
      </c>
      <c r="B32" s="81"/>
      <c r="C32" s="82"/>
      <c r="D32" s="83"/>
      <c r="E32" s="84"/>
      <c r="F32" s="79" t="str">
        <f t="shared" si="5"/>
        <v/>
      </c>
      <c r="G32" s="80">
        <f>IF(C32="demi-jour",NETWORKDAYS(D32,E32,Calendrier!M29:M42)-0.5,NETWORKDAYS(D32,E32,Calendrier!M29:M42))</f>
        <v>0</v>
      </c>
      <c r="H32" s="74" t="str">
        <f t="shared" si="6"/>
        <v>C</v>
      </c>
      <c r="I32" s="74" t="str">
        <f t="shared" si="6"/>
        <v/>
      </c>
      <c r="J32" s="74" t="str">
        <f t="shared" si="12"/>
        <v/>
      </c>
      <c r="K32" s="74" t="str">
        <f t="shared" si="12"/>
        <v/>
      </c>
      <c r="L32" s="74" t="str">
        <f t="shared" si="12"/>
        <v/>
      </c>
      <c r="M32" s="74" t="str">
        <f t="shared" si="12"/>
        <v/>
      </c>
      <c r="N32" s="74" t="str">
        <f t="shared" si="12"/>
        <v>C</v>
      </c>
      <c r="O32" s="74" t="str">
        <f t="shared" si="12"/>
        <v>C</v>
      </c>
      <c r="P32" s="74" t="str">
        <f t="shared" si="12"/>
        <v/>
      </c>
      <c r="Q32" s="74" t="str">
        <f t="shared" si="12"/>
        <v/>
      </c>
      <c r="R32" s="74" t="str">
        <f t="shared" si="12"/>
        <v/>
      </c>
      <c r="S32" s="74" t="str">
        <f t="shared" si="12"/>
        <v/>
      </c>
      <c r="T32" s="74" t="str">
        <f t="shared" si="12"/>
        <v/>
      </c>
      <c r="U32" s="74" t="str">
        <f t="shared" si="12"/>
        <v>C</v>
      </c>
      <c r="V32" s="74" t="str">
        <f t="shared" si="12"/>
        <v>C</v>
      </c>
      <c r="W32" s="74" t="str">
        <f t="shared" si="12"/>
        <v/>
      </c>
      <c r="X32" s="74" t="str">
        <f t="shared" si="12"/>
        <v/>
      </c>
      <c r="Y32" s="74" t="str">
        <f t="shared" si="12"/>
        <v/>
      </c>
      <c r="Z32" s="74" t="str">
        <f t="shared" si="11"/>
        <v/>
      </c>
      <c r="AA32" s="74" t="str">
        <f t="shared" si="11"/>
        <v/>
      </c>
      <c r="AB32" s="74" t="str">
        <f t="shared" si="11"/>
        <v>C</v>
      </c>
      <c r="AC32" s="74" t="str">
        <f t="shared" si="11"/>
        <v>C</v>
      </c>
      <c r="AD32" s="74" t="str">
        <f t="shared" si="11"/>
        <v/>
      </c>
      <c r="AE32" s="74" t="str">
        <f t="shared" si="11"/>
        <v/>
      </c>
      <c r="AF32" s="74" t="str">
        <f t="shared" si="11"/>
        <v/>
      </c>
      <c r="AG32" s="74" t="str">
        <f t="shared" si="11"/>
        <v/>
      </c>
      <c r="AH32" s="74" t="str">
        <f t="shared" si="11"/>
        <v/>
      </c>
      <c r="AI32" s="74" t="str">
        <f t="shared" si="11"/>
        <v>C</v>
      </c>
      <c r="AJ32" s="74" t="str">
        <f t="shared" si="11"/>
        <v>C</v>
      </c>
      <c r="AK32" s="74" t="str">
        <f t="shared" si="11"/>
        <v/>
      </c>
      <c r="AL32" s="74" t="str">
        <f t="shared" si="11"/>
        <v/>
      </c>
      <c r="AM32" s="74" t="str">
        <f t="shared" si="11"/>
        <v/>
      </c>
      <c r="AN32" s="74" t="str">
        <f t="shared" si="11"/>
        <v/>
      </c>
      <c r="AO32" s="74" t="str">
        <f t="shared" si="11"/>
        <v/>
      </c>
      <c r="AP32" s="74" t="str">
        <f t="shared" si="10"/>
        <v>C</v>
      </c>
      <c r="AQ32" s="74" t="str">
        <f t="shared" si="10"/>
        <v>C</v>
      </c>
      <c r="AR32" s="74" t="str">
        <f t="shared" si="10"/>
        <v/>
      </c>
      <c r="AS32" s="74" t="str">
        <f t="shared" si="10"/>
        <v/>
      </c>
      <c r="AT32" s="74" t="str">
        <f t="shared" si="10"/>
        <v/>
      </c>
      <c r="AU32" s="74" t="str">
        <f t="shared" si="10"/>
        <v/>
      </c>
      <c r="AV32" s="74" t="str">
        <f t="shared" si="10"/>
        <v/>
      </c>
    </row>
    <row r="33" spans="1:48" x14ac:dyDescent="0.3">
      <c r="A33" s="13" t="str">
        <f t="shared" si="2"/>
        <v/>
      </c>
      <c r="B33" s="81"/>
      <c r="C33" s="82"/>
      <c r="D33" s="83"/>
      <c r="E33" s="84"/>
      <c r="F33" s="79" t="str">
        <f t="shared" si="5"/>
        <v/>
      </c>
      <c r="G33" s="80">
        <f>IF(C33="demi-jour",NETWORKDAYS(D33,E33,Calendrier!M30:M43)-0.5,NETWORKDAYS(D33,E33,Calendrier!M30:M43))</f>
        <v>0</v>
      </c>
      <c r="H33" s="74" t="str">
        <f t="shared" si="6"/>
        <v>C</v>
      </c>
      <c r="I33" s="74" t="str">
        <f t="shared" si="6"/>
        <v/>
      </c>
      <c r="J33" s="74" t="str">
        <f t="shared" si="12"/>
        <v/>
      </c>
      <c r="K33" s="74" t="str">
        <f t="shared" si="12"/>
        <v/>
      </c>
      <c r="L33" s="74" t="str">
        <f t="shared" si="12"/>
        <v/>
      </c>
      <c r="M33" s="74" t="str">
        <f t="shared" si="12"/>
        <v/>
      </c>
      <c r="N33" s="74" t="str">
        <f t="shared" si="12"/>
        <v>C</v>
      </c>
      <c r="O33" s="74" t="str">
        <f t="shared" si="12"/>
        <v>C</v>
      </c>
      <c r="P33" s="74" t="str">
        <f t="shared" si="12"/>
        <v/>
      </c>
      <c r="Q33" s="74" t="str">
        <f t="shared" si="12"/>
        <v/>
      </c>
      <c r="R33" s="74" t="str">
        <f t="shared" si="12"/>
        <v/>
      </c>
      <c r="S33" s="74" t="str">
        <f t="shared" si="12"/>
        <v/>
      </c>
      <c r="T33" s="74" t="str">
        <f t="shared" si="12"/>
        <v/>
      </c>
      <c r="U33" s="74" t="str">
        <f t="shared" si="12"/>
        <v>C</v>
      </c>
      <c r="V33" s="74" t="str">
        <f t="shared" si="12"/>
        <v>C</v>
      </c>
      <c r="W33" s="74" t="str">
        <f t="shared" si="12"/>
        <v/>
      </c>
      <c r="X33" s="74" t="str">
        <f t="shared" si="12"/>
        <v/>
      </c>
      <c r="Y33" s="74" t="str">
        <f t="shared" si="12"/>
        <v/>
      </c>
      <c r="Z33" s="74" t="str">
        <f t="shared" si="11"/>
        <v/>
      </c>
      <c r="AA33" s="74" t="str">
        <f t="shared" si="11"/>
        <v/>
      </c>
      <c r="AB33" s="74" t="str">
        <f t="shared" si="11"/>
        <v>C</v>
      </c>
      <c r="AC33" s="74" t="str">
        <f t="shared" si="11"/>
        <v>C</v>
      </c>
      <c r="AD33" s="74" t="str">
        <f t="shared" si="11"/>
        <v/>
      </c>
      <c r="AE33" s="74" t="str">
        <f t="shared" si="11"/>
        <v/>
      </c>
      <c r="AF33" s="74" t="str">
        <f t="shared" si="11"/>
        <v/>
      </c>
      <c r="AG33" s="74" t="str">
        <f t="shared" si="11"/>
        <v/>
      </c>
      <c r="AH33" s="74" t="str">
        <f t="shared" si="11"/>
        <v/>
      </c>
      <c r="AI33" s="74" t="str">
        <f t="shared" si="11"/>
        <v>C</v>
      </c>
      <c r="AJ33" s="74" t="str">
        <f t="shared" si="11"/>
        <v>C</v>
      </c>
      <c r="AK33" s="74" t="str">
        <f t="shared" si="11"/>
        <v/>
      </c>
      <c r="AL33" s="74" t="str">
        <f t="shared" si="11"/>
        <v/>
      </c>
      <c r="AM33" s="74" t="str">
        <f t="shared" si="11"/>
        <v/>
      </c>
      <c r="AN33" s="74" t="str">
        <f t="shared" si="11"/>
        <v/>
      </c>
      <c r="AO33" s="74" t="str">
        <f t="shared" si="11"/>
        <v/>
      </c>
      <c r="AP33" s="74" t="str">
        <f t="shared" si="10"/>
        <v>C</v>
      </c>
      <c r="AQ33" s="74" t="str">
        <f t="shared" si="10"/>
        <v>C</v>
      </c>
      <c r="AR33" s="74" t="str">
        <f t="shared" si="10"/>
        <v/>
      </c>
      <c r="AS33" s="74" t="str">
        <f t="shared" si="10"/>
        <v/>
      </c>
      <c r="AT33" s="74" t="str">
        <f t="shared" si="10"/>
        <v/>
      </c>
      <c r="AU33" s="74" t="str">
        <f t="shared" si="10"/>
        <v/>
      </c>
      <c r="AV33" s="74" t="str">
        <f t="shared" si="10"/>
        <v/>
      </c>
    </row>
    <row r="34" spans="1:48" x14ac:dyDescent="0.3">
      <c r="A34" s="13" t="str">
        <f t="shared" si="2"/>
        <v/>
      </c>
      <c r="B34" s="81"/>
      <c r="C34" s="82"/>
      <c r="D34" s="83"/>
      <c r="E34" s="84"/>
      <c r="F34" s="79" t="str">
        <f t="shared" si="5"/>
        <v/>
      </c>
      <c r="G34" s="80">
        <f>IF(C34="demi-jour",NETWORKDAYS(D34,E34,Calendrier!M31:M44)-0.5,NETWORKDAYS(D34,E34,Calendrier!M31:M44))</f>
        <v>0</v>
      </c>
      <c r="H34" s="74" t="str">
        <f t="shared" si="6"/>
        <v>C</v>
      </c>
      <c r="I34" s="74" t="str">
        <f t="shared" si="6"/>
        <v/>
      </c>
      <c r="J34" s="74" t="str">
        <f t="shared" si="12"/>
        <v/>
      </c>
      <c r="K34" s="74" t="str">
        <f t="shared" si="12"/>
        <v/>
      </c>
      <c r="L34" s="74" t="str">
        <f t="shared" si="12"/>
        <v/>
      </c>
      <c r="M34" s="74" t="str">
        <f t="shared" si="12"/>
        <v/>
      </c>
      <c r="N34" s="74" t="str">
        <f t="shared" si="12"/>
        <v>C</v>
      </c>
      <c r="O34" s="74" t="str">
        <f t="shared" si="12"/>
        <v>C</v>
      </c>
      <c r="P34" s="74" t="str">
        <f t="shared" si="12"/>
        <v/>
      </c>
      <c r="Q34" s="74" t="str">
        <f t="shared" si="12"/>
        <v/>
      </c>
      <c r="R34" s="74" t="str">
        <f t="shared" si="12"/>
        <v/>
      </c>
      <c r="S34" s="74" t="str">
        <f t="shared" si="12"/>
        <v/>
      </c>
      <c r="T34" s="74" t="str">
        <f t="shared" si="12"/>
        <v/>
      </c>
      <c r="U34" s="74" t="str">
        <f t="shared" si="12"/>
        <v>C</v>
      </c>
      <c r="V34" s="74" t="str">
        <f t="shared" si="12"/>
        <v>C</v>
      </c>
      <c r="W34" s="74" t="str">
        <f t="shared" si="12"/>
        <v/>
      </c>
      <c r="X34" s="74" t="str">
        <f t="shared" si="12"/>
        <v/>
      </c>
      <c r="Y34" s="74" t="str">
        <f t="shared" si="12"/>
        <v/>
      </c>
      <c r="Z34" s="74" t="str">
        <f t="shared" si="11"/>
        <v/>
      </c>
      <c r="AA34" s="74" t="str">
        <f t="shared" si="11"/>
        <v/>
      </c>
      <c r="AB34" s="74" t="str">
        <f t="shared" si="11"/>
        <v>C</v>
      </c>
      <c r="AC34" s="74" t="str">
        <f t="shared" si="11"/>
        <v>C</v>
      </c>
      <c r="AD34" s="74" t="str">
        <f t="shared" si="11"/>
        <v/>
      </c>
      <c r="AE34" s="74" t="str">
        <f t="shared" si="11"/>
        <v/>
      </c>
      <c r="AF34" s="74" t="str">
        <f t="shared" si="11"/>
        <v/>
      </c>
      <c r="AG34" s="74" t="str">
        <f t="shared" si="11"/>
        <v/>
      </c>
      <c r="AH34" s="74" t="str">
        <f t="shared" si="11"/>
        <v/>
      </c>
      <c r="AI34" s="74" t="str">
        <f t="shared" si="11"/>
        <v>C</v>
      </c>
      <c r="AJ34" s="74" t="str">
        <f t="shared" si="11"/>
        <v>C</v>
      </c>
      <c r="AK34" s="74" t="str">
        <f t="shared" si="11"/>
        <v/>
      </c>
      <c r="AL34" s="74" t="str">
        <f t="shared" si="11"/>
        <v/>
      </c>
      <c r="AM34" s="74" t="str">
        <f t="shared" si="11"/>
        <v/>
      </c>
      <c r="AN34" s="74" t="str">
        <f t="shared" si="11"/>
        <v/>
      </c>
      <c r="AO34" s="74" t="str">
        <f t="shared" si="11"/>
        <v/>
      </c>
      <c r="AP34" s="74" t="str">
        <f t="shared" si="10"/>
        <v>C</v>
      </c>
      <c r="AQ34" s="74" t="str">
        <f t="shared" si="10"/>
        <v>C</v>
      </c>
      <c r="AR34" s="74" t="str">
        <f t="shared" si="10"/>
        <v/>
      </c>
      <c r="AS34" s="74" t="str">
        <f t="shared" si="10"/>
        <v/>
      </c>
      <c r="AT34" s="74" t="str">
        <f t="shared" si="10"/>
        <v/>
      </c>
      <c r="AU34" s="74" t="str">
        <f t="shared" si="10"/>
        <v/>
      </c>
      <c r="AV34" s="74" t="str">
        <f t="shared" si="10"/>
        <v/>
      </c>
    </row>
    <row r="35" spans="1:48" x14ac:dyDescent="0.3">
      <c r="A35" s="13" t="str">
        <f t="shared" si="2"/>
        <v/>
      </c>
      <c r="B35" s="81"/>
      <c r="C35" s="82"/>
      <c r="D35" s="83"/>
      <c r="E35" s="84"/>
      <c r="F35" s="79" t="str">
        <f t="shared" si="5"/>
        <v/>
      </c>
      <c r="G35" s="80">
        <f>IF(C35="demi-jour",NETWORKDAYS(D35,E35,Calendrier!M32:M45)-0.5,NETWORKDAYS(D35,E35,Calendrier!M32:M45))</f>
        <v>0</v>
      </c>
      <c r="H35" s="74" t="str">
        <f t="shared" si="6"/>
        <v>C</v>
      </c>
      <c r="I35" s="74" t="str">
        <f t="shared" si="6"/>
        <v/>
      </c>
      <c r="J35" s="74" t="str">
        <f t="shared" si="12"/>
        <v/>
      </c>
      <c r="K35" s="74" t="str">
        <f t="shared" si="12"/>
        <v/>
      </c>
      <c r="L35" s="74" t="str">
        <f t="shared" si="12"/>
        <v/>
      </c>
      <c r="M35" s="74" t="str">
        <f t="shared" si="12"/>
        <v/>
      </c>
      <c r="N35" s="74" t="str">
        <f t="shared" si="12"/>
        <v>C</v>
      </c>
      <c r="O35" s="74" t="str">
        <f t="shared" si="12"/>
        <v>C</v>
      </c>
      <c r="P35" s="74" t="str">
        <f t="shared" si="12"/>
        <v/>
      </c>
      <c r="Q35" s="74" t="str">
        <f t="shared" si="12"/>
        <v/>
      </c>
      <c r="R35" s="74" t="str">
        <f t="shared" si="12"/>
        <v/>
      </c>
      <c r="S35" s="74" t="str">
        <f t="shared" si="12"/>
        <v/>
      </c>
      <c r="T35" s="74" t="str">
        <f t="shared" si="12"/>
        <v/>
      </c>
      <c r="U35" s="74" t="str">
        <f t="shared" si="12"/>
        <v>C</v>
      </c>
      <c r="V35" s="74" t="str">
        <f t="shared" si="12"/>
        <v>C</v>
      </c>
      <c r="W35" s="74" t="str">
        <f t="shared" si="12"/>
        <v/>
      </c>
      <c r="X35" s="74" t="str">
        <f t="shared" si="12"/>
        <v/>
      </c>
      <c r="Y35" s="74" t="str">
        <f t="shared" si="12"/>
        <v/>
      </c>
      <c r="Z35" s="74" t="str">
        <f t="shared" si="11"/>
        <v/>
      </c>
      <c r="AA35" s="74" t="str">
        <f t="shared" si="11"/>
        <v/>
      </c>
      <c r="AB35" s="74" t="str">
        <f t="shared" si="11"/>
        <v>C</v>
      </c>
      <c r="AC35" s="74" t="str">
        <f t="shared" si="11"/>
        <v>C</v>
      </c>
      <c r="AD35" s="74" t="str">
        <f t="shared" si="11"/>
        <v/>
      </c>
      <c r="AE35" s="74" t="str">
        <f t="shared" si="11"/>
        <v/>
      </c>
      <c r="AF35" s="74" t="str">
        <f t="shared" si="11"/>
        <v/>
      </c>
      <c r="AG35" s="74" t="str">
        <f t="shared" si="11"/>
        <v/>
      </c>
      <c r="AH35" s="74" t="str">
        <f t="shared" si="11"/>
        <v/>
      </c>
      <c r="AI35" s="74" t="str">
        <f t="shared" si="11"/>
        <v>C</v>
      </c>
      <c r="AJ35" s="74" t="str">
        <f t="shared" si="11"/>
        <v>C</v>
      </c>
      <c r="AK35" s="74" t="str">
        <f t="shared" si="11"/>
        <v/>
      </c>
      <c r="AL35" s="74" t="str">
        <f t="shared" si="11"/>
        <v/>
      </c>
      <c r="AM35" s="74" t="str">
        <f t="shared" si="11"/>
        <v/>
      </c>
      <c r="AN35" s="74" t="str">
        <f t="shared" si="11"/>
        <v/>
      </c>
      <c r="AO35" s="74" t="str">
        <f t="shared" si="11"/>
        <v/>
      </c>
      <c r="AP35" s="74" t="str">
        <f t="shared" si="10"/>
        <v>C</v>
      </c>
      <c r="AQ35" s="74" t="str">
        <f t="shared" si="10"/>
        <v>C</v>
      </c>
      <c r="AR35" s="74" t="str">
        <f t="shared" si="10"/>
        <v/>
      </c>
      <c r="AS35" s="74" t="str">
        <f t="shared" si="10"/>
        <v/>
      </c>
      <c r="AT35" s="74" t="str">
        <f t="shared" si="10"/>
        <v/>
      </c>
      <c r="AU35" s="74" t="str">
        <f t="shared" si="10"/>
        <v/>
      </c>
      <c r="AV35" s="74" t="str">
        <f t="shared" si="10"/>
        <v/>
      </c>
    </row>
    <row r="36" spans="1:48" x14ac:dyDescent="0.3">
      <c r="A36" s="13" t="str">
        <f t="shared" si="2"/>
        <v/>
      </c>
      <c r="B36" s="81"/>
      <c r="C36" s="82"/>
      <c r="D36" s="83"/>
      <c r="E36" s="84"/>
      <c r="F36" s="79" t="str">
        <f t="shared" si="5"/>
        <v/>
      </c>
      <c r="G36" s="80">
        <f>IF(C36="demi-jour",NETWORKDAYS(D36,E36,Calendrier!M33:M46)-0.5,NETWORKDAYS(D36,E36,Calendrier!M33:M46))</f>
        <v>0</v>
      </c>
      <c r="H36" s="74" t="str">
        <f t="shared" si="6"/>
        <v>C</v>
      </c>
      <c r="I36" s="74" t="str">
        <f t="shared" si="6"/>
        <v/>
      </c>
      <c r="J36" s="74" t="str">
        <f t="shared" si="12"/>
        <v/>
      </c>
      <c r="K36" s="74" t="str">
        <f t="shared" si="12"/>
        <v/>
      </c>
      <c r="L36" s="74" t="str">
        <f t="shared" si="12"/>
        <v/>
      </c>
      <c r="M36" s="74" t="str">
        <f t="shared" si="12"/>
        <v/>
      </c>
      <c r="N36" s="74" t="str">
        <f t="shared" si="12"/>
        <v>C</v>
      </c>
      <c r="O36" s="74" t="str">
        <f t="shared" si="12"/>
        <v>C</v>
      </c>
      <c r="P36" s="74" t="str">
        <f t="shared" si="12"/>
        <v/>
      </c>
      <c r="Q36" s="74" t="str">
        <f t="shared" si="12"/>
        <v/>
      </c>
      <c r="R36" s="74" t="str">
        <f t="shared" si="12"/>
        <v/>
      </c>
      <c r="S36" s="74" t="str">
        <f t="shared" si="12"/>
        <v/>
      </c>
      <c r="T36" s="74" t="str">
        <f t="shared" si="12"/>
        <v/>
      </c>
      <c r="U36" s="74" t="str">
        <f t="shared" si="12"/>
        <v>C</v>
      </c>
      <c r="V36" s="74" t="str">
        <f t="shared" si="12"/>
        <v>C</v>
      </c>
      <c r="W36" s="74" t="str">
        <f t="shared" si="12"/>
        <v/>
      </c>
      <c r="X36" s="74" t="str">
        <f t="shared" si="12"/>
        <v/>
      </c>
      <c r="Y36" s="74" t="str">
        <f t="shared" si="12"/>
        <v/>
      </c>
      <c r="Z36" s="74" t="str">
        <f t="shared" si="11"/>
        <v/>
      </c>
      <c r="AA36" s="74" t="str">
        <f t="shared" si="11"/>
        <v/>
      </c>
      <c r="AB36" s="74" t="str">
        <f t="shared" si="11"/>
        <v>C</v>
      </c>
      <c r="AC36" s="74" t="str">
        <f t="shared" si="11"/>
        <v>C</v>
      </c>
      <c r="AD36" s="74" t="str">
        <f t="shared" si="11"/>
        <v/>
      </c>
      <c r="AE36" s="74" t="str">
        <f t="shared" si="11"/>
        <v/>
      </c>
      <c r="AF36" s="74" t="str">
        <f t="shared" si="11"/>
        <v/>
      </c>
      <c r="AG36" s="74" t="str">
        <f t="shared" si="11"/>
        <v/>
      </c>
      <c r="AH36" s="74" t="str">
        <f t="shared" si="11"/>
        <v/>
      </c>
      <c r="AI36" s="74" t="str">
        <f t="shared" si="11"/>
        <v>C</v>
      </c>
      <c r="AJ36" s="74" t="str">
        <f t="shared" si="11"/>
        <v>C</v>
      </c>
      <c r="AK36" s="74" t="str">
        <f t="shared" si="11"/>
        <v/>
      </c>
      <c r="AL36" s="74" t="str">
        <f t="shared" si="11"/>
        <v/>
      </c>
      <c r="AM36" s="74" t="str">
        <f t="shared" si="11"/>
        <v/>
      </c>
      <c r="AN36" s="74" t="str">
        <f t="shared" si="11"/>
        <v/>
      </c>
      <c r="AO36" s="74" t="str">
        <f t="shared" si="11"/>
        <v/>
      </c>
      <c r="AP36" s="74" t="str">
        <f t="shared" si="10"/>
        <v>C</v>
      </c>
      <c r="AQ36" s="74" t="str">
        <f t="shared" si="10"/>
        <v>C</v>
      </c>
      <c r="AR36" s="74" t="str">
        <f t="shared" si="10"/>
        <v/>
      </c>
      <c r="AS36" s="74" t="str">
        <f t="shared" si="10"/>
        <v/>
      </c>
      <c r="AT36" s="74" t="str">
        <f t="shared" si="10"/>
        <v/>
      </c>
      <c r="AU36" s="74" t="str">
        <f t="shared" si="10"/>
        <v/>
      </c>
      <c r="AV36" s="74" t="str">
        <f t="shared" si="10"/>
        <v/>
      </c>
    </row>
    <row r="37" spans="1:48" x14ac:dyDescent="0.3">
      <c r="A37" s="13" t="str">
        <f t="shared" si="2"/>
        <v/>
      </c>
      <c r="B37" s="81"/>
      <c r="C37" s="82"/>
      <c r="D37" s="83"/>
      <c r="E37" s="84"/>
      <c r="F37" s="79" t="str">
        <f t="shared" si="5"/>
        <v/>
      </c>
      <c r="G37" s="80">
        <f>IF(C37="demi-jour",NETWORKDAYS(D37,E37,Calendrier!M34:M47)-0.5,NETWORKDAYS(D37,E37,Calendrier!M34:M47))</f>
        <v>0</v>
      </c>
      <c r="H37" s="74" t="str">
        <f t="shared" si="6"/>
        <v>C</v>
      </c>
      <c r="I37" s="74" t="str">
        <f t="shared" si="6"/>
        <v/>
      </c>
      <c r="J37" s="74" t="str">
        <f t="shared" si="12"/>
        <v/>
      </c>
      <c r="K37" s="74" t="str">
        <f t="shared" si="12"/>
        <v/>
      </c>
      <c r="L37" s="74" t="str">
        <f t="shared" si="12"/>
        <v/>
      </c>
      <c r="M37" s="74" t="str">
        <f t="shared" si="12"/>
        <v/>
      </c>
      <c r="N37" s="74" t="str">
        <f t="shared" si="12"/>
        <v>C</v>
      </c>
      <c r="O37" s="74" t="str">
        <f t="shared" si="12"/>
        <v>C</v>
      </c>
      <c r="P37" s="74" t="str">
        <f t="shared" si="12"/>
        <v/>
      </c>
      <c r="Q37" s="74" t="str">
        <f t="shared" si="12"/>
        <v/>
      </c>
      <c r="R37" s="74" t="str">
        <f t="shared" si="12"/>
        <v/>
      </c>
      <c r="S37" s="74" t="str">
        <f t="shared" si="12"/>
        <v/>
      </c>
      <c r="T37" s="74" t="str">
        <f t="shared" si="12"/>
        <v/>
      </c>
      <c r="U37" s="74" t="str">
        <f t="shared" si="12"/>
        <v>C</v>
      </c>
      <c r="V37" s="74" t="str">
        <f t="shared" si="12"/>
        <v>C</v>
      </c>
      <c r="W37" s="74" t="str">
        <f t="shared" si="12"/>
        <v/>
      </c>
      <c r="X37" s="74" t="str">
        <f t="shared" si="12"/>
        <v/>
      </c>
      <c r="Y37" s="74" t="str">
        <f t="shared" si="12"/>
        <v/>
      </c>
      <c r="Z37" s="74" t="str">
        <f t="shared" si="11"/>
        <v/>
      </c>
      <c r="AA37" s="74" t="str">
        <f t="shared" si="11"/>
        <v/>
      </c>
      <c r="AB37" s="74" t="str">
        <f t="shared" si="11"/>
        <v>C</v>
      </c>
      <c r="AC37" s="74" t="str">
        <f t="shared" si="11"/>
        <v>C</v>
      </c>
      <c r="AD37" s="74" t="str">
        <f t="shared" si="11"/>
        <v/>
      </c>
      <c r="AE37" s="74" t="str">
        <f t="shared" si="11"/>
        <v/>
      </c>
      <c r="AF37" s="74" t="str">
        <f t="shared" si="11"/>
        <v/>
      </c>
      <c r="AG37" s="74" t="str">
        <f t="shared" si="11"/>
        <v/>
      </c>
      <c r="AH37" s="74" t="str">
        <f t="shared" si="11"/>
        <v/>
      </c>
      <c r="AI37" s="74" t="str">
        <f t="shared" si="11"/>
        <v>C</v>
      </c>
      <c r="AJ37" s="74" t="str">
        <f t="shared" si="11"/>
        <v>C</v>
      </c>
      <c r="AK37" s="74" t="str">
        <f t="shared" si="11"/>
        <v/>
      </c>
      <c r="AL37" s="74" t="str">
        <f t="shared" si="11"/>
        <v/>
      </c>
      <c r="AM37" s="74" t="str">
        <f t="shared" si="11"/>
        <v/>
      </c>
      <c r="AN37" s="74" t="str">
        <f t="shared" si="11"/>
        <v/>
      </c>
      <c r="AO37" s="74" t="str">
        <f t="shared" si="11"/>
        <v/>
      </c>
      <c r="AP37" s="74" t="str">
        <f t="shared" si="10"/>
        <v>C</v>
      </c>
      <c r="AQ37" s="74" t="str">
        <f t="shared" si="10"/>
        <v>C</v>
      </c>
      <c r="AR37" s="74" t="str">
        <f t="shared" si="10"/>
        <v/>
      </c>
      <c r="AS37" s="74" t="str">
        <f t="shared" si="10"/>
        <v/>
      </c>
      <c r="AT37" s="74" t="str">
        <f t="shared" si="10"/>
        <v/>
      </c>
      <c r="AU37" s="74" t="str">
        <f t="shared" si="10"/>
        <v/>
      </c>
      <c r="AV37" s="74" t="str">
        <f t="shared" si="10"/>
        <v/>
      </c>
    </row>
    <row r="38" spans="1:48" x14ac:dyDescent="0.3">
      <c r="A38" s="13" t="str">
        <f t="shared" si="2"/>
        <v/>
      </c>
      <c r="B38" s="81"/>
      <c r="C38" s="82"/>
      <c r="D38" s="83"/>
      <c r="E38" s="84"/>
      <c r="F38" s="79" t="str">
        <f t="shared" si="5"/>
        <v/>
      </c>
      <c r="G38" s="80">
        <f>IF(C38="demi-jour",NETWORKDAYS(D38,E38,Calendrier!M35:M48)-0.5,NETWORKDAYS(D38,E38,Calendrier!M35:M48))</f>
        <v>0</v>
      </c>
      <c r="H38" s="74" t="str">
        <f t="shared" si="6"/>
        <v>C</v>
      </c>
      <c r="I38" s="74" t="str">
        <f t="shared" si="6"/>
        <v/>
      </c>
      <c r="J38" s="74" t="str">
        <f t="shared" si="12"/>
        <v/>
      </c>
      <c r="K38" s="74" t="str">
        <f t="shared" si="12"/>
        <v/>
      </c>
      <c r="L38" s="74" t="str">
        <f t="shared" si="12"/>
        <v/>
      </c>
      <c r="M38" s="74" t="str">
        <f t="shared" si="12"/>
        <v/>
      </c>
      <c r="N38" s="74" t="str">
        <f t="shared" si="12"/>
        <v>C</v>
      </c>
      <c r="O38" s="74" t="str">
        <f t="shared" si="12"/>
        <v>C</v>
      </c>
      <c r="P38" s="74" t="str">
        <f t="shared" si="12"/>
        <v/>
      </c>
      <c r="Q38" s="74" t="str">
        <f t="shared" si="12"/>
        <v/>
      </c>
      <c r="R38" s="74" t="str">
        <f t="shared" si="12"/>
        <v/>
      </c>
      <c r="S38" s="74" t="str">
        <f t="shared" si="12"/>
        <v/>
      </c>
      <c r="T38" s="74" t="str">
        <f t="shared" si="12"/>
        <v/>
      </c>
      <c r="U38" s="74" t="str">
        <f t="shared" si="12"/>
        <v>C</v>
      </c>
      <c r="V38" s="74" t="str">
        <f t="shared" si="12"/>
        <v>C</v>
      </c>
      <c r="W38" s="74" t="str">
        <f t="shared" si="12"/>
        <v/>
      </c>
      <c r="X38" s="74" t="str">
        <f t="shared" si="12"/>
        <v/>
      </c>
      <c r="Y38" s="74" t="str">
        <f t="shared" si="12"/>
        <v/>
      </c>
      <c r="Z38" s="74" t="str">
        <f t="shared" si="11"/>
        <v/>
      </c>
      <c r="AA38" s="74" t="str">
        <f t="shared" si="11"/>
        <v/>
      </c>
      <c r="AB38" s="74" t="str">
        <f t="shared" si="11"/>
        <v>C</v>
      </c>
      <c r="AC38" s="74" t="str">
        <f t="shared" si="11"/>
        <v>C</v>
      </c>
      <c r="AD38" s="74" t="str">
        <f t="shared" si="11"/>
        <v/>
      </c>
      <c r="AE38" s="74" t="str">
        <f t="shared" si="11"/>
        <v/>
      </c>
      <c r="AF38" s="74" t="str">
        <f t="shared" si="11"/>
        <v/>
      </c>
      <c r="AG38" s="74" t="str">
        <f t="shared" si="11"/>
        <v/>
      </c>
      <c r="AH38" s="74" t="str">
        <f t="shared" si="11"/>
        <v/>
      </c>
      <c r="AI38" s="74" t="str">
        <f t="shared" si="11"/>
        <v>C</v>
      </c>
      <c r="AJ38" s="74" t="str">
        <f t="shared" si="11"/>
        <v>C</v>
      </c>
      <c r="AK38" s="74" t="str">
        <f t="shared" si="11"/>
        <v/>
      </c>
      <c r="AL38" s="74" t="str">
        <f t="shared" si="11"/>
        <v/>
      </c>
      <c r="AM38" s="74" t="str">
        <f t="shared" si="11"/>
        <v/>
      </c>
      <c r="AN38" s="74" t="str">
        <f t="shared" si="11"/>
        <v/>
      </c>
      <c r="AO38" s="74" t="str">
        <f t="shared" si="11"/>
        <v/>
      </c>
      <c r="AP38" s="74" t="str">
        <f t="shared" si="10"/>
        <v>C</v>
      </c>
      <c r="AQ38" s="74" t="str">
        <f t="shared" si="10"/>
        <v>C</v>
      </c>
      <c r="AR38" s="74" t="str">
        <f t="shared" si="10"/>
        <v/>
      </c>
      <c r="AS38" s="74" t="str">
        <f t="shared" si="10"/>
        <v/>
      </c>
      <c r="AT38" s="74" t="str">
        <f t="shared" si="10"/>
        <v/>
      </c>
      <c r="AU38" s="74" t="str">
        <f t="shared" si="10"/>
        <v/>
      </c>
      <c r="AV38" s="74" t="str">
        <f t="shared" si="10"/>
        <v/>
      </c>
    </row>
    <row r="39" spans="1:48" x14ac:dyDescent="0.3">
      <c r="A39" s="13" t="str">
        <f t="shared" si="2"/>
        <v/>
      </c>
      <c r="B39" s="81"/>
      <c r="C39" s="82"/>
      <c r="D39" s="83"/>
      <c r="E39" s="84"/>
      <c r="F39" s="79" t="str">
        <f t="shared" si="5"/>
        <v/>
      </c>
      <c r="G39" s="80">
        <f>IF(C39="demi-jour",NETWORKDAYS(D39,E39,Calendrier!M36:M49)-0.5,NETWORKDAYS(D39,E39,Calendrier!M36:M49))</f>
        <v>0</v>
      </c>
      <c r="H39" s="74" t="str">
        <f t="shared" si="6"/>
        <v>C</v>
      </c>
      <c r="I39" s="74" t="str">
        <f t="shared" si="6"/>
        <v/>
      </c>
      <c r="J39" s="74" t="str">
        <f t="shared" si="12"/>
        <v/>
      </c>
      <c r="K39" s="74" t="str">
        <f t="shared" si="12"/>
        <v/>
      </c>
      <c r="L39" s="74" t="str">
        <f t="shared" si="12"/>
        <v/>
      </c>
      <c r="M39" s="74" t="str">
        <f t="shared" si="12"/>
        <v/>
      </c>
      <c r="N39" s="74" t="str">
        <f t="shared" si="12"/>
        <v>C</v>
      </c>
      <c r="O39" s="74" t="str">
        <f t="shared" si="12"/>
        <v>C</v>
      </c>
      <c r="P39" s="74" t="str">
        <f t="shared" si="12"/>
        <v/>
      </c>
      <c r="Q39" s="74" t="str">
        <f t="shared" si="12"/>
        <v/>
      </c>
      <c r="R39" s="74" t="str">
        <f t="shared" si="12"/>
        <v/>
      </c>
      <c r="S39" s="74" t="str">
        <f t="shared" si="12"/>
        <v/>
      </c>
      <c r="T39" s="74" t="str">
        <f t="shared" si="12"/>
        <v/>
      </c>
      <c r="U39" s="74" t="str">
        <f t="shared" si="12"/>
        <v>C</v>
      </c>
      <c r="V39" s="74" t="str">
        <f t="shared" si="12"/>
        <v>C</v>
      </c>
      <c r="W39" s="74" t="str">
        <f t="shared" si="12"/>
        <v/>
      </c>
      <c r="X39" s="74" t="str">
        <f t="shared" si="12"/>
        <v/>
      </c>
      <c r="Y39" s="74" t="str">
        <f t="shared" si="12"/>
        <v/>
      </c>
      <c r="Z39" s="74" t="str">
        <f t="shared" si="11"/>
        <v/>
      </c>
      <c r="AA39" s="74" t="str">
        <f t="shared" si="11"/>
        <v/>
      </c>
      <c r="AB39" s="74" t="str">
        <f t="shared" si="11"/>
        <v>C</v>
      </c>
      <c r="AC39" s="74" t="str">
        <f t="shared" si="11"/>
        <v>C</v>
      </c>
      <c r="AD39" s="74" t="str">
        <f t="shared" si="11"/>
        <v/>
      </c>
      <c r="AE39" s="74" t="str">
        <f t="shared" si="11"/>
        <v/>
      </c>
      <c r="AF39" s="74" t="str">
        <f t="shared" si="11"/>
        <v/>
      </c>
      <c r="AG39" s="74" t="str">
        <f t="shared" si="11"/>
        <v/>
      </c>
      <c r="AH39" s="74" t="str">
        <f t="shared" si="11"/>
        <v/>
      </c>
      <c r="AI39" s="74" t="str">
        <f t="shared" si="11"/>
        <v>C</v>
      </c>
      <c r="AJ39" s="74" t="str">
        <f t="shared" si="11"/>
        <v>C</v>
      </c>
      <c r="AK39" s="74" t="str">
        <f t="shared" si="11"/>
        <v/>
      </c>
      <c r="AL39" s="74" t="str">
        <f t="shared" si="11"/>
        <v/>
      </c>
      <c r="AM39" s="74" t="str">
        <f t="shared" si="11"/>
        <v/>
      </c>
      <c r="AN39" s="74" t="str">
        <f t="shared" si="11"/>
        <v/>
      </c>
      <c r="AO39" s="74" t="str">
        <f t="shared" si="11"/>
        <v/>
      </c>
      <c r="AP39" s="74" t="str">
        <f t="shared" si="10"/>
        <v>C</v>
      </c>
      <c r="AQ39" s="74" t="str">
        <f t="shared" si="10"/>
        <v>C</v>
      </c>
      <c r="AR39" s="74" t="str">
        <f t="shared" si="10"/>
        <v/>
      </c>
      <c r="AS39" s="74" t="str">
        <f t="shared" si="10"/>
        <v/>
      </c>
      <c r="AT39" s="74" t="str">
        <f t="shared" si="10"/>
        <v/>
      </c>
      <c r="AU39" s="74" t="str">
        <f t="shared" si="10"/>
        <v/>
      </c>
      <c r="AV39" s="74" t="str">
        <f t="shared" si="10"/>
        <v/>
      </c>
    </row>
    <row r="40" spans="1:48" x14ac:dyDescent="0.3">
      <c r="A40" s="13" t="str">
        <f t="shared" ref="A40:A71" si="13">+B40&amp;F40</f>
        <v/>
      </c>
      <c r="B40" s="81"/>
      <c r="C40" s="82"/>
      <c r="D40" s="83"/>
      <c r="E40" s="84"/>
      <c r="F40" s="79" t="str">
        <f t="shared" si="5"/>
        <v/>
      </c>
      <c r="G40" s="80">
        <f>IF(C40="demi-jour",NETWORKDAYS(D40,E40,Calendrier!M37:M50)-0.5,NETWORKDAYS(D40,E40,Calendrier!M37:M50))</f>
        <v>0</v>
      </c>
      <c r="H40" s="74" t="str">
        <f t="shared" si="6"/>
        <v>C</v>
      </c>
      <c r="I40" s="74" t="str">
        <f t="shared" si="6"/>
        <v/>
      </c>
      <c r="J40" s="74" t="str">
        <f t="shared" si="12"/>
        <v/>
      </c>
      <c r="K40" s="74" t="str">
        <f t="shared" si="12"/>
        <v/>
      </c>
      <c r="L40" s="74" t="str">
        <f t="shared" si="12"/>
        <v/>
      </c>
      <c r="M40" s="74" t="str">
        <f t="shared" si="12"/>
        <v/>
      </c>
      <c r="N40" s="74" t="str">
        <f t="shared" si="12"/>
        <v>C</v>
      </c>
      <c r="O40" s="74" t="str">
        <f t="shared" si="12"/>
        <v>C</v>
      </c>
      <c r="P40" s="74" t="str">
        <f t="shared" si="12"/>
        <v/>
      </c>
      <c r="Q40" s="74" t="str">
        <f t="shared" si="12"/>
        <v/>
      </c>
      <c r="R40" s="74" t="str">
        <f t="shared" si="12"/>
        <v/>
      </c>
      <c r="S40" s="74" t="str">
        <f t="shared" si="12"/>
        <v/>
      </c>
      <c r="T40" s="74" t="str">
        <f t="shared" si="12"/>
        <v/>
      </c>
      <c r="U40" s="74" t="str">
        <f t="shared" si="12"/>
        <v>C</v>
      </c>
      <c r="V40" s="74" t="str">
        <f t="shared" si="12"/>
        <v>C</v>
      </c>
      <c r="W40" s="74" t="str">
        <f t="shared" si="12"/>
        <v/>
      </c>
      <c r="X40" s="74" t="str">
        <f t="shared" si="12"/>
        <v/>
      </c>
      <c r="Y40" s="74" t="str">
        <f t="shared" si="12"/>
        <v/>
      </c>
      <c r="Z40" s="74" t="str">
        <f t="shared" si="11"/>
        <v/>
      </c>
      <c r="AA40" s="74" t="str">
        <f t="shared" si="11"/>
        <v/>
      </c>
      <c r="AB40" s="74" t="str">
        <f t="shared" si="11"/>
        <v>C</v>
      </c>
      <c r="AC40" s="74" t="str">
        <f t="shared" si="11"/>
        <v>C</v>
      </c>
      <c r="AD40" s="74" t="str">
        <f t="shared" si="11"/>
        <v/>
      </c>
      <c r="AE40" s="74" t="str">
        <f t="shared" si="11"/>
        <v/>
      </c>
      <c r="AF40" s="74" t="str">
        <f t="shared" si="11"/>
        <v/>
      </c>
      <c r="AG40" s="74" t="str">
        <f t="shared" si="11"/>
        <v/>
      </c>
      <c r="AH40" s="74" t="str">
        <f t="shared" si="11"/>
        <v/>
      </c>
      <c r="AI40" s="74" t="str">
        <f t="shared" si="11"/>
        <v>C</v>
      </c>
      <c r="AJ40" s="74" t="str">
        <f t="shared" si="11"/>
        <v>C</v>
      </c>
      <c r="AK40" s="74" t="str">
        <f t="shared" si="11"/>
        <v/>
      </c>
      <c r="AL40" s="74" t="str">
        <f t="shared" si="11"/>
        <v/>
      </c>
      <c r="AM40" s="74" t="str">
        <f t="shared" si="11"/>
        <v/>
      </c>
      <c r="AN40" s="74" t="str">
        <f t="shared" si="11"/>
        <v/>
      </c>
      <c r="AO40" s="74" t="str">
        <f t="shared" ref="AO40:AV55" si="14">IF(OR(AO$7="s",AO$7="f",AO$7="v"),"C",IF(AND(AO$6&gt;=$D40,AO$6&lt;=$E40,$F40="a"),$F40,IF(AND(AO$6&gt;=$D40,AO$6&lt;=$E40,$F40="V"),$F40,"")))</f>
        <v/>
      </c>
      <c r="AP40" s="74" t="str">
        <f t="shared" si="14"/>
        <v>C</v>
      </c>
      <c r="AQ40" s="74" t="str">
        <f t="shared" si="14"/>
        <v>C</v>
      </c>
      <c r="AR40" s="74" t="str">
        <f t="shared" si="14"/>
        <v/>
      </c>
      <c r="AS40" s="74" t="str">
        <f t="shared" si="14"/>
        <v/>
      </c>
      <c r="AT40" s="74" t="str">
        <f t="shared" si="14"/>
        <v/>
      </c>
      <c r="AU40" s="74" t="str">
        <f t="shared" si="14"/>
        <v/>
      </c>
      <c r="AV40" s="74" t="str">
        <f t="shared" si="14"/>
        <v/>
      </c>
    </row>
    <row r="41" spans="1:48" x14ac:dyDescent="0.3">
      <c r="A41" s="13" t="str">
        <f t="shared" si="13"/>
        <v/>
      </c>
      <c r="B41" s="81"/>
      <c r="C41" s="82"/>
      <c r="D41" s="83"/>
      <c r="E41" s="84"/>
      <c r="F41" s="79" t="str">
        <f t="shared" si="5"/>
        <v/>
      </c>
      <c r="G41" s="80">
        <f>IF(C41="demi-jour",NETWORKDAYS(D41,E41,Calendrier!M38:M51)-0.5,NETWORKDAYS(D41,E41,Calendrier!M38:M51))</f>
        <v>0</v>
      </c>
      <c r="H41" s="74" t="str">
        <f t="shared" ref="H41:I72" si="15">IF(OR(H$7="s",H$7="f",H$7="v"),"C",IF(AND(H$6&gt;=$D41,H$6&lt;=$E41,$F41="a"),$F41,IF(AND(H$6&gt;=$D41,H$6&lt;=$E41,$F41="V"),$F41,"")))</f>
        <v>C</v>
      </c>
      <c r="I41" s="74" t="str">
        <f t="shared" si="15"/>
        <v/>
      </c>
      <c r="J41" s="74" t="str">
        <f t="shared" si="12"/>
        <v/>
      </c>
      <c r="K41" s="74" t="str">
        <f t="shared" si="12"/>
        <v/>
      </c>
      <c r="L41" s="74" t="str">
        <f t="shared" si="12"/>
        <v/>
      </c>
      <c r="M41" s="74" t="str">
        <f t="shared" si="12"/>
        <v/>
      </c>
      <c r="N41" s="74" t="str">
        <f t="shared" si="12"/>
        <v>C</v>
      </c>
      <c r="O41" s="74" t="str">
        <f t="shared" si="12"/>
        <v>C</v>
      </c>
      <c r="P41" s="74" t="str">
        <f t="shared" si="12"/>
        <v/>
      </c>
      <c r="Q41" s="74" t="str">
        <f t="shared" si="12"/>
        <v/>
      </c>
      <c r="R41" s="74" t="str">
        <f t="shared" si="12"/>
        <v/>
      </c>
      <c r="S41" s="74" t="str">
        <f t="shared" si="12"/>
        <v/>
      </c>
      <c r="T41" s="74" t="str">
        <f t="shared" si="12"/>
        <v/>
      </c>
      <c r="U41" s="74" t="str">
        <f t="shared" si="12"/>
        <v>C</v>
      </c>
      <c r="V41" s="74" t="str">
        <f t="shared" si="12"/>
        <v>C</v>
      </c>
      <c r="W41" s="74" t="str">
        <f t="shared" si="12"/>
        <v/>
      </c>
      <c r="X41" s="74" t="str">
        <f t="shared" si="12"/>
        <v/>
      </c>
      <c r="Y41" s="74" t="str">
        <f t="shared" si="12"/>
        <v/>
      </c>
      <c r="Z41" s="74" t="str">
        <f t="shared" ref="Z41:AO56" si="16">IF(OR(Z$7="s",Z$7="f",Z$7="v"),"C",IF(AND(Z$6&gt;=$D41,Z$6&lt;=$E41,$F41="a"),$F41,IF(AND(Z$6&gt;=$D41,Z$6&lt;=$E41,$F41="V"),$F41,"")))</f>
        <v/>
      </c>
      <c r="AA41" s="74" t="str">
        <f t="shared" si="16"/>
        <v/>
      </c>
      <c r="AB41" s="74" t="str">
        <f t="shared" si="16"/>
        <v>C</v>
      </c>
      <c r="AC41" s="74" t="str">
        <f t="shared" si="16"/>
        <v>C</v>
      </c>
      <c r="AD41" s="74" t="str">
        <f t="shared" si="16"/>
        <v/>
      </c>
      <c r="AE41" s="74" t="str">
        <f t="shared" si="16"/>
        <v/>
      </c>
      <c r="AF41" s="74" t="str">
        <f t="shared" si="16"/>
        <v/>
      </c>
      <c r="AG41" s="74" t="str">
        <f t="shared" si="16"/>
        <v/>
      </c>
      <c r="AH41" s="74" t="str">
        <f t="shared" si="16"/>
        <v/>
      </c>
      <c r="AI41" s="74" t="str">
        <f t="shared" si="16"/>
        <v>C</v>
      </c>
      <c r="AJ41" s="74" t="str">
        <f t="shared" si="16"/>
        <v>C</v>
      </c>
      <c r="AK41" s="74" t="str">
        <f t="shared" si="16"/>
        <v/>
      </c>
      <c r="AL41" s="74" t="str">
        <f t="shared" si="16"/>
        <v/>
      </c>
      <c r="AM41" s="74" t="str">
        <f t="shared" si="16"/>
        <v/>
      </c>
      <c r="AN41" s="74" t="str">
        <f t="shared" si="16"/>
        <v/>
      </c>
      <c r="AO41" s="74" t="str">
        <f t="shared" si="16"/>
        <v/>
      </c>
      <c r="AP41" s="74" t="str">
        <f t="shared" si="14"/>
        <v>C</v>
      </c>
      <c r="AQ41" s="74" t="str">
        <f t="shared" si="14"/>
        <v>C</v>
      </c>
      <c r="AR41" s="74" t="str">
        <f t="shared" si="14"/>
        <v/>
      </c>
      <c r="AS41" s="74" t="str">
        <f t="shared" si="14"/>
        <v/>
      </c>
      <c r="AT41" s="74" t="str">
        <f t="shared" si="14"/>
        <v/>
      </c>
      <c r="AU41" s="74" t="str">
        <f t="shared" si="14"/>
        <v/>
      </c>
      <c r="AV41" s="74" t="str">
        <f t="shared" si="14"/>
        <v/>
      </c>
    </row>
    <row r="42" spans="1:48" x14ac:dyDescent="0.3">
      <c r="A42" s="13" t="str">
        <f t="shared" si="13"/>
        <v/>
      </c>
      <c r="B42" s="81"/>
      <c r="C42" s="82"/>
      <c r="D42" s="83"/>
      <c r="E42" s="84"/>
      <c r="F42" s="79" t="str">
        <f t="shared" si="5"/>
        <v/>
      </c>
      <c r="G42" s="80">
        <f>IF(C42="demi-jour",NETWORKDAYS(D42,E42,Calendrier!M39:M52)-0.5,NETWORKDAYS(D42,E42,Calendrier!M39:M52))</f>
        <v>0</v>
      </c>
      <c r="H42" s="74" t="str">
        <f t="shared" si="15"/>
        <v>C</v>
      </c>
      <c r="I42" s="74" t="str">
        <f t="shared" si="15"/>
        <v/>
      </c>
      <c r="J42" s="74" t="str">
        <f t="shared" si="12"/>
        <v/>
      </c>
      <c r="K42" s="74" t="str">
        <f t="shared" si="12"/>
        <v/>
      </c>
      <c r="L42" s="74" t="str">
        <f t="shared" si="12"/>
        <v/>
      </c>
      <c r="M42" s="74" t="str">
        <f t="shared" si="12"/>
        <v/>
      </c>
      <c r="N42" s="74" t="str">
        <f t="shared" si="12"/>
        <v>C</v>
      </c>
      <c r="O42" s="74" t="str">
        <f t="shared" si="12"/>
        <v>C</v>
      </c>
      <c r="P42" s="74" t="str">
        <f t="shared" si="12"/>
        <v/>
      </c>
      <c r="Q42" s="74" t="str">
        <f t="shared" si="12"/>
        <v/>
      </c>
      <c r="R42" s="74" t="str">
        <f t="shared" si="12"/>
        <v/>
      </c>
      <c r="S42" s="74" t="str">
        <f t="shared" si="12"/>
        <v/>
      </c>
      <c r="T42" s="74" t="str">
        <f t="shared" si="12"/>
        <v/>
      </c>
      <c r="U42" s="74" t="str">
        <f t="shared" si="12"/>
        <v>C</v>
      </c>
      <c r="V42" s="74" t="str">
        <f t="shared" si="12"/>
        <v>C</v>
      </c>
      <c r="W42" s="74" t="str">
        <f t="shared" si="12"/>
        <v/>
      </c>
      <c r="X42" s="74" t="str">
        <f t="shared" si="12"/>
        <v/>
      </c>
      <c r="Y42" s="74" t="str">
        <f t="shared" si="12"/>
        <v/>
      </c>
      <c r="Z42" s="74" t="str">
        <f t="shared" si="16"/>
        <v/>
      </c>
      <c r="AA42" s="74" t="str">
        <f t="shared" si="16"/>
        <v/>
      </c>
      <c r="AB42" s="74" t="str">
        <f t="shared" si="16"/>
        <v>C</v>
      </c>
      <c r="AC42" s="74" t="str">
        <f t="shared" si="16"/>
        <v>C</v>
      </c>
      <c r="AD42" s="74" t="str">
        <f t="shared" si="16"/>
        <v/>
      </c>
      <c r="AE42" s="74" t="str">
        <f t="shared" si="16"/>
        <v/>
      </c>
      <c r="AF42" s="74" t="str">
        <f t="shared" si="16"/>
        <v/>
      </c>
      <c r="AG42" s="74" t="str">
        <f t="shared" si="16"/>
        <v/>
      </c>
      <c r="AH42" s="74" t="str">
        <f t="shared" si="16"/>
        <v/>
      </c>
      <c r="AI42" s="74" t="str">
        <f t="shared" si="16"/>
        <v>C</v>
      </c>
      <c r="AJ42" s="74" t="str">
        <f t="shared" si="16"/>
        <v>C</v>
      </c>
      <c r="AK42" s="74" t="str">
        <f t="shared" si="16"/>
        <v/>
      </c>
      <c r="AL42" s="74" t="str">
        <f t="shared" si="16"/>
        <v/>
      </c>
      <c r="AM42" s="74" t="str">
        <f t="shared" si="16"/>
        <v/>
      </c>
      <c r="AN42" s="74" t="str">
        <f t="shared" si="16"/>
        <v/>
      </c>
      <c r="AO42" s="74" t="str">
        <f t="shared" si="16"/>
        <v/>
      </c>
      <c r="AP42" s="74" t="str">
        <f t="shared" si="14"/>
        <v>C</v>
      </c>
      <c r="AQ42" s="74" t="str">
        <f t="shared" si="14"/>
        <v>C</v>
      </c>
      <c r="AR42" s="74" t="str">
        <f t="shared" si="14"/>
        <v/>
      </c>
      <c r="AS42" s="74" t="str">
        <f t="shared" si="14"/>
        <v/>
      </c>
      <c r="AT42" s="74" t="str">
        <f t="shared" si="14"/>
        <v/>
      </c>
      <c r="AU42" s="74" t="str">
        <f t="shared" si="14"/>
        <v/>
      </c>
      <c r="AV42" s="74" t="str">
        <f t="shared" si="14"/>
        <v/>
      </c>
    </row>
    <row r="43" spans="1:48" x14ac:dyDescent="0.3">
      <c r="A43" s="13" t="str">
        <f t="shared" si="13"/>
        <v/>
      </c>
      <c r="B43" s="81"/>
      <c r="C43" s="82"/>
      <c r="D43" s="83"/>
      <c r="E43" s="84"/>
      <c r="F43" s="79" t="str">
        <f t="shared" si="5"/>
        <v/>
      </c>
      <c r="G43" s="80">
        <f>IF(C43="demi-jour",NETWORKDAYS(D43,E43,Calendrier!M40:M53)-0.5,NETWORKDAYS(D43,E43,Calendrier!M40:M53))</f>
        <v>0</v>
      </c>
      <c r="H43" s="74" t="str">
        <f t="shared" si="15"/>
        <v>C</v>
      </c>
      <c r="I43" s="74" t="str">
        <f t="shared" si="15"/>
        <v/>
      </c>
      <c r="J43" s="74" t="str">
        <f t="shared" si="12"/>
        <v/>
      </c>
      <c r="K43" s="74" t="str">
        <f t="shared" si="12"/>
        <v/>
      </c>
      <c r="L43" s="74" t="str">
        <f t="shared" si="12"/>
        <v/>
      </c>
      <c r="M43" s="74" t="str">
        <f t="shared" si="12"/>
        <v/>
      </c>
      <c r="N43" s="74" t="str">
        <f t="shared" si="12"/>
        <v>C</v>
      </c>
      <c r="O43" s="74" t="str">
        <f t="shared" si="12"/>
        <v>C</v>
      </c>
      <c r="P43" s="74" t="str">
        <f t="shared" si="12"/>
        <v/>
      </c>
      <c r="Q43" s="74" t="str">
        <f t="shared" si="12"/>
        <v/>
      </c>
      <c r="R43" s="74" t="str">
        <f t="shared" si="12"/>
        <v/>
      </c>
      <c r="S43" s="74" t="str">
        <f t="shared" si="12"/>
        <v/>
      </c>
      <c r="T43" s="74" t="str">
        <f t="shared" si="12"/>
        <v/>
      </c>
      <c r="U43" s="74" t="str">
        <f t="shared" si="12"/>
        <v>C</v>
      </c>
      <c r="V43" s="74" t="str">
        <f t="shared" si="12"/>
        <v>C</v>
      </c>
      <c r="W43" s="74" t="str">
        <f t="shared" si="12"/>
        <v/>
      </c>
      <c r="X43" s="74" t="str">
        <f t="shared" si="12"/>
        <v/>
      </c>
      <c r="Y43" s="74" t="str">
        <f t="shared" si="12"/>
        <v/>
      </c>
      <c r="Z43" s="74" t="str">
        <f t="shared" si="16"/>
        <v/>
      </c>
      <c r="AA43" s="74" t="str">
        <f t="shared" si="16"/>
        <v/>
      </c>
      <c r="AB43" s="74" t="str">
        <f t="shared" si="16"/>
        <v>C</v>
      </c>
      <c r="AC43" s="74" t="str">
        <f t="shared" si="16"/>
        <v>C</v>
      </c>
      <c r="AD43" s="74" t="str">
        <f t="shared" si="16"/>
        <v/>
      </c>
      <c r="AE43" s="74" t="str">
        <f t="shared" si="16"/>
        <v/>
      </c>
      <c r="AF43" s="74" t="str">
        <f t="shared" si="16"/>
        <v/>
      </c>
      <c r="AG43" s="74" t="str">
        <f t="shared" si="16"/>
        <v/>
      </c>
      <c r="AH43" s="74" t="str">
        <f t="shared" si="16"/>
        <v/>
      </c>
      <c r="AI43" s="74" t="str">
        <f t="shared" si="16"/>
        <v>C</v>
      </c>
      <c r="AJ43" s="74" t="str">
        <f t="shared" si="16"/>
        <v>C</v>
      </c>
      <c r="AK43" s="74" t="str">
        <f t="shared" si="16"/>
        <v/>
      </c>
      <c r="AL43" s="74" t="str">
        <f t="shared" si="16"/>
        <v/>
      </c>
      <c r="AM43" s="74" t="str">
        <f t="shared" si="16"/>
        <v/>
      </c>
      <c r="AN43" s="74" t="str">
        <f t="shared" si="16"/>
        <v/>
      </c>
      <c r="AO43" s="74" t="str">
        <f t="shared" si="16"/>
        <v/>
      </c>
      <c r="AP43" s="74" t="str">
        <f t="shared" si="14"/>
        <v>C</v>
      </c>
      <c r="AQ43" s="74" t="str">
        <f t="shared" si="14"/>
        <v>C</v>
      </c>
      <c r="AR43" s="74" t="str">
        <f t="shared" si="14"/>
        <v/>
      </c>
      <c r="AS43" s="74" t="str">
        <f t="shared" si="14"/>
        <v/>
      </c>
      <c r="AT43" s="74" t="str">
        <f t="shared" si="14"/>
        <v/>
      </c>
      <c r="AU43" s="74" t="str">
        <f t="shared" si="14"/>
        <v/>
      </c>
      <c r="AV43" s="74" t="str">
        <f t="shared" si="14"/>
        <v/>
      </c>
    </row>
    <row r="44" spans="1:48" x14ac:dyDescent="0.3">
      <c r="A44" s="13" t="str">
        <f t="shared" si="13"/>
        <v/>
      </c>
      <c r="B44" s="81"/>
      <c r="C44" s="82"/>
      <c r="D44" s="83"/>
      <c r="E44" s="84"/>
      <c r="F44" s="79" t="str">
        <f t="shared" si="5"/>
        <v/>
      </c>
      <c r="G44" s="80">
        <f>IF(C44="demi-jour",NETWORKDAYS(D44,E44,Calendrier!M41:M54)-0.5,NETWORKDAYS(D44,E44,Calendrier!M41:M54))</f>
        <v>0</v>
      </c>
      <c r="H44" s="74" t="str">
        <f t="shared" si="15"/>
        <v>C</v>
      </c>
      <c r="I44" s="74" t="str">
        <f t="shared" si="15"/>
        <v/>
      </c>
      <c r="J44" s="74" t="str">
        <f t="shared" si="12"/>
        <v/>
      </c>
      <c r="K44" s="74" t="str">
        <f t="shared" si="12"/>
        <v/>
      </c>
      <c r="L44" s="74" t="str">
        <f t="shared" si="12"/>
        <v/>
      </c>
      <c r="M44" s="74" t="str">
        <f t="shared" si="12"/>
        <v/>
      </c>
      <c r="N44" s="74" t="str">
        <f t="shared" si="12"/>
        <v>C</v>
      </c>
      <c r="O44" s="74" t="str">
        <f t="shared" si="12"/>
        <v>C</v>
      </c>
      <c r="P44" s="74" t="str">
        <f t="shared" si="12"/>
        <v/>
      </c>
      <c r="Q44" s="74" t="str">
        <f t="shared" si="12"/>
        <v/>
      </c>
      <c r="R44" s="74" t="str">
        <f t="shared" si="12"/>
        <v/>
      </c>
      <c r="S44" s="74" t="str">
        <f t="shared" si="12"/>
        <v/>
      </c>
      <c r="T44" s="74" t="str">
        <f t="shared" si="12"/>
        <v/>
      </c>
      <c r="U44" s="74" t="str">
        <f t="shared" si="12"/>
        <v>C</v>
      </c>
      <c r="V44" s="74" t="str">
        <f t="shared" si="12"/>
        <v>C</v>
      </c>
      <c r="W44" s="74" t="str">
        <f t="shared" si="12"/>
        <v/>
      </c>
      <c r="X44" s="74" t="str">
        <f t="shared" si="12"/>
        <v/>
      </c>
      <c r="Y44" s="74" t="str">
        <f t="shared" si="12"/>
        <v/>
      </c>
      <c r="Z44" s="74" t="str">
        <f t="shared" si="16"/>
        <v/>
      </c>
      <c r="AA44" s="74" t="str">
        <f t="shared" si="16"/>
        <v/>
      </c>
      <c r="AB44" s="74" t="str">
        <f t="shared" si="16"/>
        <v>C</v>
      </c>
      <c r="AC44" s="74" t="str">
        <f t="shared" si="16"/>
        <v>C</v>
      </c>
      <c r="AD44" s="74" t="str">
        <f t="shared" si="16"/>
        <v/>
      </c>
      <c r="AE44" s="74" t="str">
        <f t="shared" si="16"/>
        <v/>
      </c>
      <c r="AF44" s="74" t="str">
        <f t="shared" si="16"/>
        <v/>
      </c>
      <c r="AG44" s="74" t="str">
        <f t="shared" si="16"/>
        <v/>
      </c>
      <c r="AH44" s="74" t="str">
        <f t="shared" si="16"/>
        <v/>
      </c>
      <c r="AI44" s="74" t="str">
        <f t="shared" si="16"/>
        <v>C</v>
      </c>
      <c r="AJ44" s="74" t="str">
        <f t="shared" si="16"/>
        <v>C</v>
      </c>
      <c r="AK44" s="74" t="str">
        <f t="shared" si="16"/>
        <v/>
      </c>
      <c r="AL44" s="74" t="str">
        <f t="shared" si="16"/>
        <v/>
      </c>
      <c r="AM44" s="74" t="str">
        <f t="shared" si="16"/>
        <v/>
      </c>
      <c r="AN44" s="74" t="str">
        <f t="shared" si="16"/>
        <v/>
      </c>
      <c r="AO44" s="74" t="str">
        <f t="shared" si="16"/>
        <v/>
      </c>
      <c r="AP44" s="74" t="str">
        <f t="shared" si="14"/>
        <v>C</v>
      </c>
      <c r="AQ44" s="74" t="str">
        <f t="shared" si="14"/>
        <v>C</v>
      </c>
      <c r="AR44" s="74" t="str">
        <f t="shared" si="14"/>
        <v/>
      </c>
      <c r="AS44" s="74" t="str">
        <f t="shared" si="14"/>
        <v/>
      </c>
      <c r="AT44" s="74" t="str">
        <f t="shared" si="14"/>
        <v/>
      </c>
      <c r="AU44" s="74" t="str">
        <f t="shared" si="14"/>
        <v/>
      </c>
      <c r="AV44" s="74" t="str">
        <f t="shared" si="14"/>
        <v/>
      </c>
    </row>
    <row r="45" spans="1:48" x14ac:dyDescent="0.3">
      <c r="A45" s="13" t="str">
        <f t="shared" si="13"/>
        <v/>
      </c>
      <c r="B45" s="81"/>
      <c r="C45" s="82"/>
      <c r="D45" s="83"/>
      <c r="E45" s="84"/>
      <c r="F45" s="79" t="str">
        <f t="shared" si="5"/>
        <v/>
      </c>
      <c r="G45" s="80">
        <f>IF(C45="demi-jour",NETWORKDAYS(D45,E45,Calendrier!M42:M55)-0.5,NETWORKDAYS(D45,E45,Calendrier!M42:M55))</f>
        <v>0</v>
      </c>
      <c r="H45" s="74" t="str">
        <f t="shared" si="15"/>
        <v>C</v>
      </c>
      <c r="I45" s="74" t="str">
        <f t="shared" si="15"/>
        <v/>
      </c>
      <c r="J45" s="74" t="str">
        <f t="shared" si="12"/>
        <v/>
      </c>
      <c r="K45" s="74" t="str">
        <f t="shared" si="12"/>
        <v/>
      </c>
      <c r="L45" s="74" t="str">
        <f t="shared" si="12"/>
        <v/>
      </c>
      <c r="M45" s="74" t="str">
        <f t="shared" si="12"/>
        <v/>
      </c>
      <c r="N45" s="74" t="str">
        <f t="shared" si="12"/>
        <v>C</v>
      </c>
      <c r="O45" s="74" t="str">
        <f t="shared" si="12"/>
        <v>C</v>
      </c>
      <c r="P45" s="74" t="str">
        <f t="shared" si="12"/>
        <v/>
      </c>
      <c r="Q45" s="74" t="str">
        <f t="shared" si="12"/>
        <v/>
      </c>
      <c r="R45" s="74" t="str">
        <f t="shared" si="12"/>
        <v/>
      </c>
      <c r="S45" s="74" t="str">
        <f t="shared" ref="J45:Y61" si="17">IF(OR(S$7="s",S$7="f",S$7="v"),"C",IF(AND(S$6&gt;=$D45,S$6&lt;=$E45,$F45="a"),$F45,IF(AND(S$6&gt;=$D45,S$6&lt;=$E45,$F45="V"),$F45,"")))</f>
        <v/>
      </c>
      <c r="T45" s="74" t="str">
        <f t="shared" si="17"/>
        <v/>
      </c>
      <c r="U45" s="74" t="str">
        <f t="shared" si="17"/>
        <v>C</v>
      </c>
      <c r="V45" s="74" t="str">
        <f t="shared" si="17"/>
        <v>C</v>
      </c>
      <c r="W45" s="74" t="str">
        <f t="shared" si="17"/>
        <v/>
      </c>
      <c r="X45" s="74" t="str">
        <f t="shared" si="17"/>
        <v/>
      </c>
      <c r="Y45" s="74" t="str">
        <f t="shared" si="17"/>
        <v/>
      </c>
      <c r="Z45" s="74" t="str">
        <f t="shared" si="16"/>
        <v/>
      </c>
      <c r="AA45" s="74" t="str">
        <f t="shared" si="16"/>
        <v/>
      </c>
      <c r="AB45" s="74" t="str">
        <f t="shared" si="16"/>
        <v>C</v>
      </c>
      <c r="AC45" s="74" t="str">
        <f t="shared" si="16"/>
        <v>C</v>
      </c>
      <c r="AD45" s="74" t="str">
        <f t="shared" si="16"/>
        <v/>
      </c>
      <c r="AE45" s="74" t="str">
        <f t="shared" si="16"/>
        <v/>
      </c>
      <c r="AF45" s="74" t="str">
        <f t="shared" si="16"/>
        <v/>
      </c>
      <c r="AG45" s="74" t="str">
        <f t="shared" si="16"/>
        <v/>
      </c>
      <c r="AH45" s="74" t="str">
        <f t="shared" si="16"/>
        <v/>
      </c>
      <c r="AI45" s="74" t="str">
        <f t="shared" si="16"/>
        <v>C</v>
      </c>
      <c r="AJ45" s="74" t="str">
        <f t="shared" si="16"/>
        <v>C</v>
      </c>
      <c r="AK45" s="74" t="str">
        <f t="shared" si="16"/>
        <v/>
      </c>
      <c r="AL45" s="74" t="str">
        <f t="shared" si="16"/>
        <v/>
      </c>
      <c r="AM45" s="74" t="str">
        <f t="shared" si="16"/>
        <v/>
      </c>
      <c r="AN45" s="74" t="str">
        <f t="shared" si="16"/>
        <v/>
      </c>
      <c r="AO45" s="74" t="str">
        <f t="shared" si="16"/>
        <v/>
      </c>
      <c r="AP45" s="74" t="str">
        <f t="shared" si="14"/>
        <v>C</v>
      </c>
      <c r="AQ45" s="74" t="str">
        <f t="shared" si="14"/>
        <v>C</v>
      </c>
      <c r="AR45" s="74" t="str">
        <f t="shared" si="14"/>
        <v/>
      </c>
      <c r="AS45" s="74" t="str">
        <f t="shared" si="14"/>
        <v/>
      </c>
      <c r="AT45" s="74" t="str">
        <f t="shared" si="14"/>
        <v/>
      </c>
      <c r="AU45" s="74" t="str">
        <f t="shared" si="14"/>
        <v/>
      </c>
      <c r="AV45" s="74" t="str">
        <f t="shared" si="14"/>
        <v/>
      </c>
    </row>
    <row r="46" spans="1:48" x14ac:dyDescent="0.3">
      <c r="A46" s="13" t="str">
        <f t="shared" si="13"/>
        <v/>
      </c>
      <c r="B46" s="81"/>
      <c r="C46" s="82"/>
      <c r="D46" s="83"/>
      <c r="E46" s="84"/>
      <c r="F46" s="79" t="str">
        <f t="shared" si="5"/>
        <v/>
      </c>
      <c r="G46" s="80">
        <f>IF(C46="demi-jour",NETWORKDAYS(D46,E46,Calendrier!M43:M56)-0.5,NETWORKDAYS(D46,E46,Calendrier!M43:M56))</f>
        <v>0</v>
      </c>
      <c r="H46" s="74" t="str">
        <f t="shared" si="15"/>
        <v>C</v>
      </c>
      <c r="I46" s="74" t="str">
        <f t="shared" si="15"/>
        <v/>
      </c>
      <c r="J46" s="74" t="str">
        <f t="shared" si="17"/>
        <v/>
      </c>
      <c r="K46" s="74" t="str">
        <f t="shared" si="17"/>
        <v/>
      </c>
      <c r="L46" s="74" t="str">
        <f t="shared" si="17"/>
        <v/>
      </c>
      <c r="M46" s="74" t="str">
        <f t="shared" si="17"/>
        <v/>
      </c>
      <c r="N46" s="74" t="str">
        <f t="shared" si="17"/>
        <v>C</v>
      </c>
      <c r="O46" s="74" t="str">
        <f t="shared" si="17"/>
        <v>C</v>
      </c>
      <c r="P46" s="74" t="str">
        <f t="shared" si="17"/>
        <v/>
      </c>
      <c r="Q46" s="74" t="str">
        <f t="shared" si="17"/>
        <v/>
      </c>
      <c r="R46" s="74" t="str">
        <f t="shared" si="17"/>
        <v/>
      </c>
      <c r="S46" s="74" t="str">
        <f t="shared" si="17"/>
        <v/>
      </c>
      <c r="T46" s="74" t="str">
        <f t="shared" si="17"/>
        <v/>
      </c>
      <c r="U46" s="74" t="str">
        <f t="shared" si="17"/>
        <v>C</v>
      </c>
      <c r="V46" s="74" t="str">
        <f t="shared" si="17"/>
        <v>C</v>
      </c>
      <c r="W46" s="74" t="str">
        <f t="shared" si="17"/>
        <v/>
      </c>
      <c r="X46" s="74" t="str">
        <f t="shared" si="17"/>
        <v/>
      </c>
      <c r="Y46" s="74" t="str">
        <f t="shared" si="17"/>
        <v/>
      </c>
      <c r="Z46" s="74" t="str">
        <f t="shared" si="16"/>
        <v/>
      </c>
      <c r="AA46" s="74" t="str">
        <f t="shared" si="16"/>
        <v/>
      </c>
      <c r="AB46" s="74" t="str">
        <f t="shared" si="16"/>
        <v>C</v>
      </c>
      <c r="AC46" s="74" t="str">
        <f t="shared" si="16"/>
        <v>C</v>
      </c>
      <c r="AD46" s="74" t="str">
        <f t="shared" si="16"/>
        <v/>
      </c>
      <c r="AE46" s="74" t="str">
        <f t="shared" si="16"/>
        <v/>
      </c>
      <c r="AF46" s="74" t="str">
        <f t="shared" si="16"/>
        <v/>
      </c>
      <c r="AG46" s="74" t="str">
        <f t="shared" si="16"/>
        <v/>
      </c>
      <c r="AH46" s="74" t="str">
        <f t="shared" si="16"/>
        <v/>
      </c>
      <c r="AI46" s="74" t="str">
        <f t="shared" si="16"/>
        <v>C</v>
      </c>
      <c r="AJ46" s="74" t="str">
        <f t="shared" si="16"/>
        <v>C</v>
      </c>
      <c r="AK46" s="74" t="str">
        <f t="shared" si="16"/>
        <v/>
      </c>
      <c r="AL46" s="74" t="str">
        <f t="shared" si="16"/>
        <v/>
      </c>
      <c r="AM46" s="74" t="str">
        <f t="shared" si="16"/>
        <v/>
      </c>
      <c r="AN46" s="74" t="str">
        <f t="shared" si="16"/>
        <v/>
      </c>
      <c r="AO46" s="74" t="str">
        <f t="shared" si="16"/>
        <v/>
      </c>
      <c r="AP46" s="74" t="str">
        <f t="shared" si="14"/>
        <v>C</v>
      </c>
      <c r="AQ46" s="74" t="str">
        <f t="shared" si="14"/>
        <v>C</v>
      </c>
      <c r="AR46" s="74" t="str">
        <f t="shared" si="14"/>
        <v/>
      </c>
      <c r="AS46" s="74" t="str">
        <f t="shared" si="14"/>
        <v/>
      </c>
      <c r="AT46" s="74" t="str">
        <f t="shared" si="14"/>
        <v/>
      </c>
      <c r="AU46" s="74" t="str">
        <f t="shared" si="14"/>
        <v/>
      </c>
      <c r="AV46" s="74" t="str">
        <f t="shared" si="14"/>
        <v/>
      </c>
    </row>
    <row r="47" spans="1:48" x14ac:dyDescent="0.3">
      <c r="A47" s="13" t="str">
        <f t="shared" si="13"/>
        <v/>
      </c>
      <c r="B47" s="81"/>
      <c r="C47" s="82"/>
      <c r="D47" s="83"/>
      <c r="E47" s="84"/>
      <c r="F47" s="79" t="str">
        <f t="shared" si="5"/>
        <v/>
      </c>
      <c r="G47" s="80">
        <f>IF(C47="demi-jour",NETWORKDAYS(D47,E47,Calendrier!M44:M57)-0.5,NETWORKDAYS(D47,E47,Calendrier!M44:M57))</f>
        <v>0</v>
      </c>
      <c r="H47" s="74" t="str">
        <f t="shared" si="15"/>
        <v>C</v>
      </c>
      <c r="I47" s="74" t="str">
        <f t="shared" si="15"/>
        <v/>
      </c>
      <c r="J47" s="74" t="str">
        <f t="shared" si="17"/>
        <v/>
      </c>
      <c r="K47" s="74" t="str">
        <f t="shared" si="17"/>
        <v/>
      </c>
      <c r="L47" s="74" t="str">
        <f t="shared" si="17"/>
        <v/>
      </c>
      <c r="M47" s="74" t="str">
        <f t="shared" si="17"/>
        <v/>
      </c>
      <c r="N47" s="74" t="str">
        <f t="shared" si="17"/>
        <v>C</v>
      </c>
      <c r="O47" s="74" t="str">
        <f t="shared" si="17"/>
        <v>C</v>
      </c>
      <c r="P47" s="74" t="str">
        <f t="shared" si="17"/>
        <v/>
      </c>
      <c r="Q47" s="74" t="str">
        <f t="shared" si="17"/>
        <v/>
      </c>
      <c r="R47" s="74" t="str">
        <f t="shared" si="17"/>
        <v/>
      </c>
      <c r="S47" s="74" t="str">
        <f t="shared" si="17"/>
        <v/>
      </c>
      <c r="T47" s="74" t="str">
        <f t="shared" si="17"/>
        <v/>
      </c>
      <c r="U47" s="74" t="str">
        <f t="shared" si="17"/>
        <v>C</v>
      </c>
      <c r="V47" s="74" t="str">
        <f t="shared" si="17"/>
        <v>C</v>
      </c>
      <c r="W47" s="74" t="str">
        <f t="shared" si="17"/>
        <v/>
      </c>
      <c r="X47" s="74" t="str">
        <f t="shared" si="17"/>
        <v/>
      </c>
      <c r="Y47" s="74" t="str">
        <f t="shared" si="17"/>
        <v/>
      </c>
      <c r="Z47" s="74" t="str">
        <f t="shared" si="16"/>
        <v/>
      </c>
      <c r="AA47" s="74" t="str">
        <f t="shared" si="16"/>
        <v/>
      </c>
      <c r="AB47" s="74" t="str">
        <f t="shared" si="16"/>
        <v>C</v>
      </c>
      <c r="AC47" s="74" t="str">
        <f t="shared" si="16"/>
        <v>C</v>
      </c>
      <c r="AD47" s="74" t="str">
        <f t="shared" si="16"/>
        <v/>
      </c>
      <c r="AE47" s="74" t="str">
        <f t="shared" si="16"/>
        <v/>
      </c>
      <c r="AF47" s="74" t="str">
        <f t="shared" si="16"/>
        <v/>
      </c>
      <c r="AG47" s="74" t="str">
        <f t="shared" si="16"/>
        <v/>
      </c>
      <c r="AH47" s="74" t="str">
        <f t="shared" si="16"/>
        <v/>
      </c>
      <c r="AI47" s="74" t="str">
        <f t="shared" si="16"/>
        <v>C</v>
      </c>
      <c r="AJ47" s="74" t="str">
        <f t="shared" si="16"/>
        <v>C</v>
      </c>
      <c r="AK47" s="74" t="str">
        <f t="shared" si="16"/>
        <v/>
      </c>
      <c r="AL47" s="74" t="str">
        <f t="shared" si="16"/>
        <v/>
      </c>
      <c r="AM47" s="74" t="str">
        <f t="shared" si="16"/>
        <v/>
      </c>
      <c r="AN47" s="74" t="str">
        <f t="shared" si="16"/>
        <v/>
      </c>
      <c r="AO47" s="74" t="str">
        <f t="shared" si="16"/>
        <v/>
      </c>
      <c r="AP47" s="74" t="str">
        <f t="shared" si="14"/>
        <v>C</v>
      </c>
      <c r="AQ47" s="74" t="str">
        <f t="shared" si="14"/>
        <v>C</v>
      </c>
      <c r="AR47" s="74" t="str">
        <f t="shared" si="14"/>
        <v/>
      </c>
      <c r="AS47" s="74" t="str">
        <f t="shared" si="14"/>
        <v/>
      </c>
      <c r="AT47" s="74" t="str">
        <f t="shared" si="14"/>
        <v/>
      </c>
      <c r="AU47" s="74" t="str">
        <f t="shared" si="14"/>
        <v/>
      </c>
      <c r="AV47" s="74" t="str">
        <f t="shared" si="14"/>
        <v/>
      </c>
    </row>
    <row r="48" spans="1:48" x14ac:dyDescent="0.3">
      <c r="A48" s="13" t="str">
        <f t="shared" si="13"/>
        <v/>
      </c>
      <c r="B48" s="81"/>
      <c r="C48" s="82"/>
      <c r="D48" s="83"/>
      <c r="E48" s="84"/>
      <c r="F48" s="79" t="str">
        <f t="shared" si="5"/>
        <v/>
      </c>
      <c r="G48" s="80">
        <f>IF(C48="demi-jour",NETWORKDAYS(D48,E48,Calendrier!M45:M58)-0.5,NETWORKDAYS(D48,E48,Calendrier!M45:M58))</f>
        <v>0</v>
      </c>
      <c r="H48" s="74" t="str">
        <f t="shared" si="15"/>
        <v>C</v>
      </c>
      <c r="I48" s="74" t="str">
        <f t="shared" si="15"/>
        <v/>
      </c>
      <c r="J48" s="74" t="str">
        <f t="shared" si="17"/>
        <v/>
      </c>
      <c r="K48" s="74" t="str">
        <f t="shared" si="17"/>
        <v/>
      </c>
      <c r="L48" s="74" t="str">
        <f t="shared" si="17"/>
        <v/>
      </c>
      <c r="M48" s="74" t="str">
        <f t="shared" si="17"/>
        <v/>
      </c>
      <c r="N48" s="74" t="str">
        <f t="shared" si="17"/>
        <v>C</v>
      </c>
      <c r="O48" s="74" t="str">
        <f t="shared" si="17"/>
        <v>C</v>
      </c>
      <c r="P48" s="74" t="str">
        <f t="shared" si="17"/>
        <v/>
      </c>
      <c r="Q48" s="74" t="str">
        <f t="shared" si="17"/>
        <v/>
      </c>
      <c r="R48" s="74" t="str">
        <f t="shared" si="17"/>
        <v/>
      </c>
      <c r="S48" s="74" t="str">
        <f t="shared" si="17"/>
        <v/>
      </c>
      <c r="T48" s="74" t="str">
        <f t="shared" si="17"/>
        <v/>
      </c>
      <c r="U48" s="74" t="str">
        <f t="shared" si="17"/>
        <v>C</v>
      </c>
      <c r="V48" s="74" t="str">
        <f t="shared" si="17"/>
        <v>C</v>
      </c>
      <c r="W48" s="74" t="str">
        <f t="shared" si="17"/>
        <v/>
      </c>
      <c r="X48" s="74" t="str">
        <f t="shared" si="17"/>
        <v/>
      </c>
      <c r="Y48" s="74" t="str">
        <f t="shared" si="17"/>
        <v/>
      </c>
      <c r="Z48" s="74" t="str">
        <f t="shared" si="16"/>
        <v/>
      </c>
      <c r="AA48" s="74" t="str">
        <f t="shared" si="16"/>
        <v/>
      </c>
      <c r="AB48" s="74" t="str">
        <f t="shared" si="16"/>
        <v>C</v>
      </c>
      <c r="AC48" s="74" t="str">
        <f t="shared" si="16"/>
        <v>C</v>
      </c>
      <c r="AD48" s="74" t="str">
        <f t="shared" si="16"/>
        <v/>
      </c>
      <c r="AE48" s="74" t="str">
        <f t="shared" si="16"/>
        <v/>
      </c>
      <c r="AF48" s="74" t="str">
        <f t="shared" si="16"/>
        <v/>
      </c>
      <c r="AG48" s="74" t="str">
        <f t="shared" si="16"/>
        <v/>
      </c>
      <c r="AH48" s="74" t="str">
        <f t="shared" si="16"/>
        <v/>
      </c>
      <c r="AI48" s="74" t="str">
        <f t="shared" si="16"/>
        <v>C</v>
      </c>
      <c r="AJ48" s="74" t="str">
        <f t="shared" si="16"/>
        <v>C</v>
      </c>
      <c r="AK48" s="74" t="str">
        <f t="shared" si="16"/>
        <v/>
      </c>
      <c r="AL48" s="74" t="str">
        <f t="shared" si="16"/>
        <v/>
      </c>
      <c r="AM48" s="74" t="str">
        <f t="shared" si="16"/>
        <v/>
      </c>
      <c r="AN48" s="74" t="str">
        <f t="shared" si="16"/>
        <v/>
      </c>
      <c r="AO48" s="74" t="str">
        <f t="shared" si="16"/>
        <v/>
      </c>
      <c r="AP48" s="74" t="str">
        <f t="shared" si="14"/>
        <v>C</v>
      </c>
      <c r="AQ48" s="74" t="str">
        <f t="shared" si="14"/>
        <v>C</v>
      </c>
      <c r="AR48" s="74" t="str">
        <f t="shared" si="14"/>
        <v/>
      </c>
      <c r="AS48" s="74" t="str">
        <f t="shared" si="14"/>
        <v/>
      </c>
      <c r="AT48" s="74" t="str">
        <f t="shared" si="14"/>
        <v/>
      </c>
      <c r="AU48" s="74" t="str">
        <f t="shared" si="14"/>
        <v/>
      </c>
      <c r="AV48" s="74" t="str">
        <f t="shared" si="14"/>
        <v/>
      </c>
    </row>
    <row r="49" spans="1:48" x14ac:dyDescent="0.3">
      <c r="A49" s="13" t="str">
        <f t="shared" si="13"/>
        <v/>
      </c>
      <c r="B49" s="81"/>
      <c r="C49" s="82"/>
      <c r="D49" s="83"/>
      <c r="E49" s="84"/>
      <c r="F49" s="79" t="str">
        <f t="shared" si="5"/>
        <v/>
      </c>
      <c r="G49" s="80">
        <f>IF(C49="demi-jour",NETWORKDAYS(D49,E49,Calendrier!M46:M59)-0.5,NETWORKDAYS(D49,E49,Calendrier!M46:M59))</f>
        <v>0</v>
      </c>
      <c r="H49" s="74" t="str">
        <f t="shared" si="15"/>
        <v>C</v>
      </c>
      <c r="I49" s="74" t="str">
        <f t="shared" si="15"/>
        <v/>
      </c>
      <c r="J49" s="74" t="str">
        <f t="shared" si="17"/>
        <v/>
      </c>
      <c r="K49" s="74" t="str">
        <f t="shared" si="17"/>
        <v/>
      </c>
      <c r="L49" s="74" t="str">
        <f t="shared" si="17"/>
        <v/>
      </c>
      <c r="M49" s="74" t="str">
        <f t="shared" si="17"/>
        <v/>
      </c>
      <c r="N49" s="74" t="str">
        <f t="shared" si="17"/>
        <v>C</v>
      </c>
      <c r="O49" s="74" t="str">
        <f t="shared" si="17"/>
        <v>C</v>
      </c>
      <c r="P49" s="74" t="str">
        <f t="shared" si="17"/>
        <v/>
      </c>
      <c r="Q49" s="74" t="str">
        <f t="shared" si="17"/>
        <v/>
      </c>
      <c r="R49" s="74" t="str">
        <f t="shared" si="17"/>
        <v/>
      </c>
      <c r="S49" s="74" t="str">
        <f t="shared" si="17"/>
        <v/>
      </c>
      <c r="T49" s="74" t="str">
        <f t="shared" si="17"/>
        <v/>
      </c>
      <c r="U49" s="74" t="str">
        <f t="shared" si="17"/>
        <v>C</v>
      </c>
      <c r="V49" s="74" t="str">
        <f t="shared" si="17"/>
        <v>C</v>
      </c>
      <c r="W49" s="74" t="str">
        <f t="shared" si="17"/>
        <v/>
      </c>
      <c r="X49" s="74" t="str">
        <f t="shared" si="17"/>
        <v/>
      </c>
      <c r="Y49" s="74" t="str">
        <f t="shared" si="17"/>
        <v/>
      </c>
      <c r="Z49" s="74" t="str">
        <f t="shared" si="16"/>
        <v/>
      </c>
      <c r="AA49" s="74" t="str">
        <f t="shared" si="16"/>
        <v/>
      </c>
      <c r="AB49" s="74" t="str">
        <f t="shared" si="16"/>
        <v>C</v>
      </c>
      <c r="AC49" s="74" t="str">
        <f t="shared" si="16"/>
        <v>C</v>
      </c>
      <c r="AD49" s="74" t="str">
        <f t="shared" si="16"/>
        <v/>
      </c>
      <c r="AE49" s="74" t="str">
        <f t="shared" si="16"/>
        <v/>
      </c>
      <c r="AF49" s="74" t="str">
        <f t="shared" si="16"/>
        <v/>
      </c>
      <c r="AG49" s="74" t="str">
        <f t="shared" si="16"/>
        <v/>
      </c>
      <c r="AH49" s="74" t="str">
        <f t="shared" si="16"/>
        <v/>
      </c>
      <c r="AI49" s="74" t="str">
        <f t="shared" si="16"/>
        <v>C</v>
      </c>
      <c r="AJ49" s="74" t="str">
        <f t="shared" si="16"/>
        <v>C</v>
      </c>
      <c r="AK49" s="74" t="str">
        <f t="shared" si="16"/>
        <v/>
      </c>
      <c r="AL49" s="74" t="str">
        <f t="shared" si="16"/>
        <v/>
      </c>
      <c r="AM49" s="74" t="str">
        <f t="shared" si="16"/>
        <v/>
      </c>
      <c r="AN49" s="74" t="str">
        <f t="shared" si="16"/>
        <v/>
      </c>
      <c r="AO49" s="74" t="str">
        <f t="shared" si="16"/>
        <v/>
      </c>
      <c r="AP49" s="74" t="str">
        <f t="shared" si="14"/>
        <v>C</v>
      </c>
      <c r="AQ49" s="74" t="str">
        <f t="shared" si="14"/>
        <v>C</v>
      </c>
      <c r="AR49" s="74" t="str">
        <f t="shared" si="14"/>
        <v/>
      </c>
      <c r="AS49" s="74" t="str">
        <f t="shared" si="14"/>
        <v/>
      </c>
      <c r="AT49" s="74" t="str">
        <f t="shared" si="14"/>
        <v/>
      </c>
      <c r="AU49" s="74" t="str">
        <f t="shared" si="14"/>
        <v/>
      </c>
      <c r="AV49" s="74" t="str">
        <f t="shared" si="14"/>
        <v/>
      </c>
    </row>
    <row r="50" spans="1:48" x14ac:dyDescent="0.3">
      <c r="A50" s="13" t="str">
        <f t="shared" si="13"/>
        <v/>
      </c>
      <c r="B50" s="81"/>
      <c r="C50" s="82"/>
      <c r="D50" s="83"/>
      <c r="E50" s="84"/>
      <c r="F50" s="79" t="str">
        <f t="shared" si="5"/>
        <v/>
      </c>
      <c r="G50" s="80">
        <f>IF(C50="demi-jour",NETWORKDAYS(D50,E50,Calendrier!M47:M60)-0.5,NETWORKDAYS(D50,E50,Calendrier!M47:M60))</f>
        <v>0</v>
      </c>
      <c r="H50" s="74" t="str">
        <f t="shared" si="15"/>
        <v>C</v>
      </c>
      <c r="I50" s="74" t="str">
        <f t="shared" si="15"/>
        <v/>
      </c>
      <c r="J50" s="74" t="str">
        <f t="shared" si="17"/>
        <v/>
      </c>
      <c r="K50" s="74" t="str">
        <f t="shared" si="17"/>
        <v/>
      </c>
      <c r="L50" s="74" t="str">
        <f t="shared" si="17"/>
        <v/>
      </c>
      <c r="M50" s="74" t="str">
        <f t="shared" si="17"/>
        <v/>
      </c>
      <c r="N50" s="74" t="str">
        <f t="shared" si="17"/>
        <v>C</v>
      </c>
      <c r="O50" s="74" t="str">
        <f t="shared" si="17"/>
        <v>C</v>
      </c>
      <c r="P50" s="74" t="str">
        <f t="shared" si="17"/>
        <v/>
      </c>
      <c r="Q50" s="74" t="str">
        <f t="shared" si="17"/>
        <v/>
      </c>
      <c r="R50" s="74" t="str">
        <f t="shared" si="17"/>
        <v/>
      </c>
      <c r="S50" s="74" t="str">
        <f t="shared" si="17"/>
        <v/>
      </c>
      <c r="T50" s="74" t="str">
        <f t="shared" si="17"/>
        <v/>
      </c>
      <c r="U50" s="74" t="str">
        <f t="shared" si="17"/>
        <v>C</v>
      </c>
      <c r="V50" s="74" t="str">
        <f t="shared" si="17"/>
        <v>C</v>
      </c>
      <c r="W50" s="74" t="str">
        <f t="shared" si="17"/>
        <v/>
      </c>
      <c r="X50" s="74" t="str">
        <f t="shared" si="17"/>
        <v/>
      </c>
      <c r="Y50" s="74" t="str">
        <f t="shared" si="17"/>
        <v/>
      </c>
      <c r="Z50" s="74" t="str">
        <f t="shared" si="16"/>
        <v/>
      </c>
      <c r="AA50" s="74" t="str">
        <f t="shared" si="16"/>
        <v/>
      </c>
      <c r="AB50" s="74" t="str">
        <f t="shared" si="16"/>
        <v>C</v>
      </c>
      <c r="AC50" s="74" t="str">
        <f t="shared" si="16"/>
        <v>C</v>
      </c>
      <c r="AD50" s="74" t="str">
        <f t="shared" si="16"/>
        <v/>
      </c>
      <c r="AE50" s="74" t="str">
        <f t="shared" si="16"/>
        <v/>
      </c>
      <c r="AF50" s="74" t="str">
        <f t="shared" si="16"/>
        <v/>
      </c>
      <c r="AG50" s="74" t="str">
        <f t="shared" si="16"/>
        <v/>
      </c>
      <c r="AH50" s="74" t="str">
        <f t="shared" si="16"/>
        <v/>
      </c>
      <c r="AI50" s="74" t="str">
        <f t="shared" si="16"/>
        <v>C</v>
      </c>
      <c r="AJ50" s="74" t="str">
        <f t="shared" si="16"/>
        <v>C</v>
      </c>
      <c r="AK50" s="74" t="str">
        <f t="shared" si="16"/>
        <v/>
      </c>
      <c r="AL50" s="74" t="str">
        <f t="shared" si="16"/>
        <v/>
      </c>
      <c r="AM50" s="74" t="str">
        <f t="shared" si="16"/>
        <v/>
      </c>
      <c r="AN50" s="74" t="str">
        <f t="shared" si="16"/>
        <v/>
      </c>
      <c r="AO50" s="74" t="str">
        <f t="shared" si="16"/>
        <v/>
      </c>
      <c r="AP50" s="74" t="str">
        <f t="shared" si="14"/>
        <v>C</v>
      </c>
      <c r="AQ50" s="74" t="str">
        <f t="shared" si="14"/>
        <v>C</v>
      </c>
      <c r="AR50" s="74" t="str">
        <f t="shared" si="14"/>
        <v/>
      </c>
      <c r="AS50" s="74" t="str">
        <f t="shared" si="14"/>
        <v/>
      </c>
      <c r="AT50" s="74" t="str">
        <f t="shared" si="14"/>
        <v/>
      </c>
      <c r="AU50" s="74" t="str">
        <f t="shared" si="14"/>
        <v/>
      </c>
      <c r="AV50" s="74" t="str">
        <f t="shared" si="14"/>
        <v/>
      </c>
    </row>
    <row r="51" spans="1:48" x14ac:dyDescent="0.3">
      <c r="A51" s="13" t="str">
        <f t="shared" si="13"/>
        <v/>
      </c>
      <c r="B51" s="81"/>
      <c r="C51" s="82"/>
      <c r="D51" s="83"/>
      <c r="E51" s="84"/>
      <c r="F51" s="79" t="str">
        <f t="shared" si="5"/>
        <v/>
      </c>
      <c r="G51" s="80">
        <f>IF(C51="demi-jour",NETWORKDAYS(D51,E51,Calendrier!M48:M61)-0.5,NETWORKDAYS(D51,E51,Calendrier!M48:M61))</f>
        <v>0</v>
      </c>
      <c r="H51" s="74" t="str">
        <f t="shared" si="15"/>
        <v>C</v>
      </c>
      <c r="I51" s="74" t="str">
        <f t="shared" si="15"/>
        <v/>
      </c>
      <c r="J51" s="74" t="str">
        <f t="shared" si="17"/>
        <v/>
      </c>
      <c r="K51" s="74" t="str">
        <f t="shared" si="17"/>
        <v/>
      </c>
      <c r="L51" s="74" t="str">
        <f t="shared" si="17"/>
        <v/>
      </c>
      <c r="M51" s="74" t="str">
        <f t="shared" si="17"/>
        <v/>
      </c>
      <c r="N51" s="74" t="str">
        <f t="shared" si="17"/>
        <v>C</v>
      </c>
      <c r="O51" s="74" t="str">
        <f t="shared" si="17"/>
        <v>C</v>
      </c>
      <c r="P51" s="74" t="str">
        <f t="shared" si="17"/>
        <v/>
      </c>
      <c r="Q51" s="74" t="str">
        <f t="shared" si="17"/>
        <v/>
      </c>
      <c r="R51" s="74" t="str">
        <f t="shared" si="17"/>
        <v/>
      </c>
      <c r="S51" s="74" t="str">
        <f t="shared" si="17"/>
        <v/>
      </c>
      <c r="T51" s="74" t="str">
        <f t="shared" si="17"/>
        <v/>
      </c>
      <c r="U51" s="74" t="str">
        <f t="shared" si="17"/>
        <v>C</v>
      </c>
      <c r="V51" s="74" t="str">
        <f t="shared" si="17"/>
        <v>C</v>
      </c>
      <c r="W51" s="74" t="str">
        <f t="shared" si="17"/>
        <v/>
      </c>
      <c r="X51" s="74" t="str">
        <f t="shared" si="17"/>
        <v/>
      </c>
      <c r="Y51" s="74" t="str">
        <f t="shared" si="17"/>
        <v/>
      </c>
      <c r="Z51" s="74" t="str">
        <f t="shared" si="16"/>
        <v/>
      </c>
      <c r="AA51" s="74" t="str">
        <f t="shared" si="16"/>
        <v/>
      </c>
      <c r="AB51" s="74" t="str">
        <f t="shared" si="16"/>
        <v>C</v>
      </c>
      <c r="AC51" s="74" t="str">
        <f t="shared" si="16"/>
        <v>C</v>
      </c>
      <c r="AD51" s="74" t="str">
        <f t="shared" si="16"/>
        <v/>
      </c>
      <c r="AE51" s="74" t="str">
        <f t="shared" si="16"/>
        <v/>
      </c>
      <c r="AF51" s="74" t="str">
        <f t="shared" si="16"/>
        <v/>
      </c>
      <c r="AG51" s="74" t="str">
        <f t="shared" si="16"/>
        <v/>
      </c>
      <c r="AH51" s="74" t="str">
        <f t="shared" si="16"/>
        <v/>
      </c>
      <c r="AI51" s="74" t="str">
        <f t="shared" si="16"/>
        <v>C</v>
      </c>
      <c r="AJ51" s="74" t="str">
        <f t="shared" si="16"/>
        <v>C</v>
      </c>
      <c r="AK51" s="74" t="str">
        <f t="shared" si="16"/>
        <v/>
      </c>
      <c r="AL51" s="74" t="str">
        <f t="shared" si="16"/>
        <v/>
      </c>
      <c r="AM51" s="74" t="str">
        <f t="shared" si="16"/>
        <v/>
      </c>
      <c r="AN51" s="74" t="str">
        <f t="shared" si="16"/>
        <v/>
      </c>
      <c r="AO51" s="74" t="str">
        <f t="shared" si="16"/>
        <v/>
      </c>
      <c r="AP51" s="74" t="str">
        <f t="shared" si="14"/>
        <v>C</v>
      </c>
      <c r="AQ51" s="74" t="str">
        <f t="shared" si="14"/>
        <v>C</v>
      </c>
      <c r="AR51" s="74" t="str">
        <f t="shared" si="14"/>
        <v/>
      </c>
      <c r="AS51" s="74" t="str">
        <f t="shared" si="14"/>
        <v/>
      </c>
      <c r="AT51" s="74" t="str">
        <f t="shared" si="14"/>
        <v/>
      </c>
      <c r="AU51" s="74" t="str">
        <f t="shared" si="14"/>
        <v/>
      </c>
      <c r="AV51" s="74" t="str">
        <f t="shared" si="14"/>
        <v/>
      </c>
    </row>
    <row r="52" spans="1:48" x14ac:dyDescent="0.3">
      <c r="A52" s="13" t="str">
        <f t="shared" si="13"/>
        <v/>
      </c>
      <c r="B52" s="81"/>
      <c r="C52" s="82"/>
      <c r="D52" s="83"/>
      <c r="E52" s="84"/>
      <c r="F52" s="79" t="str">
        <f t="shared" si="5"/>
        <v/>
      </c>
      <c r="G52" s="80">
        <f>IF(C52="demi-jour",NETWORKDAYS(D52,E52,Calendrier!M49:M62)-0.5,NETWORKDAYS(D52,E52,Calendrier!M49:M62))</f>
        <v>0</v>
      </c>
      <c r="H52" s="74" t="str">
        <f t="shared" si="15"/>
        <v>C</v>
      </c>
      <c r="I52" s="74" t="str">
        <f t="shared" si="15"/>
        <v/>
      </c>
      <c r="J52" s="74" t="str">
        <f t="shared" si="17"/>
        <v/>
      </c>
      <c r="K52" s="74" t="str">
        <f t="shared" si="17"/>
        <v/>
      </c>
      <c r="L52" s="74" t="str">
        <f t="shared" si="17"/>
        <v/>
      </c>
      <c r="M52" s="74" t="str">
        <f t="shared" si="17"/>
        <v/>
      </c>
      <c r="N52" s="74" t="str">
        <f t="shared" si="17"/>
        <v>C</v>
      </c>
      <c r="O52" s="74" t="str">
        <f t="shared" si="17"/>
        <v>C</v>
      </c>
      <c r="P52" s="74" t="str">
        <f t="shared" si="17"/>
        <v/>
      </c>
      <c r="Q52" s="74" t="str">
        <f t="shared" si="17"/>
        <v/>
      </c>
      <c r="R52" s="74" t="str">
        <f t="shared" si="17"/>
        <v/>
      </c>
      <c r="S52" s="74" t="str">
        <f t="shared" si="17"/>
        <v/>
      </c>
      <c r="T52" s="74" t="str">
        <f t="shared" si="17"/>
        <v/>
      </c>
      <c r="U52" s="74" t="str">
        <f t="shared" si="17"/>
        <v>C</v>
      </c>
      <c r="V52" s="74" t="str">
        <f t="shared" si="17"/>
        <v>C</v>
      </c>
      <c r="W52" s="74" t="str">
        <f t="shared" si="17"/>
        <v/>
      </c>
      <c r="X52" s="74" t="str">
        <f t="shared" si="17"/>
        <v/>
      </c>
      <c r="Y52" s="74" t="str">
        <f t="shared" si="17"/>
        <v/>
      </c>
      <c r="Z52" s="74" t="str">
        <f t="shared" si="16"/>
        <v/>
      </c>
      <c r="AA52" s="74" t="str">
        <f t="shared" si="16"/>
        <v/>
      </c>
      <c r="AB52" s="74" t="str">
        <f t="shared" si="16"/>
        <v>C</v>
      </c>
      <c r="AC52" s="74" t="str">
        <f t="shared" si="16"/>
        <v>C</v>
      </c>
      <c r="AD52" s="74" t="str">
        <f t="shared" si="16"/>
        <v/>
      </c>
      <c r="AE52" s="74" t="str">
        <f t="shared" si="16"/>
        <v/>
      </c>
      <c r="AF52" s="74" t="str">
        <f t="shared" si="16"/>
        <v/>
      </c>
      <c r="AG52" s="74" t="str">
        <f t="shared" si="16"/>
        <v/>
      </c>
      <c r="AH52" s="74" t="str">
        <f t="shared" si="16"/>
        <v/>
      </c>
      <c r="AI52" s="74" t="str">
        <f t="shared" si="16"/>
        <v>C</v>
      </c>
      <c r="AJ52" s="74" t="str">
        <f t="shared" si="16"/>
        <v>C</v>
      </c>
      <c r="AK52" s="74" t="str">
        <f t="shared" si="16"/>
        <v/>
      </c>
      <c r="AL52" s="74" t="str">
        <f t="shared" si="16"/>
        <v/>
      </c>
      <c r="AM52" s="74" t="str">
        <f t="shared" si="16"/>
        <v/>
      </c>
      <c r="AN52" s="74" t="str">
        <f t="shared" si="16"/>
        <v/>
      </c>
      <c r="AO52" s="74" t="str">
        <f t="shared" si="16"/>
        <v/>
      </c>
      <c r="AP52" s="74" t="str">
        <f t="shared" si="14"/>
        <v>C</v>
      </c>
      <c r="AQ52" s="74" t="str">
        <f t="shared" si="14"/>
        <v>C</v>
      </c>
      <c r="AR52" s="74" t="str">
        <f t="shared" si="14"/>
        <v/>
      </c>
      <c r="AS52" s="74" t="str">
        <f t="shared" si="14"/>
        <v/>
      </c>
      <c r="AT52" s="74" t="str">
        <f t="shared" si="14"/>
        <v/>
      </c>
      <c r="AU52" s="74" t="str">
        <f t="shared" si="14"/>
        <v/>
      </c>
      <c r="AV52" s="74" t="str">
        <f t="shared" si="14"/>
        <v/>
      </c>
    </row>
    <row r="53" spans="1:48" x14ac:dyDescent="0.3">
      <c r="A53" s="13" t="str">
        <f t="shared" si="13"/>
        <v/>
      </c>
      <c r="B53" s="81"/>
      <c r="C53" s="82"/>
      <c r="D53" s="83"/>
      <c r="E53" s="84"/>
      <c r="F53" s="79" t="str">
        <f t="shared" si="5"/>
        <v/>
      </c>
      <c r="G53" s="80">
        <f>IF(C53="demi-jour",NETWORKDAYS(D53,E53,Calendrier!M50:M63)-0.5,NETWORKDAYS(D53,E53,Calendrier!M50:M63))</f>
        <v>0</v>
      </c>
      <c r="H53" s="74" t="str">
        <f t="shared" si="15"/>
        <v>C</v>
      </c>
      <c r="I53" s="74" t="str">
        <f t="shared" si="15"/>
        <v/>
      </c>
      <c r="J53" s="74" t="str">
        <f t="shared" si="17"/>
        <v/>
      </c>
      <c r="K53" s="74" t="str">
        <f t="shared" si="17"/>
        <v/>
      </c>
      <c r="L53" s="74" t="str">
        <f t="shared" si="17"/>
        <v/>
      </c>
      <c r="M53" s="74" t="str">
        <f t="shared" si="17"/>
        <v/>
      </c>
      <c r="N53" s="74" t="str">
        <f t="shared" si="17"/>
        <v>C</v>
      </c>
      <c r="O53" s="74" t="str">
        <f t="shared" si="17"/>
        <v>C</v>
      </c>
      <c r="P53" s="74" t="str">
        <f t="shared" si="17"/>
        <v/>
      </c>
      <c r="Q53" s="74" t="str">
        <f t="shared" si="17"/>
        <v/>
      </c>
      <c r="R53" s="74" t="str">
        <f t="shared" si="17"/>
        <v/>
      </c>
      <c r="S53" s="74" t="str">
        <f t="shared" si="17"/>
        <v/>
      </c>
      <c r="T53" s="74" t="str">
        <f t="shared" si="17"/>
        <v/>
      </c>
      <c r="U53" s="74" t="str">
        <f t="shared" si="17"/>
        <v>C</v>
      </c>
      <c r="V53" s="74" t="str">
        <f t="shared" si="17"/>
        <v>C</v>
      </c>
      <c r="W53" s="74" t="str">
        <f t="shared" si="17"/>
        <v/>
      </c>
      <c r="X53" s="74" t="str">
        <f t="shared" si="17"/>
        <v/>
      </c>
      <c r="Y53" s="74" t="str">
        <f t="shared" si="17"/>
        <v/>
      </c>
      <c r="Z53" s="74" t="str">
        <f t="shared" si="16"/>
        <v/>
      </c>
      <c r="AA53" s="74" t="str">
        <f t="shared" si="16"/>
        <v/>
      </c>
      <c r="AB53" s="74" t="str">
        <f t="shared" si="16"/>
        <v>C</v>
      </c>
      <c r="AC53" s="74" t="str">
        <f t="shared" si="16"/>
        <v>C</v>
      </c>
      <c r="AD53" s="74" t="str">
        <f t="shared" si="16"/>
        <v/>
      </c>
      <c r="AE53" s="74" t="str">
        <f t="shared" si="16"/>
        <v/>
      </c>
      <c r="AF53" s="74" t="str">
        <f t="shared" si="16"/>
        <v/>
      </c>
      <c r="AG53" s="74" t="str">
        <f t="shared" si="16"/>
        <v/>
      </c>
      <c r="AH53" s="74" t="str">
        <f t="shared" si="16"/>
        <v/>
      </c>
      <c r="AI53" s="74" t="str">
        <f t="shared" si="16"/>
        <v>C</v>
      </c>
      <c r="AJ53" s="74" t="str">
        <f t="shared" si="16"/>
        <v>C</v>
      </c>
      <c r="AK53" s="74" t="str">
        <f t="shared" si="16"/>
        <v/>
      </c>
      <c r="AL53" s="74" t="str">
        <f t="shared" si="16"/>
        <v/>
      </c>
      <c r="AM53" s="74" t="str">
        <f t="shared" si="16"/>
        <v/>
      </c>
      <c r="AN53" s="74" t="str">
        <f t="shared" si="16"/>
        <v/>
      </c>
      <c r="AO53" s="74" t="str">
        <f t="shared" si="16"/>
        <v/>
      </c>
      <c r="AP53" s="74" t="str">
        <f t="shared" si="14"/>
        <v>C</v>
      </c>
      <c r="AQ53" s="74" t="str">
        <f t="shared" si="14"/>
        <v>C</v>
      </c>
      <c r="AR53" s="74" t="str">
        <f t="shared" si="14"/>
        <v/>
      </c>
      <c r="AS53" s="74" t="str">
        <f t="shared" si="14"/>
        <v/>
      </c>
      <c r="AT53" s="74" t="str">
        <f t="shared" si="14"/>
        <v/>
      </c>
      <c r="AU53" s="74" t="str">
        <f t="shared" si="14"/>
        <v/>
      </c>
      <c r="AV53" s="74" t="str">
        <f t="shared" si="14"/>
        <v/>
      </c>
    </row>
    <row r="54" spans="1:48" x14ac:dyDescent="0.3">
      <c r="A54" s="13" t="str">
        <f t="shared" si="13"/>
        <v/>
      </c>
      <c r="B54" s="81"/>
      <c r="C54" s="82"/>
      <c r="D54" s="83"/>
      <c r="E54" s="84"/>
      <c r="F54" s="79" t="str">
        <f t="shared" si="5"/>
        <v/>
      </c>
      <c r="G54" s="80">
        <f>IF(C54="demi-jour",NETWORKDAYS(D54,E54,Calendrier!M51:M64)-0.5,NETWORKDAYS(D54,E54,Calendrier!M51:M64))</f>
        <v>0</v>
      </c>
      <c r="H54" s="74" t="str">
        <f t="shared" si="15"/>
        <v>C</v>
      </c>
      <c r="I54" s="74" t="str">
        <f t="shared" si="15"/>
        <v/>
      </c>
      <c r="J54" s="74" t="str">
        <f t="shared" si="17"/>
        <v/>
      </c>
      <c r="K54" s="74" t="str">
        <f t="shared" si="17"/>
        <v/>
      </c>
      <c r="L54" s="74" t="str">
        <f t="shared" si="17"/>
        <v/>
      </c>
      <c r="M54" s="74" t="str">
        <f t="shared" si="17"/>
        <v/>
      </c>
      <c r="N54" s="74" t="str">
        <f t="shared" si="17"/>
        <v>C</v>
      </c>
      <c r="O54" s="74" t="str">
        <f t="shared" si="17"/>
        <v>C</v>
      </c>
      <c r="P54" s="74" t="str">
        <f t="shared" si="17"/>
        <v/>
      </c>
      <c r="Q54" s="74" t="str">
        <f t="shared" si="17"/>
        <v/>
      </c>
      <c r="R54" s="74" t="str">
        <f t="shared" si="17"/>
        <v/>
      </c>
      <c r="S54" s="74" t="str">
        <f t="shared" si="17"/>
        <v/>
      </c>
      <c r="T54" s="74" t="str">
        <f t="shared" si="17"/>
        <v/>
      </c>
      <c r="U54" s="74" t="str">
        <f t="shared" si="17"/>
        <v>C</v>
      </c>
      <c r="V54" s="74" t="str">
        <f t="shared" si="17"/>
        <v>C</v>
      </c>
      <c r="W54" s="74" t="str">
        <f t="shared" si="17"/>
        <v/>
      </c>
      <c r="X54" s="74" t="str">
        <f t="shared" si="17"/>
        <v/>
      </c>
      <c r="Y54" s="74" t="str">
        <f t="shared" si="17"/>
        <v/>
      </c>
      <c r="Z54" s="74" t="str">
        <f t="shared" si="16"/>
        <v/>
      </c>
      <c r="AA54" s="74" t="str">
        <f t="shared" si="16"/>
        <v/>
      </c>
      <c r="AB54" s="74" t="str">
        <f t="shared" si="16"/>
        <v>C</v>
      </c>
      <c r="AC54" s="74" t="str">
        <f t="shared" si="16"/>
        <v>C</v>
      </c>
      <c r="AD54" s="74" t="str">
        <f t="shared" si="16"/>
        <v/>
      </c>
      <c r="AE54" s="74" t="str">
        <f t="shared" si="16"/>
        <v/>
      </c>
      <c r="AF54" s="74" t="str">
        <f t="shared" si="16"/>
        <v/>
      </c>
      <c r="AG54" s="74" t="str">
        <f t="shared" si="16"/>
        <v/>
      </c>
      <c r="AH54" s="74" t="str">
        <f t="shared" si="16"/>
        <v/>
      </c>
      <c r="AI54" s="74" t="str">
        <f t="shared" si="16"/>
        <v>C</v>
      </c>
      <c r="AJ54" s="74" t="str">
        <f t="shared" si="16"/>
        <v>C</v>
      </c>
      <c r="AK54" s="74" t="str">
        <f t="shared" si="16"/>
        <v/>
      </c>
      <c r="AL54" s="74" t="str">
        <f t="shared" si="16"/>
        <v/>
      </c>
      <c r="AM54" s="74" t="str">
        <f t="shared" si="16"/>
        <v/>
      </c>
      <c r="AN54" s="74" t="str">
        <f t="shared" si="16"/>
        <v/>
      </c>
      <c r="AO54" s="74" t="str">
        <f t="shared" si="16"/>
        <v/>
      </c>
      <c r="AP54" s="74" t="str">
        <f t="shared" si="14"/>
        <v>C</v>
      </c>
      <c r="AQ54" s="74" t="str">
        <f t="shared" si="14"/>
        <v>C</v>
      </c>
      <c r="AR54" s="74" t="str">
        <f t="shared" si="14"/>
        <v/>
      </c>
      <c r="AS54" s="74" t="str">
        <f t="shared" si="14"/>
        <v/>
      </c>
      <c r="AT54" s="74" t="str">
        <f t="shared" si="14"/>
        <v/>
      </c>
      <c r="AU54" s="74" t="str">
        <f t="shared" si="14"/>
        <v/>
      </c>
      <c r="AV54" s="74" t="str">
        <f t="shared" si="14"/>
        <v/>
      </c>
    </row>
    <row r="55" spans="1:48" x14ac:dyDescent="0.3">
      <c r="A55" s="13" t="str">
        <f t="shared" si="13"/>
        <v/>
      </c>
      <c r="B55" s="81"/>
      <c r="C55" s="82"/>
      <c r="D55" s="83"/>
      <c r="E55" s="84"/>
      <c r="F55" s="79" t="str">
        <f t="shared" si="5"/>
        <v/>
      </c>
      <c r="G55" s="80">
        <f>IF(C55="demi-jour",NETWORKDAYS(D55,E55,Calendrier!M52:M65)-0.5,NETWORKDAYS(D55,E55,Calendrier!M52:M65))</f>
        <v>0</v>
      </c>
      <c r="H55" s="74" t="str">
        <f t="shared" si="15"/>
        <v>C</v>
      </c>
      <c r="I55" s="74" t="str">
        <f t="shared" si="15"/>
        <v/>
      </c>
      <c r="J55" s="74" t="str">
        <f t="shared" si="17"/>
        <v/>
      </c>
      <c r="K55" s="74" t="str">
        <f t="shared" si="17"/>
        <v/>
      </c>
      <c r="L55" s="74" t="str">
        <f t="shared" si="17"/>
        <v/>
      </c>
      <c r="M55" s="74" t="str">
        <f t="shared" si="17"/>
        <v/>
      </c>
      <c r="N55" s="74" t="str">
        <f t="shared" si="17"/>
        <v>C</v>
      </c>
      <c r="O55" s="74" t="str">
        <f t="shared" si="17"/>
        <v>C</v>
      </c>
      <c r="P55" s="74" t="str">
        <f t="shared" si="17"/>
        <v/>
      </c>
      <c r="Q55" s="74" t="str">
        <f t="shared" si="17"/>
        <v/>
      </c>
      <c r="R55" s="74" t="str">
        <f t="shared" si="17"/>
        <v/>
      </c>
      <c r="S55" s="74" t="str">
        <f t="shared" si="17"/>
        <v/>
      </c>
      <c r="T55" s="74" t="str">
        <f t="shared" si="17"/>
        <v/>
      </c>
      <c r="U55" s="74" t="str">
        <f t="shared" si="17"/>
        <v>C</v>
      </c>
      <c r="V55" s="74" t="str">
        <f t="shared" si="17"/>
        <v>C</v>
      </c>
      <c r="W55" s="74" t="str">
        <f t="shared" si="17"/>
        <v/>
      </c>
      <c r="X55" s="74" t="str">
        <f t="shared" si="17"/>
        <v/>
      </c>
      <c r="Y55" s="74" t="str">
        <f t="shared" si="17"/>
        <v/>
      </c>
      <c r="Z55" s="74" t="str">
        <f t="shared" si="16"/>
        <v/>
      </c>
      <c r="AA55" s="74" t="str">
        <f t="shared" si="16"/>
        <v/>
      </c>
      <c r="AB55" s="74" t="str">
        <f t="shared" si="16"/>
        <v>C</v>
      </c>
      <c r="AC55" s="74" t="str">
        <f t="shared" si="16"/>
        <v>C</v>
      </c>
      <c r="AD55" s="74" t="str">
        <f t="shared" si="16"/>
        <v/>
      </c>
      <c r="AE55" s="74" t="str">
        <f t="shared" si="16"/>
        <v/>
      </c>
      <c r="AF55" s="74" t="str">
        <f t="shared" si="16"/>
        <v/>
      </c>
      <c r="AG55" s="74" t="str">
        <f t="shared" si="16"/>
        <v/>
      </c>
      <c r="AH55" s="74" t="str">
        <f t="shared" si="16"/>
        <v/>
      </c>
      <c r="AI55" s="74" t="str">
        <f t="shared" si="16"/>
        <v>C</v>
      </c>
      <c r="AJ55" s="74" t="str">
        <f t="shared" si="16"/>
        <v>C</v>
      </c>
      <c r="AK55" s="74" t="str">
        <f t="shared" si="16"/>
        <v/>
      </c>
      <c r="AL55" s="74" t="str">
        <f t="shared" si="16"/>
        <v/>
      </c>
      <c r="AM55" s="74" t="str">
        <f t="shared" si="16"/>
        <v/>
      </c>
      <c r="AN55" s="74" t="str">
        <f t="shared" si="16"/>
        <v/>
      </c>
      <c r="AO55" s="74" t="str">
        <f t="shared" si="16"/>
        <v/>
      </c>
      <c r="AP55" s="74" t="str">
        <f t="shared" si="14"/>
        <v>C</v>
      </c>
      <c r="AQ55" s="74" t="str">
        <f t="shared" si="14"/>
        <v>C</v>
      </c>
      <c r="AR55" s="74" t="str">
        <f t="shared" si="14"/>
        <v/>
      </c>
      <c r="AS55" s="74" t="str">
        <f t="shared" si="14"/>
        <v/>
      </c>
      <c r="AT55" s="74" t="str">
        <f t="shared" si="14"/>
        <v/>
      </c>
      <c r="AU55" s="74" t="str">
        <f t="shared" si="14"/>
        <v/>
      </c>
      <c r="AV55" s="74" t="str">
        <f t="shared" si="14"/>
        <v/>
      </c>
    </row>
    <row r="56" spans="1:48" x14ac:dyDescent="0.3">
      <c r="A56" s="13" t="str">
        <f t="shared" si="13"/>
        <v/>
      </c>
      <c r="B56" s="81"/>
      <c r="C56" s="82"/>
      <c r="D56" s="83"/>
      <c r="E56" s="84"/>
      <c r="F56" s="79" t="str">
        <f t="shared" si="5"/>
        <v/>
      </c>
      <c r="G56" s="80">
        <f>IF(C56="demi-jour",NETWORKDAYS(D56,E56,Calendrier!M53:M66)-0.5,NETWORKDAYS(D56,E56,Calendrier!M53:M66))</f>
        <v>0</v>
      </c>
      <c r="H56" s="74" t="str">
        <f t="shared" si="15"/>
        <v>C</v>
      </c>
      <c r="I56" s="74" t="str">
        <f t="shared" si="15"/>
        <v/>
      </c>
      <c r="J56" s="74" t="str">
        <f t="shared" si="17"/>
        <v/>
      </c>
      <c r="K56" s="74" t="str">
        <f t="shared" si="17"/>
        <v/>
      </c>
      <c r="L56" s="74" t="str">
        <f t="shared" si="17"/>
        <v/>
      </c>
      <c r="M56" s="74" t="str">
        <f t="shared" si="17"/>
        <v/>
      </c>
      <c r="N56" s="74" t="str">
        <f t="shared" si="17"/>
        <v>C</v>
      </c>
      <c r="O56" s="74" t="str">
        <f t="shared" si="17"/>
        <v>C</v>
      </c>
      <c r="P56" s="74" t="str">
        <f t="shared" si="17"/>
        <v/>
      </c>
      <c r="Q56" s="74" t="str">
        <f t="shared" si="17"/>
        <v/>
      </c>
      <c r="R56" s="74" t="str">
        <f t="shared" si="17"/>
        <v/>
      </c>
      <c r="S56" s="74" t="str">
        <f t="shared" si="17"/>
        <v/>
      </c>
      <c r="T56" s="74" t="str">
        <f t="shared" si="17"/>
        <v/>
      </c>
      <c r="U56" s="74" t="str">
        <f t="shared" si="17"/>
        <v>C</v>
      </c>
      <c r="V56" s="74" t="str">
        <f t="shared" si="17"/>
        <v>C</v>
      </c>
      <c r="W56" s="74" t="str">
        <f t="shared" si="17"/>
        <v/>
      </c>
      <c r="X56" s="74" t="str">
        <f t="shared" si="17"/>
        <v/>
      </c>
      <c r="Y56" s="74" t="str">
        <f t="shared" si="17"/>
        <v/>
      </c>
      <c r="Z56" s="74" t="str">
        <f t="shared" si="16"/>
        <v/>
      </c>
      <c r="AA56" s="74" t="str">
        <f t="shared" si="16"/>
        <v/>
      </c>
      <c r="AB56" s="74" t="str">
        <f t="shared" si="16"/>
        <v>C</v>
      </c>
      <c r="AC56" s="74" t="str">
        <f t="shared" si="16"/>
        <v>C</v>
      </c>
      <c r="AD56" s="74" t="str">
        <f t="shared" si="16"/>
        <v/>
      </c>
      <c r="AE56" s="74" t="str">
        <f t="shared" si="16"/>
        <v/>
      </c>
      <c r="AF56" s="74" t="str">
        <f t="shared" si="16"/>
        <v/>
      </c>
      <c r="AG56" s="74" t="str">
        <f t="shared" si="16"/>
        <v/>
      </c>
      <c r="AH56" s="74" t="str">
        <f t="shared" si="16"/>
        <v/>
      </c>
      <c r="AI56" s="74" t="str">
        <f t="shared" si="16"/>
        <v>C</v>
      </c>
      <c r="AJ56" s="74" t="str">
        <f t="shared" si="16"/>
        <v>C</v>
      </c>
      <c r="AK56" s="74" t="str">
        <f t="shared" si="16"/>
        <v/>
      </c>
      <c r="AL56" s="74" t="str">
        <f t="shared" si="16"/>
        <v/>
      </c>
      <c r="AM56" s="74" t="str">
        <f t="shared" si="16"/>
        <v/>
      </c>
      <c r="AN56" s="74" t="str">
        <f t="shared" si="16"/>
        <v/>
      </c>
      <c r="AO56" s="74" t="str">
        <f t="shared" ref="AO56:AV71" si="18">IF(OR(AO$7="s",AO$7="f",AO$7="v"),"C",IF(AND(AO$6&gt;=$D56,AO$6&lt;=$E56,$F56="a"),$F56,IF(AND(AO$6&gt;=$D56,AO$6&lt;=$E56,$F56="V"),$F56,"")))</f>
        <v/>
      </c>
      <c r="AP56" s="74" t="str">
        <f t="shared" si="18"/>
        <v>C</v>
      </c>
      <c r="AQ56" s="74" t="str">
        <f t="shared" si="18"/>
        <v>C</v>
      </c>
      <c r="AR56" s="74" t="str">
        <f t="shared" si="18"/>
        <v/>
      </c>
      <c r="AS56" s="74" t="str">
        <f t="shared" si="18"/>
        <v/>
      </c>
      <c r="AT56" s="74" t="str">
        <f t="shared" si="18"/>
        <v/>
      </c>
      <c r="AU56" s="74" t="str">
        <f t="shared" si="18"/>
        <v/>
      </c>
      <c r="AV56" s="74" t="str">
        <f t="shared" si="18"/>
        <v/>
      </c>
    </row>
    <row r="57" spans="1:48" x14ac:dyDescent="0.3">
      <c r="A57" s="13" t="str">
        <f t="shared" si="13"/>
        <v/>
      </c>
      <c r="B57" s="81"/>
      <c r="C57" s="82"/>
      <c r="D57" s="83"/>
      <c r="E57" s="84"/>
      <c r="F57" s="79" t="str">
        <f t="shared" si="5"/>
        <v/>
      </c>
      <c r="G57" s="80">
        <f>IF(C57="demi-jour",NETWORKDAYS(D57,E57,Calendrier!M54:M67)-0.5,NETWORKDAYS(D57,E57,Calendrier!M54:M67))</f>
        <v>0</v>
      </c>
      <c r="H57" s="74" t="str">
        <f t="shared" si="15"/>
        <v>C</v>
      </c>
      <c r="I57" s="74" t="str">
        <f t="shared" si="15"/>
        <v/>
      </c>
      <c r="J57" s="74" t="str">
        <f t="shared" si="17"/>
        <v/>
      </c>
      <c r="K57" s="74" t="str">
        <f t="shared" si="17"/>
        <v/>
      </c>
      <c r="L57" s="74" t="str">
        <f t="shared" si="17"/>
        <v/>
      </c>
      <c r="M57" s="74" t="str">
        <f t="shared" si="17"/>
        <v/>
      </c>
      <c r="N57" s="74" t="str">
        <f t="shared" si="17"/>
        <v>C</v>
      </c>
      <c r="O57" s="74" t="str">
        <f t="shared" si="17"/>
        <v>C</v>
      </c>
      <c r="P57" s="74" t="str">
        <f t="shared" si="17"/>
        <v/>
      </c>
      <c r="Q57" s="74" t="str">
        <f t="shared" si="17"/>
        <v/>
      </c>
      <c r="R57" s="74" t="str">
        <f t="shared" si="17"/>
        <v/>
      </c>
      <c r="S57" s="74" t="str">
        <f t="shared" si="17"/>
        <v/>
      </c>
      <c r="T57" s="74" t="str">
        <f t="shared" si="17"/>
        <v/>
      </c>
      <c r="U57" s="74" t="str">
        <f t="shared" si="17"/>
        <v>C</v>
      </c>
      <c r="V57" s="74" t="str">
        <f t="shared" si="17"/>
        <v>C</v>
      </c>
      <c r="W57" s="74" t="str">
        <f t="shared" si="17"/>
        <v/>
      </c>
      <c r="X57" s="74" t="str">
        <f t="shared" si="17"/>
        <v/>
      </c>
      <c r="Y57" s="74" t="str">
        <f t="shared" si="17"/>
        <v/>
      </c>
      <c r="Z57" s="74" t="str">
        <f t="shared" ref="Z57:AO72" si="19">IF(OR(Z$7="s",Z$7="f",Z$7="v"),"C",IF(AND(Z$6&gt;=$D57,Z$6&lt;=$E57,$F57="a"),$F57,IF(AND(Z$6&gt;=$D57,Z$6&lt;=$E57,$F57="V"),$F57,"")))</f>
        <v/>
      </c>
      <c r="AA57" s="74" t="str">
        <f t="shared" si="19"/>
        <v/>
      </c>
      <c r="AB57" s="74" t="str">
        <f t="shared" si="19"/>
        <v>C</v>
      </c>
      <c r="AC57" s="74" t="str">
        <f t="shared" si="19"/>
        <v>C</v>
      </c>
      <c r="AD57" s="74" t="str">
        <f t="shared" si="19"/>
        <v/>
      </c>
      <c r="AE57" s="74" t="str">
        <f t="shared" si="19"/>
        <v/>
      </c>
      <c r="AF57" s="74" t="str">
        <f t="shared" si="19"/>
        <v/>
      </c>
      <c r="AG57" s="74" t="str">
        <f t="shared" si="19"/>
        <v/>
      </c>
      <c r="AH57" s="74" t="str">
        <f t="shared" si="19"/>
        <v/>
      </c>
      <c r="AI57" s="74" t="str">
        <f t="shared" si="19"/>
        <v>C</v>
      </c>
      <c r="AJ57" s="74" t="str">
        <f t="shared" si="19"/>
        <v>C</v>
      </c>
      <c r="AK57" s="74" t="str">
        <f t="shared" si="19"/>
        <v/>
      </c>
      <c r="AL57" s="74" t="str">
        <f t="shared" si="19"/>
        <v/>
      </c>
      <c r="AM57" s="74" t="str">
        <f t="shared" si="19"/>
        <v/>
      </c>
      <c r="AN57" s="74" t="str">
        <f t="shared" si="19"/>
        <v/>
      </c>
      <c r="AO57" s="74" t="str">
        <f t="shared" si="19"/>
        <v/>
      </c>
      <c r="AP57" s="74" t="str">
        <f t="shared" si="18"/>
        <v>C</v>
      </c>
      <c r="AQ57" s="74" t="str">
        <f t="shared" si="18"/>
        <v>C</v>
      </c>
      <c r="AR57" s="74" t="str">
        <f t="shared" si="18"/>
        <v/>
      </c>
      <c r="AS57" s="74" t="str">
        <f t="shared" si="18"/>
        <v/>
      </c>
      <c r="AT57" s="74" t="str">
        <f t="shared" si="18"/>
        <v/>
      </c>
      <c r="AU57" s="74" t="str">
        <f t="shared" si="18"/>
        <v/>
      </c>
      <c r="AV57" s="74" t="str">
        <f t="shared" si="18"/>
        <v/>
      </c>
    </row>
    <row r="58" spans="1:48" x14ac:dyDescent="0.3">
      <c r="A58" s="13" t="str">
        <f t="shared" si="13"/>
        <v/>
      </c>
      <c r="B58" s="81"/>
      <c r="C58" s="82"/>
      <c r="D58" s="83"/>
      <c r="E58" s="84"/>
      <c r="F58" s="79" t="str">
        <f t="shared" si="5"/>
        <v/>
      </c>
      <c r="G58" s="80">
        <f>IF(C58="demi-jour",NETWORKDAYS(D58,E58,Calendrier!M55:M68)-0.5,NETWORKDAYS(D58,E58,Calendrier!M55:M68))</f>
        <v>0</v>
      </c>
      <c r="H58" s="74" t="str">
        <f t="shared" si="15"/>
        <v>C</v>
      </c>
      <c r="I58" s="74" t="str">
        <f t="shared" si="15"/>
        <v/>
      </c>
      <c r="J58" s="74" t="str">
        <f t="shared" si="17"/>
        <v/>
      </c>
      <c r="K58" s="74" t="str">
        <f t="shared" si="17"/>
        <v/>
      </c>
      <c r="L58" s="74" t="str">
        <f t="shared" si="17"/>
        <v/>
      </c>
      <c r="M58" s="74" t="str">
        <f t="shared" si="17"/>
        <v/>
      </c>
      <c r="N58" s="74" t="str">
        <f t="shared" si="17"/>
        <v>C</v>
      </c>
      <c r="O58" s="74" t="str">
        <f t="shared" si="17"/>
        <v>C</v>
      </c>
      <c r="P58" s="74" t="str">
        <f t="shared" si="17"/>
        <v/>
      </c>
      <c r="Q58" s="74" t="str">
        <f t="shared" si="17"/>
        <v/>
      </c>
      <c r="R58" s="74" t="str">
        <f t="shared" si="17"/>
        <v/>
      </c>
      <c r="S58" s="74" t="str">
        <f t="shared" si="17"/>
        <v/>
      </c>
      <c r="T58" s="74" t="str">
        <f t="shared" si="17"/>
        <v/>
      </c>
      <c r="U58" s="74" t="str">
        <f t="shared" si="17"/>
        <v>C</v>
      </c>
      <c r="V58" s="74" t="str">
        <f t="shared" si="17"/>
        <v>C</v>
      </c>
      <c r="W58" s="74" t="str">
        <f t="shared" si="17"/>
        <v/>
      </c>
      <c r="X58" s="74" t="str">
        <f t="shared" si="17"/>
        <v/>
      </c>
      <c r="Y58" s="74" t="str">
        <f t="shared" si="17"/>
        <v/>
      </c>
      <c r="Z58" s="74" t="str">
        <f t="shared" si="19"/>
        <v/>
      </c>
      <c r="AA58" s="74" t="str">
        <f t="shared" si="19"/>
        <v/>
      </c>
      <c r="AB58" s="74" t="str">
        <f t="shared" si="19"/>
        <v>C</v>
      </c>
      <c r="AC58" s="74" t="str">
        <f t="shared" si="19"/>
        <v>C</v>
      </c>
      <c r="AD58" s="74" t="str">
        <f t="shared" si="19"/>
        <v/>
      </c>
      <c r="AE58" s="74" t="str">
        <f t="shared" si="19"/>
        <v/>
      </c>
      <c r="AF58" s="74" t="str">
        <f t="shared" si="19"/>
        <v/>
      </c>
      <c r="AG58" s="74" t="str">
        <f t="shared" si="19"/>
        <v/>
      </c>
      <c r="AH58" s="74" t="str">
        <f t="shared" si="19"/>
        <v/>
      </c>
      <c r="AI58" s="74" t="str">
        <f t="shared" si="19"/>
        <v>C</v>
      </c>
      <c r="AJ58" s="74" t="str">
        <f t="shared" si="19"/>
        <v>C</v>
      </c>
      <c r="AK58" s="74" t="str">
        <f t="shared" si="19"/>
        <v/>
      </c>
      <c r="AL58" s="74" t="str">
        <f t="shared" si="19"/>
        <v/>
      </c>
      <c r="AM58" s="74" t="str">
        <f t="shared" si="19"/>
        <v/>
      </c>
      <c r="AN58" s="74" t="str">
        <f t="shared" si="19"/>
        <v/>
      </c>
      <c r="AO58" s="74" t="str">
        <f t="shared" si="19"/>
        <v/>
      </c>
      <c r="AP58" s="74" t="str">
        <f t="shared" si="18"/>
        <v>C</v>
      </c>
      <c r="AQ58" s="74" t="str">
        <f t="shared" si="18"/>
        <v>C</v>
      </c>
      <c r="AR58" s="74" t="str">
        <f t="shared" si="18"/>
        <v/>
      </c>
      <c r="AS58" s="74" t="str">
        <f t="shared" si="18"/>
        <v/>
      </c>
      <c r="AT58" s="74" t="str">
        <f t="shared" si="18"/>
        <v/>
      </c>
      <c r="AU58" s="74" t="str">
        <f t="shared" si="18"/>
        <v/>
      </c>
      <c r="AV58" s="74" t="str">
        <f t="shared" si="18"/>
        <v/>
      </c>
    </row>
    <row r="59" spans="1:48" x14ac:dyDescent="0.3">
      <c r="A59" s="13" t="str">
        <f t="shared" si="13"/>
        <v/>
      </c>
      <c r="B59" s="81"/>
      <c r="C59" s="82"/>
      <c r="D59" s="83"/>
      <c r="E59" s="84"/>
      <c r="F59" s="79" t="str">
        <f t="shared" si="5"/>
        <v/>
      </c>
      <c r="G59" s="80">
        <f>IF(C59="demi-jour",NETWORKDAYS(D59,E59,Calendrier!M56:M69)-0.5,NETWORKDAYS(D59,E59,Calendrier!M56:M69))</f>
        <v>0</v>
      </c>
      <c r="H59" s="74" t="str">
        <f t="shared" si="15"/>
        <v>C</v>
      </c>
      <c r="I59" s="74" t="str">
        <f t="shared" si="15"/>
        <v/>
      </c>
      <c r="J59" s="74" t="str">
        <f t="shared" si="17"/>
        <v/>
      </c>
      <c r="K59" s="74" t="str">
        <f t="shared" si="17"/>
        <v/>
      </c>
      <c r="L59" s="74" t="str">
        <f t="shared" si="17"/>
        <v/>
      </c>
      <c r="M59" s="74" t="str">
        <f t="shared" si="17"/>
        <v/>
      </c>
      <c r="N59" s="74" t="str">
        <f t="shared" si="17"/>
        <v>C</v>
      </c>
      <c r="O59" s="74" t="str">
        <f t="shared" si="17"/>
        <v>C</v>
      </c>
      <c r="P59" s="74" t="str">
        <f t="shared" si="17"/>
        <v/>
      </c>
      <c r="Q59" s="74" t="str">
        <f t="shared" si="17"/>
        <v/>
      </c>
      <c r="R59" s="74" t="str">
        <f t="shared" si="17"/>
        <v/>
      </c>
      <c r="S59" s="74" t="str">
        <f t="shared" si="17"/>
        <v/>
      </c>
      <c r="T59" s="74" t="str">
        <f t="shared" si="17"/>
        <v/>
      </c>
      <c r="U59" s="74" t="str">
        <f t="shared" si="17"/>
        <v>C</v>
      </c>
      <c r="V59" s="74" t="str">
        <f t="shared" si="17"/>
        <v>C</v>
      </c>
      <c r="W59" s="74" t="str">
        <f t="shared" si="17"/>
        <v/>
      </c>
      <c r="X59" s="74" t="str">
        <f t="shared" si="17"/>
        <v/>
      </c>
      <c r="Y59" s="74" t="str">
        <f t="shared" si="17"/>
        <v/>
      </c>
      <c r="Z59" s="74" t="str">
        <f t="shared" si="19"/>
        <v/>
      </c>
      <c r="AA59" s="74" t="str">
        <f t="shared" si="19"/>
        <v/>
      </c>
      <c r="AB59" s="74" t="str">
        <f t="shared" si="19"/>
        <v>C</v>
      </c>
      <c r="AC59" s="74" t="str">
        <f t="shared" si="19"/>
        <v>C</v>
      </c>
      <c r="AD59" s="74" t="str">
        <f t="shared" si="19"/>
        <v/>
      </c>
      <c r="AE59" s="74" t="str">
        <f t="shared" si="19"/>
        <v/>
      </c>
      <c r="AF59" s="74" t="str">
        <f t="shared" si="19"/>
        <v/>
      </c>
      <c r="AG59" s="74" t="str">
        <f t="shared" si="19"/>
        <v/>
      </c>
      <c r="AH59" s="74" t="str">
        <f t="shared" si="19"/>
        <v/>
      </c>
      <c r="AI59" s="74" t="str">
        <f t="shared" si="19"/>
        <v>C</v>
      </c>
      <c r="AJ59" s="74" t="str">
        <f t="shared" si="19"/>
        <v>C</v>
      </c>
      <c r="AK59" s="74" t="str">
        <f t="shared" si="19"/>
        <v/>
      </c>
      <c r="AL59" s="74" t="str">
        <f t="shared" si="19"/>
        <v/>
      </c>
      <c r="AM59" s="74" t="str">
        <f t="shared" si="19"/>
        <v/>
      </c>
      <c r="AN59" s="74" t="str">
        <f t="shared" si="19"/>
        <v/>
      </c>
      <c r="AO59" s="74" t="str">
        <f t="shared" si="19"/>
        <v/>
      </c>
      <c r="AP59" s="74" t="str">
        <f t="shared" si="18"/>
        <v>C</v>
      </c>
      <c r="AQ59" s="74" t="str">
        <f t="shared" si="18"/>
        <v>C</v>
      </c>
      <c r="AR59" s="74" t="str">
        <f t="shared" si="18"/>
        <v/>
      </c>
      <c r="AS59" s="74" t="str">
        <f t="shared" si="18"/>
        <v/>
      </c>
      <c r="AT59" s="74" t="str">
        <f t="shared" si="18"/>
        <v/>
      </c>
      <c r="AU59" s="74" t="str">
        <f t="shared" si="18"/>
        <v/>
      </c>
      <c r="AV59" s="74" t="str">
        <f t="shared" si="18"/>
        <v/>
      </c>
    </row>
    <row r="60" spans="1:48" x14ac:dyDescent="0.3">
      <c r="A60" s="13" t="str">
        <f t="shared" si="13"/>
        <v/>
      </c>
      <c r="B60" s="81"/>
      <c r="C60" s="82"/>
      <c r="D60" s="83"/>
      <c r="E60" s="84"/>
      <c r="F60" s="79" t="str">
        <f t="shared" si="5"/>
        <v/>
      </c>
      <c r="G60" s="80">
        <f>IF(C60="demi-jour",NETWORKDAYS(D60,E60,Calendrier!M57:M70)-0.5,NETWORKDAYS(D60,E60,Calendrier!M57:M70))</f>
        <v>0</v>
      </c>
      <c r="H60" s="74" t="str">
        <f t="shared" si="15"/>
        <v>C</v>
      </c>
      <c r="I60" s="74" t="str">
        <f t="shared" si="15"/>
        <v/>
      </c>
      <c r="J60" s="74" t="str">
        <f t="shared" si="17"/>
        <v/>
      </c>
      <c r="K60" s="74" t="str">
        <f t="shared" si="17"/>
        <v/>
      </c>
      <c r="L60" s="74" t="str">
        <f t="shared" si="17"/>
        <v/>
      </c>
      <c r="M60" s="74" t="str">
        <f t="shared" si="17"/>
        <v/>
      </c>
      <c r="N60" s="74" t="str">
        <f t="shared" si="17"/>
        <v>C</v>
      </c>
      <c r="O60" s="74" t="str">
        <f t="shared" si="17"/>
        <v>C</v>
      </c>
      <c r="P60" s="74" t="str">
        <f t="shared" si="17"/>
        <v/>
      </c>
      <c r="Q60" s="74" t="str">
        <f t="shared" si="17"/>
        <v/>
      </c>
      <c r="R60" s="74" t="str">
        <f t="shared" si="17"/>
        <v/>
      </c>
      <c r="S60" s="74" t="str">
        <f t="shared" si="17"/>
        <v/>
      </c>
      <c r="T60" s="74" t="str">
        <f t="shared" si="17"/>
        <v/>
      </c>
      <c r="U60" s="74" t="str">
        <f t="shared" si="17"/>
        <v>C</v>
      </c>
      <c r="V60" s="74" t="str">
        <f t="shared" si="17"/>
        <v>C</v>
      </c>
      <c r="W60" s="74" t="str">
        <f t="shared" si="17"/>
        <v/>
      </c>
      <c r="X60" s="74" t="str">
        <f t="shared" si="17"/>
        <v/>
      </c>
      <c r="Y60" s="74" t="str">
        <f t="shared" si="17"/>
        <v/>
      </c>
      <c r="Z60" s="74" t="str">
        <f t="shared" si="19"/>
        <v/>
      </c>
      <c r="AA60" s="74" t="str">
        <f t="shared" si="19"/>
        <v/>
      </c>
      <c r="AB60" s="74" t="str">
        <f t="shared" si="19"/>
        <v>C</v>
      </c>
      <c r="AC60" s="74" t="str">
        <f t="shared" si="19"/>
        <v>C</v>
      </c>
      <c r="AD60" s="74" t="str">
        <f t="shared" si="19"/>
        <v/>
      </c>
      <c r="AE60" s="74" t="str">
        <f t="shared" si="19"/>
        <v/>
      </c>
      <c r="AF60" s="74" t="str">
        <f t="shared" si="19"/>
        <v/>
      </c>
      <c r="AG60" s="74" t="str">
        <f t="shared" si="19"/>
        <v/>
      </c>
      <c r="AH60" s="74" t="str">
        <f t="shared" si="19"/>
        <v/>
      </c>
      <c r="AI60" s="74" t="str">
        <f t="shared" si="19"/>
        <v>C</v>
      </c>
      <c r="AJ60" s="74" t="str">
        <f t="shared" si="19"/>
        <v>C</v>
      </c>
      <c r="AK60" s="74" t="str">
        <f t="shared" si="19"/>
        <v/>
      </c>
      <c r="AL60" s="74" t="str">
        <f t="shared" si="19"/>
        <v/>
      </c>
      <c r="AM60" s="74" t="str">
        <f t="shared" si="19"/>
        <v/>
      </c>
      <c r="AN60" s="74" t="str">
        <f t="shared" si="19"/>
        <v/>
      </c>
      <c r="AO60" s="74" t="str">
        <f t="shared" si="19"/>
        <v/>
      </c>
      <c r="AP60" s="74" t="str">
        <f t="shared" si="18"/>
        <v>C</v>
      </c>
      <c r="AQ60" s="74" t="str">
        <f t="shared" si="18"/>
        <v>C</v>
      </c>
      <c r="AR60" s="74" t="str">
        <f t="shared" si="18"/>
        <v/>
      </c>
      <c r="AS60" s="74" t="str">
        <f t="shared" si="18"/>
        <v/>
      </c>
      <c r="AT60" s="74" t="str">
        <f t="shared" si="18"/>
        <v/>
      </c>
      <c r="AU60" s="74" t="str">
        <f t="shared" si="18"/>
        <v/>
      </c>
      <c r="AV60" s="74" t="str">
        <f t="shared" si="18"/>
        <v/>
      </c>
    </row>
    <row r="61" spans="1:48" x14ac:dyDescent="0.3">
      <c r="A61" s="13" t="str">
        <f t="shared" si="13"/>
        <v/>
      </c>
      <c r="B61" s="81"/>
      <c r="C61" s="82"/>
      <c r="D61" s="83"/>
      <c r="E61" s="84"/>
      <c r="F61" s="79" t="str">
        <f t="shared" si="5"/>
        <v/>
      </c>
      <c r="G61" s="80">
        <f>IF(C61="demi-jour",NETWORKDAYS(D61,E61,Calendrier!M58:M71)-0.5,NETWORKDAYS(D61,E61,Calendrier!M58:M71))</f>
        <v>0</v>
      </c>
      <c r="H61" s="74" t="str">
        <f t="shared" si="15"/>
        <v>C</v>
      </c>
      <c r="I61" s="74" t="str">
        <f t="shared" si="15"/>
        <v/>
      </c>
      <c r="J61" s="74" t="str">
        <f t="shared" si="17"/>
        <v/>
      </c>
      <c r="K61" s="74" t="str">
        <f t="shared" si="17"/>
        <v/>
      </c>
      <c r="L61" s="74" t="str">
        <f t="shared" si="17"/>
        <v/>
      </c>
      <c r="M61" s="74" t="str">
        <f t="shared" si="17"/>
        <v/>
      </c>
      <c r="N61" s="74" t="str">
        <f t="shared" si="17"/>
        <v>C</v>
      </c>
      <c r="O61" s="74" t="str">
        <f t="shared" si="17"/>
        <v>C</v>
      </c>
      <c r="P61" s="74" t="str">
        <f t="shared" si="17"/>
        <v/>
      </c>
      <c r="Q61" s="74" t="str">
        <f t="shared" si="17"/>
        <v/>
      </c>
      <c r="R61" s="74" t="str">
        <f t="shared" ref="J61:Y77" si="20">IF(OR(R$7="s",R$7="f",R$7="v"),"C",IF(AND(R$6&gt;=$D61,R$6&lt;=$E61,$F61="a"),$F61,IF(AND(R$6&gt;=$D61,R$6&lt;=$E61,$F61="V"),$F61,"")))</f>
        <v/>
      </c>
      <c r="S61" s="74" t="str">
        <f t="shared" si="20"/>
        <v/>
      </c>
      <c r="T61" s="74" t="str">
        <f t="shared" si="20"/>
        <v/>
      </c>
      <c r="U61" s="74" t="str">
        <f t="shared" si="20"/>
        <v>C</v>
      </c>
      <c r="V61" s="74" t="str">
        <f t="shared" si="20"/>
        <v>C</v>
      </c>
      <c r="W61" s="74" t="str">
        <f t="shared" si="20"/>
        <v/>
      </c>
      <c r="X61" s="74" t="str">
        <f t="shared" si="20"/>
        <v/>
      </c>
      <c r="Y61" s="74" t="str">
        <f t="shared" si="20"/>
        <v/>
      </c>
      <c r="Z61" s="74" t="str">
        <f t="shared" si="19"/>
        <v/>
      </c>
      <c r="AA61" s="74" t="str">
        <f t="shared" si="19"/>
        <v/>
      </c>
      <c r="AB61" s="74" t="str">
        <f t="shared" si="19"/>
        <v>C</v>
      </c>
      <c r="AC61" s="74" t="str">
        <f t="shared" si="19"/>
        <v>C</v>
      </c>
      <c r="AD61" s="74" t="str">
        <f t="shared" si="19"/>
        <v/>
      </c>
      <c r="AE61" s="74" t="str">
        <f t="shared" si="19"/>
        <v/>
      </c>
      <c r="AF61" s="74" t="str">
        <f t="shared" si="19"/>
        <v/>
      </c>
      <c r="AG61" s="74" t="str">
        <f t="shared" si="19"/>
        <v/>
      </c>
      <c r="AH61" s="74" t="str">
        <f t="shared" si="19"/>
        <v/>
      </c>
      <c r="AI61" s="74" t="str">
        <f t="shared" si="19"/>
        <v>C</v>
      </c>
      <c r="AJ61" s="74" t="str">
        <f t="shared" si="19"/>
        <v>C</v>
      </c>
      <c r="AK61" s="74" t="str">
        <f t="shared" si="19"/>
        <v/>
      </c>
      <c r="AL61" s="74" t="str">
        <f t="shared" si="19"/>
        <v/>
      </c>
      <c r="AM61" s="74" t="str">
        <f t="shared" si="19"/>
        <v/>
      </c>
      <c r="AN61" s="74" t="str">
        <f t="shared" si="19"/>
        <v/>
      </c>
      <c r="AO61" s="74" t="str">
        <f t="shared" si="19"/>
        <v/>
      </c>
      <c r="AP61" s="74" t="str">
        <f t="shared" si="18"/>
        <v>C</v>
      </c>
      <c r="AQ61" s="74" t="str">
        <f t="shared" si="18"/>
        <v>C</v>
      </c>
      <c r="AR61" s="74" t="str">
        <f t="shared" si="18"/>
        <v/>
      </c>
      <c r="AS61" s="74" t="str">
        <f t="shared" si="18"/>
        <v/>
      </c>
      <c r="AT61" s="74" t="str">
        <f t="shared" si="18"/>
        <v/>
      </c>
      <c r="AU61" s="74" t="str">
        <f t="shared" si="18"/>
        <v/>
      </c>
      <c r="AV61" s="74" t="str">
        <f t="shared" si="18"/>
        <v/>
      </c>
    </row>
    <row r="62" spans="1:48" x14ac:dyDescent="0.3">
      <c r="A62" s="13" t="str">
        <f t="shared" si="13"/>
        <v/>
      </c>
      <c r="B62" s="81"/>
      <c r="C62" s="82"/>
      <c r="D62" s="83"/>
      <c r="E62" s="84"/>
      <c r="F62" s="79" t="str">
        <f t="shared" si="5"/>
        <v/>
      </c>
      <c r="G62" s="80">
        <f>IF(C62="demi-jour",NETWORKDAYS(D62,E62,Calendrier!M59:M72)-0.5,NETWORKDAYS(D62,E62,Calendrier!M59:M72))</f>
        <v>0</v>
      </c>
      <c r="H62" s="74" t="str">
        <f t="shared" si="15"/>
        <v>C</v>
      </c>
      <c r="I62" s="74" t="str">
        <f t="shared" si="15"/>
        <v/>
      </c>
      <c r="J62" s="74" t="str">
        <f t="shared" si="20"/>
        <v/>
      </c>
      <c r="K62" s="74" t="str">
        <f t="shared" si="20"/>
        <v/>
      </c>
      <c r="L62" s="74" t="str">
        <f t="shared" si="20"/>
        <v/>
      </c>
      <c r="M62" s="74" t="str">
        <f t="shared" si="20"/>
        <v/>
      </c>
      <c r="N62" s="74" t="str">
        <f t="shared" si="20"/>
        <v>C</v>
      </c>
      <c r="O62" s="74" t="str">
        <f t="shared" si="20"/>
        <v>C</v>
      </c>
      <c r="P62" s="74" t="str">
        <f t="shared" si="20"/>
        <v/>
      </c>
      <c r="Q62" s="74" t="str">
        <f t="shared" si="20"/>
        <v/>
      </c>
      <c r="R62" s="74" t="str">
        <f t="shared" si="20"/>
        <v/>
      </c>
      <c r="S62" s="74" t="str">
        <f t="shared" si="20"/>
        <v/>
      </c>
      <c r="T62" s="74" t="str">
        <f t="shared" si="20"/>
        <v/>
      </c>
      <c r="U62" s="74" t="str">
        <f t="shared" si="20"/>
        <v>C</v>
      </c>
      <c r="V62" s="74" t="str">
        <f t="shared" si="20"/>
        <v>C</v>
      </c>
      <c r="W62" s="74" t="str">
        <f t="shared" si="20"/>
        <v/>
      </c>
      <c r="X62" s="74" t="str">
        <f t="shared" si="20"/>
        <v/>
      </c>
      <c r="Y62" s="74" t="str">
        <f t="shared" si="20"/>
        <v/>
      </c>
      <c r="Z62" s="74" t="str">
        <f t="shared" si="19"/>
        <v/>
      </c>
      <c r="AA62" s="74" t="str">
        <f t="shared" si="19"/>
        <v/>
      </c>
      <c r="AB62" s="74" t="str">
        <f t="shared" si="19"/>
        <v>C</v>
      </c>
      <c r="AC62" s="74" t="str">
        <f t="shared" si="19"/>
        <v>C</v>
      </c>
      <c r="AD62" s="74" t="str">
        <f t="shared" si="19"/>
        <v/>
      </c>
      <c r="AE62" s="74" t="str">
        <f t="shared" si="19"/>
        <v/>
      </c>
      <c r="AF62" s="74" t="str">
        <f t="shared" si="19"/>
        <v/>
      </c>
      <c r="AG62" s="74" t="str">
        <f t="shared" si="19"/>
        <v/>
      </c>
      <c r="AH62" s="74" t="str">
        <f t="shared" si="19"/>
        <v/>
      </c>
      <c r="AI62" s="74" t="str">
        <f t="shared" si="19"/>
        <v>C</v>
      </c>
      <c r="AJ62" s="74" t="str">
        <f t="shared" si="19"/>
        <v>C</v>
      </c>
      <c r="AK62" s="74" t="str">
        <f t="shared" si="19"/>
        <v/>
      </c>
      <c r="AL62" s="74" t="str">
        <f t="shared" si="19"/>
        <v/>
      </c>
      <c r="AM62" s="74" t="str">
        <f t="shared" si="19"/>
        <v/>
      </c>
      <c r="AN62" s="74" t="str">
        <f t="shared" si="19"/>
        <v/>
      </c>
      <c r="AO62" s="74" t="str">
        <f t="shared" si="19"/>
        <v/>
      </c>
      <c r="AP62" s="74" t="str">
        <f t="shared" si="18"/>
        <v>C</v>
      </c>
      <c r="AQ62" s="74" t="str">
        <f t="shared" si="18"/>
        <v>C</v>
      </c>
      <c r="AR62" s="74" t="str">
        <f t="shared" si="18"/>
        <v/>
      </c>
      <c r="AS62" s="74" t="str">
        <f t="shared" si="18"/>
        <v/>
      </c>
      <c r="AT62" s="74" t="str">
        <f t="shared" si="18"/>
        <v/>
      </c>
      <c r="AU62" s="74" t="str">
        <f t="shared" si="18"/>
        <v/>
      </c>
      <c r="AV62" s="74" t="str">
        <f t="shared" si="18"/>
        <v/>
      </c>
    </row>
    <row r="63" spans="1:48" x14ac:dyDescent="0.3">
      <c r="A63" s="13" t="str">
        <f t="shared" si="13"/>
        <v/>
      </c>
      <c r="B63" s="81"/>
      <c r="C63" s="82"/>
      <c r="D63" s="83"/>
      <c r="E63" s="84"/>
      <c r="F63" s="79" t="str">
        <f t="shared" si="5"/>
        <v/>
      </c>
      <c r="G63" s="80">
        <f>IF(C63="demi-jour",NETWORKDAYS(D63,E63,Calendrier!M60:M73)-0.5,NETWORKDAYS(D63,E63,Calendrier!M60:M73))</f>
        <v>0</v>
      </c>
      <c r="H63" s="74" t="str">
        <f t="shared" si="15"/>
        <v>C</v>
      </c>
      <c r="I63" s="74" t="str">
        <f t="shared" si="15"/>
        <v/>
      </c>
      <c r="J63" s="74" t="str">
        <f t="shared" si="20"/>
        <v/>
      </c>
      <c r="K63" s="74" t="str">
        <f t="shared" si="20"/>
        <v/>
      </c>
      <c r="L63" s="74" t="str">
        <f t="shared" si="20"/>
        <v/>
      </c>
      <c r="M63" s="74" t="str">
        <f t="shared" si="20"/>
        <v/>
      </c>
      <c r="N63" s="74" t="str">
        <f t="shared" si="20"/>
        <v>C</v>
      </c>
      <c r="O63" s="74" t="str">
        <f t="shared" si="20"/>
        <v>C</v>
      </c>
      <c r="P63" s="74" t="str">
        <f t="shared" si="20"/>
        <v/>
      </c>
      <c r="Q63" s="74" t="str">
        <f t="shared" si="20"/>
        <v/>
      </c>
      <c r="R63" s="74" t="str">
        <f t="shared" si="20"/>
        <v/>
      </c>
      <c r="S63" s="74" t="str">
        <f t="shared" si="20"/>
        <v/>
      </c>
      <c r="T63" s="74" t="str">
        <f t="shared" si="20"/>
        <v/>
      </c>
      <c r="U63" s="74" t="str">
        <f t="shared" si="20"/>
        <v>C</v>
      </c>
      <c r="V63" s="74" t="str">
        <f t="shared" si="20"/>
        <v>C</v>
      </c>
      <c r="W63" s="74" t="str">
        <f t="shared" si="20"/>
        <v/>
      </c>
      <c r="X63" s="74" t="str">
        <f t="shared" si="20"/>
        <v/>
      </c>
      <c r="Y63" s="74" t="str">
        <f t="shared" si="20"/>
        <v/>
      </c>
      <c r="Z63" s="74" t="str">
        <f t="shared" si="19"/>
        <v/>
      </c>
      <c r="AA63" s="74" t="str">
        <f t="shared" si="19"/>
        <v/>
      </c>
      <c r="AB63" s="74" t="str">
        <f t="shared" si="19"/>
        <v>C</v>
      </c>
      <c r="AC63" s="74" t="str">
        <f t="shared" si="19"/>
        <v>C</v>
      </c>
      <c r="AD63" s="74" t="str">
        <f t="shared" si="19"/>
        <v/>
      </c>
      <c r="AE63" s="74" t="str">
        <f t="shared" si="19"/>
        <v/>
      </c>
      <c r="AF63" s="74" t="str">
        <f t="shared" si="19"/>
        <v/>
      </c>
      <c r="AG63" s="74" t="str">
        <f t="shared" si="19"/>
        <v/>
      </c>
      <c r="AH63" s="74" t="str">
        <f t="shared" si="19"/>
        <v/>
      </c>
      <c r="AI63" s="74" t="str">
        <f t="shared" si="19"/>
        <v>C</v>
      </c>
      <c r="AJ63" s="74" t="str">
        <f t="shared" si="19"/>
        <v>C</v>
      </c>
      <c r="AK63" s="74" t="str">
        <f t="shared" si="19"/>
        <v/>
      </c>
      <c r="AL63" s="74" t="str">
        <f t="shared" si="19"/>
        <v/>
      </c>
      <c r="AM63" s="74" t="str">
        <f t="shared" si="19"/>
        <v/>
      </c>
      <c r="AN63" s="74" t="str">
        <f t="shared" si="19"/>
        <v/>
      </c>
      <c r="AO63" s="74" t="str">
        <f t="shared" si="19"/>
        <v/>
      </c>
      <c r="AP63" s="74" t="str">
        <f t="shared" si="18"/>
        <v>C</v>
      </c>
      <c r="AQ63" s="74" t="str">
        <f t="shared" si="18"/>
        <v>C</v>
      </c>
      <c r="AR63" s="74" t="str">
        <f t="shared" si="18"/>
        <v/>
      </c>
      <c r="AS63" s="74" t="str">
        <f t="shared" si="18"/>
        <v/>
      </c>
      <c r="AT63" s="74" t="str">
        <f t="shared" si="18"/>
        <v/>
      </c>
      <c r="AU63" s="74" t="str">
        <f t="shared" si="18"/>
        <v/>
      </c>
      <c r="AV63" s="74" t="str">
        <f t="shared" si="18"/>
        <v/>
      </c>
    </row>
    <row r="64" spans="1:48" x14ac:dyDescent="0.3">
      <c r="A64" s="13" t="str">
        <f t="shared" si="13"/>
        <v/>
      </c>
      <c r="B64" s="81"/>
      <c r="C64" s="82"/>
      <c r="D64" s="83"/>
      <c r="E64" s="84"/>
      <c r="F64" s="79" t="str">
        <f t="shared" si="5"/>
        <v/>
      </c>
      <c r="G64" s="80">
        <f>IF(C64="demi-jour",NETWORKDAYS(D64,E64,Calendrier!M61:M74)-0.5,NETWORKDAYS(D64,E64,Calendrier!M61:M74))</f>
        <v>0</v>
      </c>
      <c r="H64" s="74" t="str">
        <f t="shared" si="15"/>
        <v>C</v>
      </c>
      <c r="I64" s="74" t="str">
        <f t="shared" si="15"/>
        <v/>
      </c>
      <c r="J64" s="74" t="str">
        <f t="shared" si="20"/>
        <v/>
      </c>
      <c r="K64" s="74" t="str">
        <f t="shared" si="20"/>
        <v/>
      </c>
      <c r="L64" s="74" t="str">
        <f t="shared" si="20"/>
        <v/>
      </c>
      <c r="M64" s="74" t="str">
        <f t="shared" si="20"/>
        <v/>
      </c>
      <c r="N64" s="74" t="str">
        <f t="shared" si="20"/>
        <v>C</v>
      </c>
      <c r="O64" s="74" t="str">
        <f t="shared" si="20"/>
        <v>C</v>
      </c>
      <c r="P64" s="74" t="str">
        <f t="shared" si="20"/>
        <v/>
      </c>
      <c r="Q64" s="74" t="str">
        <f t="shared" si="20"/>
        <v/>
      </c>
      <c r="R64" s="74" t="str">
        <f t="shared" si="20"/>
        <v/>
      </c>
      <c r="S64" s="74" t="str">
        <f t="shared" si="20"/>
        <v/>
      </c>
      <c r="T64" s="74" t="str">
        <f t="shared" si="20"/>
        <v/>
      </c>
      <c r="U64" s="74" t="str">
        <f t="shared" si="20"/>
        <v>C</v>
      </c>
      <c r="V64" s="74" t="str">
        <f t="shared" si="20"/>
        <v>C</v>
      </c>
      <c r="W64" s="74" t="str">
        <f t="shared" si="20"/>
        <v/>
      </c>
      <c r="X64" s="74" t="str">
        <f t="shared" si="20"/>
        <v/>
      </c>
      <c r="Y64" s="74" t="str">
        <f t="shared" si="20"/>
        <v/>
      </c>
      <c r="Z64" s="74" t="str">
        <f t="shared" si="19"/>
        <v/>
      </c>
      <c r="AA64" s="74" t="str">
        <f t="shared" si="19"/>
        <v/>
      </c>
      <c r="AB64" s="74" t="str">
        <f t="shared" si="19"/>
        <v>C</v>
      </c>
      <c r="AC64" s="74" t="str">
        <f t="shared" si="19"/>
        <v>C</v>
      </c>
      <c r="AD64" s="74" t="str">
        <f t="shared" si="19"/>
        <v/>
      </c>
      <c r="AE64" s="74" t="str">
        <f t="shared" si="19"/>
        <v/>
      </c>
      <c r="AF64" s="74" t="str">
        <f t="shared" si="19"/>
        <v/>
      </c>
      <c r="AG64" s="74" t="str">
        <f t="shared" si="19"/>
        <v/>
      </c>
      <c r="AH64" s="74" t="str">
        <f t="shared" si="19"/>
        <v/>
      </c>
      <c r="AI64" s="74" t="str">
        <f t="shared" si="19"/>
        <v>C</v>
      </c>
      <c r="AJ64" s="74" t="str">
        <f t="shared" si="19"/>
        <v>C</v>
      </c>
      <c r="AK64" s="74" t="str">
        <f t="shared" si="19"/>
        <v/>
      </c>
      <c r="AL64" s="74" t="str">
        <f t="shared" si="19"/>
        <v/>
      </c>
      <c r="AM64" s="74" t="str">
        <f t="shared" si="19"/>
        <v/>
      </c>
      <c r="AN64" s="74" t="str">
        <f t="shared" si="19"/>
        <v/>
      </c>
      <c r="AO64" s="74" t="str">
        <f t="shared" si="19"/>
        <v/>
      </c>
      <c r="AP64" s="74" t="str">
        <f t="shared" si="18"/>
        <v>C</v>
      </c>
      <c r="AQ64" s="74" t="str">
        <f t="shared" si="18"/>
        <v>C</v>
      </c>
      <c r="AR64" s="74" t="str">
        <f t="shared" si="18"/>
        <v/>
      </c>
      <c r="AS64" s="74" t="str">
        <f t="shared" si="18"/>
        <v/>
      </c>
      <c r="AT64" s="74" t="str">
        <f t="shared" si="18"/>
        <v/>
      </c>
      <c r="AU64" s="74" t="str">
        <f t="shared" si="18"/>
        <v/>
      </c>
      <c r="AV64" s="74" t="str">
        <f t="shared" si="18"/>
        <v/>
      </c>
    </row>
    <row r="65" spans="1:48" x14ac:dyDescent="0.3">
      <c r="A65" s="13" t="str">
        <f t="shared" si="13"/>
        <v/>
      </c>
      <c r="B65" s="81"/>
      <c r="C65" s="82"/>
      <c r="D65" s="83"/>
      <c r="E65" s="84"/>
      <c r="F65" s="79" t="str">
        <f t="shared" si="5"/>
        <v/>
      </c>
      <c r="G65" s="80">
        <f>IF(C65="demi-jour",NETWORKDAYS(D65,E65,Calendrier!M62:M75)-0.5,NETWORKDAYS(D65,E65,Calendrier!M62:M75))</f>
        <v>0</v>
      </c>
      <c r="H65" s="74" t="str">
        <f t="shared" si="15"/>
        <v>C</v>
      </c>
      <c r="I65" s="74" t="str">
        <f t="shared" si="15"/>
        <v/>
      </c>
      <c r="J65" s="74" t="str">
        <f t="shared" si="20"/>
        <v/>
      </c>
      <c r="K65" s="74" t="str">
        <f t="shared" si="20"/>
        <v/>
      </c>
      <c r="L65" s="74" t="str">
        <f t="shared" si="20"/>
        <v/>
      </c>
      <c r="M65" s="74" t="str">
        <f t="shared" si="20"/>
        <v/>
      </c>
      <c r="N65" s="74" t="str">
        <f t="shared" si="20"/>
        <v>C</v>
      </c>
      <c r="O65" s="74" t="str">
        <f t="shared" si="20"/>
        <v>C</v>
      </c>
      <c r="P65" s="74" t="str">
        <f t="shared" si="20"/>
        <v/>
      </c>
      <c r="Q65" s="74" t="str">
        <f t="shared" si="20"/>
        <v/>
      </c>
      <c r="R65" s="74" t="str">
        <f t="shared" si="20"/>
        <v/>
      </c>
      <c r="S65" s="74" t="str">
        <f t="shared" si="20"/>
        <v/>
      </c>
      <c r="T65" s="74" t="str">
        <f t="shared" si="20"/>
        <v/>
      </c>
      <c r="U65" s="74" t="str">
        <f t="shared" si="20"/>
        <v>C</v>
      </c>
      <c r="V65" s="74" t="str">
        <f t="shared" si="20"/>
        <v>C</v>
      </c>
      <c r="W65" s="74" t="str">
        <f t="shared" si="20"/>
        <v/>
      </c>
      <c r="X65" s="74" t="str">
        <f t="shared" si="20"/>
        <v/>
      </c>
      <c r="Y65" s="74" t="str">
        <f t="shared" si="20"/>
        <v/>
      </c>
      <c r="Z65" s="74" t="str">
        <f t="shared" si="19"/>
        <v/>
      </c>
      <c r="AA65" s="74" t="str">
        <f t="shared" si="19"/>
        <v/>
      </c>
      <c r="AB65" s="74" t="str">
        <f t="shared" si="19"/>
        <v>C</v>
      </c>
      <c r="AC65" s="74" t="str">
        <f t="shared" si="19"/>
        <v>C</v>
      </c>
      <c r="AD65" s="74" t="str">
        <f t="shared" si="19"/>
        <v/>
      </c>
      <c r="AE65" s="74" t="str">
        <f t="shared" si="19"/>
        <v/>
      </c>
      <c r="AF65" s="74" t="str">
        <f t="shared" si="19"/>
        <v/>
      </c>
      <c r="AG65" s="74" t="str">
        <f t="shared" si="19"/>
        <v/>
      </c>
      <c r="AH65" s="74" t="str">
        <f t="shared" si="19"/>
        <v/>
      </c>
      <c r="AI65" s="74" t="str">
        <f t="shared" si="19"/>
        <v>C</v>
      </c>
      <c r="AJ65" s="74" t="str">
        <f t="shared" si="19"/>
        <v>C</v>
      </c>
      <c r="AK65" s="74" t="str">
        <f t="shared" si="19"/>
        <v/>
      </c>
      <c r="AL65" s="74" t="str">
        <f t="shared" si="19"/>
        <v/>
      </c>
      <c r="AM65" s="74" t="str">
        <f t="shared" si="19"/>
        <v/>
      </c>
      <c r="AN65" s="74" t="str">
        <f t="shared" si="19"/>
        <v/>
      </c>
      <c r="AO65" s="74" t="str">
        <f t="shared" si="19"/>
        <v/>
      </c>
      <c r="AP65" s="74" t="str">
        <f t="shared" si="18"/>
        <v>C</v>
      </c>
      <c r="AQ65" s="74" t="str">
        <f t="shared" si="18"/>
        <v>C</v>
      </c>
      <c r="AR65" s="74" t="str">
        <f t="shared" si="18"/>
        <v/>
      </c>
      <c r="AS65" s="74" t="str">
        <f t="shared" si="18"/>
        <v/>
      </c>
      <c r="AT65" s="74" t="str">
        <f t="shared" si="18"/>
        <v/>
      </c>
      <c r="AU65" s="74" t="str">
        <f t="shared" si="18"/>
        <v/>
      </c>
      <c r="AV65" s="74" t="str">
        <f t="shared" si="18"/>
        <v/>
      </c>
    </row>
    <row r="66" spans="1:48" x14ac:dyDescent="0.3">
      <c r="A66" s="13" t="str">
        <f t="shared" si="13"/>
        <v/>
      </c>
      <c r="B66" s="81"/>
      <c r="C66" s="82"/>
      <c r="D66" s="83"/>
      <c r="E66" s="84"/>
      <c r="F66" s="79" t="str">
        <f t="shared" si="5"/>
        <v/>
      </c>
      <c r="G66" s="80">
        <f>IF(C66="demi-jour",NETWORKDAYS(D66,E66,Calendrier!M63:M76)-0.5,NETWORKDAYS(D66,E66,Calendrier!M63:M76))</f>
        <v>0</v>
      </c>
      <c r="H66" s="74" t="str">
        <f t="shared" si="15"/>
        <v>C</v>
      </c>
      <c r="I66" s="74" t="str">
        <f t="shared" si="15"/>
        <v/>
      </c>
      <c r="J66" s="74" t="str">
        <f t="shared" si="20"/>
        <v/>
      </c>
      <c r="K66" s="74" t="str">
        <f t="shared" si="20"/>
        <v/>
      </c>
      <c r="L66" s="74" t="str">
        <f t="shared" si="20"/>
        <v/>
      </c>
      <c r="M66" s="74" t="str">
        <f t="shared" si="20"/>
        <v/>
      </c>
      <c r="N66" s="74" t="str">
        <f t="shared" si="20"/>
        <v>C</v>
      </c>
      <c r="O66" s="74" t="str">
        <f t="shared" si="20"/>
        <v>C</v>
      </c>
      <c r="P66" s="74" t="str">
        <f t="shared" si="20"/>
        <v/>
      </c>
      <c r="Q66" s="74" t="str">
        <f t="shared" si="20"/>
        <v/>
      </c>
      <c r="R66" s="74" t="str">
        <f t="shared" si="20"/>
        <v/>
      </c>
      <c r="S66" s="74" t="str">
        <f t="shared" si="20"/>
        <v/>
      </c>
      <c r="T66" s="74" t="str">
        <f t="shared" si="20"/>
        <v/>
      </c>
      <c r="U66" s="74" t="str">
        <f t="shared" si="20"/>
        <v>C</v>
      </c>
      <c r="V66" s="74" t="str">
        <f t="shared" si="20"/>
        <v>C</v>
      </c>
      <c r="W66" s="74" t="str">
        <f t="shared" si="20"/>
        <v/>
      </c>
      <c r="X66" s="74" t="str">
        <f t="shared" si="20"/>
        <v/>
      </c>
      <c r="Y66" s="74" t="str">
        <f t="shared" si="20"/>
        <v/>
      </c>
      <c r="Z66" s="74" t="str">
        <f t="shared" si="19"/>
        <v/>
      </c>
      <c r="AA66" s="74" t="str">
        <f t="shared" si="19"/>
        <v/>
      </c>
      <c r="AB66" s="74" t="str">
        <f t="shared" si="19"/>
        <v>C</v>
      </c>
      <c r="AC66" s="74" t="str">
        <f t="shared" si="19"/>
        <v>C</v>
      </c>
      <c r="AD66" s="74" t="str">
        <f t="shared" si="19"/>
        <v/>
      </c>
      <c r="AE66" s="74" t="str">
        <f t="shared" si="19"/>
        <v/>
      </c>
      <c r="AF66" s="74" t="str">
        <f t="shared" si="19"/>
        <v/>
      </c>
      <c r="AG66" s="74" t="str">
        <f t="shared" si="19"/>
        <v/>
      </c>
      <c r="AH66" s="74" t="str">
        <f t="shared" si="19"/>
        <v/>
      </c>
      <c r="AI66" s="74" t="str">
        <f t="shared" si="19"/>
        <v>C</v>
      </c>
      <c r="AJ66" s="74" t="str">
        <f t="shared" si="19"/>
        <v>C</v>
      </c>
      <c r="AK66" s="74" t="str">
        <f t="shared" si="19"/>
        <v/>
      </c>
      <c r="AL66" s="74" t="str">
        <f t="shared" si="19"/>
        <v/>
      </c>
      <c r="AM66" s="74" t="str">
        <f t="shared" si="19"/>
        <v/>
      </c>
      <c r="AN66" s="74" t="str">
        <f t="shared" si="19"/>
        <v/>
      </c>
      <c r="AO66" s="74" t="str">
        <f t="shared" si="19"/>
        <v/>
      </c>
      <c r="AP66" s="74" t="str">
        <f t="shared" si="18"/>
        <v>C</v>
      </c>
      <c r="AQ66" s="74" t="str">
        <f t="shared" si="18"/>
        <v>C</v>
      </c>
      <c r="AR66" s="74" t="str">
        <f t="shared" si="18"/>
        <v/>
      </c>
      <c r="AS66" s="74" t="str">
        <f t="shared" si="18"/>
        <v/>
      </c>
      <c r="AT66" s="74" t="str">
        <f t="shared" si="18"/>
        <v/>
      </c>
      <c r="AU66" s="74" t="str">
        <f t="shared" si="18"/>
        <v/>
      </c>
      <c r="AV66" s="74" t="str">
        <f t="shared" si="18"/>
        <v/>
      </c>
    </row>
    <row r="67" spans="1:48" x14ac:dyDescent="0.3">
      <c r="A67" s="13" t="str">
        <f t="shared" si="13"/>
        <v/>
      </c>
      <c r="B67" s="81"/>
      <c r="C67" s="82"/>
      <c r="D67" s="83"/>
      <c r="E67" s="84"/>
      <c r="F67" s="79" t="str">
        <f t="shared" si="5"/>
        <v/>
      </c>
      <c r="G67" s="80">
        <f>IF(C67="demi-jour",NETWORKDAYS(D67,E67,Calendrier!M64:M77)-0.5,NETWORKDAYS(D67,E67,Calendrier!M64:M77))</f>
        <v>0</v>
      </c>
      <c r="H67" s="74" t="str">
        <f t="shared" si="15"/>
        <v>C</v>
      </c>
      <c r="I67" s="74" t="str">
        <f t="shared" si="15"/>
        <v/>
      </c>
      <c r="J67" s="74" t="str">
        <f t="shared" si="20"/>
        <v/>
      </c>
      <c r="K67" s="74" t="str">
        <f t="shared" si="20"/>
        <v/>
      </c>
      <c r="L67" s="74" t="str">
        <f t="shared" si="20"/>
        <v/>
      </c>
      <c r="M67" s="74" t="str">
        <f t="shared" si="20"/>
        <v/>
      </c>
      <c r="N67" s="74" t="str">
        <f t="shared" si="20"/>
        <v>C</v>
      </c>
      <c r="O67" s="74" t="str">
        <f t="shared" si="20"/>
        <v>C</v>
      </c>
      <c r="P67" s="74" t="str">
        <f t="shared" si="20"/>
        <v/>
      </c>
      <c r="Q67" s="74" t="str">
        <f t="shared" si="20"/>
        <v/>
      </c>
      <c r="R67" s="74" t="str">
        <f t="shared" si="20"/>
        <v/>
      </c>
      <c r="S67" s="74" t="str">
        <f t="shared" si="20"/>
        <v/>
      </c>
      <c r="T67" s="74" t="str">
        <f t="shared" si="20"/>
        <v/>
      </c>
      <c r="U67" s="74" t="str">
        <f t="shared" si="20"/>
        <v>C</v>
      </c>
      <c r="V67" s="74" t="str">
        <f t="shared" si="20"/>
        <v>C</v>
      </c>
      <c r="W67" s="74" t="str">
        <f t="shared" si="20"/>
        <v/>
      </c>
      <c r="X67" s="74" t="str">
        <f t="shared" si="20"/>
        <v/>
      </c>
      <c r="Y67" s="74" t="str">
        <f t="shared" si="20"/>
        <v/>
      </c>
      <c r="Z67" s="74" t="str">
        <f t="shared" si="19"/>
        <v/>
      </c>
      <c r="AA67" s="74" t="str">
        <f t="shared" si="19"/>
        <v/>
      </c>
      <c r="AB67" s="74" t="str">
        <f t="shared" si="19"/>
        <v>C</v>
      </c>
      <c r="AC67" s="74" t="str">
        <f t="shared" si="19"/>
        <v>C</v>
      </c>
      <c r="AD67" s="74" t="str">
        <f t="shared" si="19"/>
        <v/>
      </c>
      <c r="AE67" s="74" t="str">
        <f t="shared" si="19"/>
        <v/>
      </c>
      <c r="AF67" s="74" t="str">
        <f t="shared" si="19"/>
        <v/>
      </c>
      <c r="AG67" s="74" t="str">
        <f t="shared" si="19"/>
        <v/>
      </c>
      <c r="AH67" s="74" t="str">
        <f t="shared" si="19"/>
        <v/>
      </c>
      <c r="AI67" s="74" t="str">
        <f t="shared" si="19"/>
        <v>C</v>
      </c>
      <c r="AJ67" s="74" t="str">
        <f t="shared" si="19"/>
        <v>C</v>
      </c>
      <c r="AK67" s="74" t="str">
        <f t="shared" si="19"/>
        <v/>
      </c>
      <c r="AL67" s="74" t="str">
        <f t="shared" si="19"/>
        <v/>
      </c>
      <c r="AM67" s="74" t="str">
        <f t="shared" si="19"/>
        <v/>
      </c>
      <c r="AN67" s="74" t="str">
        <f t="shared" si="19"/>
        <v/>
      </c>
      <c r="AO67" s="74" t="str">
        <f t="shared" si="19"/>
        <v/>
      </c>
      <c r="AP67" s="74" t="str">
        <f t="shared" si="18"/>
        <v>C</v>
      </c>
      <c r="AQ67" s="74" t="str">
        <f t="shared" si="18"/>
        <v>C</v>
      </c>
      <c r="AR67" s="74" t="str">
        <f t="shared" si="18"/>
        <v/>
      </c>
      <c r="AS67" s="74" t="str">
        <f t="shared" si="18"/>
        <v/>
      </c>
      <c r="AT67" s="74" t="str">
        <f t="shared" si="18"/>
        <v/>
      </c>
      <c r="AU67" s="74" t="str">
        <f t="shared" si="18"/>
        <v/>
      </c>
      <c r="AV67" s="74" t="str">
        <f t="shared" si="18"/>
        <v/>
      </c>
    </row>
    <row r="68" spans="1:48" x14ac:dyDescent="0.3">
      <c r="A68" s="13" t="str">
        <f t="shared" si="13"/>
        <v/>
      </c>
      <c r="B68" s="81"/>
      <c r="C68" s="82"/>
      <c r="D68" s="83"/>
      <c r="E68" s="84"/>
      <c r="F68" s="79" t="str">
        <f t="shared" si="5"/>
        <v/>
      </c>
      <c r="G68" s="80">
        <f>IF(C68="demi-jour",NETWORKDAYS(D68,E68,Calendrier!M65:M78)-0.5,NETWORKDAYS(D68,E68,Calendrier!M65:M78))</f>
        <v>0</v>
      </c>
      <c r="H68" s="74" t="str">
        <f t="shared" si="15"/>
        <v>C</v>
      </c>
      <c r="I68" s="74" t="str">
        <f t="shared" si="15"/>
        <v/>
      </c>
      <c r="J68" s="74" t="str">
        <f t="shared" si="20"/>
        <v/>
      </c>
      <c r="K68" s="74" t="str">
        <f t="shared" si="20"/>
        <v/>
      </c>
      <c r="L68" s="74" t="str">
        <f t="shared" si="20"/>
        <v/>
      </c>
      <c r="M68" s="74" t="str">
        <f t="shared" si="20"/>
        <v/>
      </c>
      <c r="N68" s="74" t="str">
        <f t="shared" si="20"/>
        <v>C</v>
      </c>
      <c r="O68" s="74" t="str">
        <f t="shared" si="20"/>
        <v>C</v>
      </c>
      <c r="P68" s="74" t="str">
        <f t="shared" si="20"/>
        <v/>
      </c>
      <c r="Q68" s="74" t="str">
        <f t="shared" si="20"/>
        <v/>
      </c>
      <c r="R68" s="74" t="str">
        <f t="shared" si="20"/>
        <v/>
      </c>
      <c r="S68" s="74" t="str">
        <f t="shared" si="20"/>
        <v/>
      </c>
      <c r="T68" s="74" t="str">
        <f t="shared" si="20"/>
        <v/>
      </c>
      <c r="U68" s="74" t="str">
        <f t="shared" si="20"/>
        <v>C</v>
      </c>
      <c r="V68" s="74" t="str">
        <f t="shared" si="20"/>
        <v>C</v>
      </c>
      <c r="W68" s="74" t="str">
        <f t="shared" si="20"/>
        <v/>
      </c>
      <c r="X68" s="74" t="str">
        <f t="shared" si="20"/>
        <v/>
      </c>
      <c r="Y68" s="74" t="str">
        <f t="shared" si="20"/>
        <v/>
      </c>
      <c r="Z68" s="74" t="str">
        <f t="shared" si="19"/>
        <v/>
      </c>
      <c r="AA68" s="74" t="str">
        <f t="shared" si="19"/>
        <v/>
      </c>
      <c r="AB68" s="74" t="str">
        <f t="shared" si="19"/>
        <v>C</v>
      </c>
      <c r="AC68" s="74" t="str">
        <f t="shared" si="19"/>
        <v>C</v>
      </c>
      <c r="AD68" s="74" t="str">
        <f t="shared" si="19"/>
        <v/>
      </c>
      <c r="AE68" s="74" t="str">
        <f t="shared" si="19"/>
        <v/>
      </c>
      <c r="AF68" s="74" t="str">
        <f t="shared" si="19"/>
        <v/>
      </c>
      <c r="AG68" s="74" t="str">
        <f t="shared" si="19"/>
        <v/>
      </c>
      <c r="AH68" s="74" t="str">
        <f t="shared" si="19"/>
        <v/>
      </c>
      <c r="AI68" s="74" t="str">
        <f t="shared" si="19"/>
        <v>C</v>
      </c>
      <c r="AJ68" s="74" t="str">
        <f t="shared" si="19"/>
        <v>C</v>
      </c>
      <c r="AK68" s="74" t="str">
        <f t="shared" si="19"/>
        <v/>
      </c>
      <c r="AL68" s="74" t="str">
        <f t="shared" si="19"/>
        <v/>
      </c>
      <c r="AM68" s="74" t="str">
        <f t="shared" si="19"/>
        <v/>
      </c>
      <c r="AN68" s="74" t="str">
        <f t="shared" si="19"/>
        <v/>
      </c>
      <c r="AO68" s="74" t="str">
        <f t="shared" si="19"/>
        <v/>
      </c>
      <c r="AP68" s="74" t="str">
        <f t="shared" si="18"/>
        <v>C</v>
      </c>
      <c r="AQ68" s="74" t="str">
        <f t="shared" si="18"/>
        <v>C</v>
      </c>
      <c r="AR68" s="74" t="str">
        <f t="shared" si="18"/>
        <v/>
      </c>
      <c r="AS68" s="74" t="str">
        <f t="shared" si="18"/>
        <v/>
      </c>
      <c r="AT68" s="74" t="str">
        <f t="shared" si="18"/>
        <v/>
      </c>
      <c r="AU68" s="74" t="str">
        <f t="shared" si="18"/>
        <v/>
      </c>
      <c r="AV68" s="74" t="str">
        <f t="shared" si="18"/>
        <v/>
      </c>
    </row>
    <row r="69" spans="1:48" x14ac:dyDescent="0.3">
      <c r="A69" s="13" t="str">
        <f t="shared" si="13"/>
        <v/>
      </c>
      <c r="B69" s="81"/>
      <c r="C69" s="82"/>
      <c r="D69" s="83"/>
      <c r="E69" s="84"/>
      <c r="F69" s="79" t="str">
        <f t="shared" si="5"/>
        <v/>
      </c>
      <c r="G69" s="80">
        <f>IF(C69="demi-jour",NETWORKDAYS(D69,E69,Calendrier!M66:M79)-0.5,NETWORKDAYS(D69,E69,Calendrier!M66:M79))</f>
        <v>0</v>
      </c>
      <c r="H69" s="74" t="str">
        <f t="shared" si="15"/>
        <v>C</v>
      </c>
      <c r="I69" s="74" t="str">
        <f t="shared" si="15"/>
        <v/>
      </c>
      <c r="J69" s="74" t="str">
        <f t="shared" si="20"/>
        <v/>
      </c>
      <c r="K69" s="74" t="str">
        <f t="shared" si="20"/>
        <v/>
      </c>
      <c r="L69" s="74" t="str">
        <f t="shared" si="20"/>
        <v/>
      </c>
      <c r="M69" s="74" t="str">
        <f t="shared" si="20"/>
        <v/>
      </c>
      <c r="N69" s="74" t="str">
        <f t="shared" si="20"/>
        <v>C</v>
      </c>
      <c r="O69" s="74" t="str">
        <f t="shared" si="20"/>
        <v>C</v>
      </c>
      <c r="P69" s="74" t="str">
        <f t="shared" si="20"/>
        <v/>
      </c>
      <c r="Q69" s="74" t="str">
        <f t="shared" si="20"/>
        <v/>
      </c>
      <c r="R69" s="74" t="str">
        <f t="shared" si="20"/>
        <v/>
      </c>
      <c r="S69" s="74" t="str">
        <f t="shared" si="20"/>
        <v/>
      </c>
      <c r="T69" s="74" t="str">
        <f t="shared" si="20"/>
        <v/>
      </c>
      <c r="U69" s="74" t="str">
        <f t="shared" si="20"/>
        <v>C</v>
      </c>
      <c r="V69" s="74" t="str">
        <f t="shared" si="20"/>
        <v>C</v>
      </c>
      <c r="W69" s="74" t="str">
        <f t="shared" si="20"/>
        <v/>
      </c>
      <c r="X69" s="74" t="str">
        <f t="shared" si="20"/>
        <v/>
      </c>
      <c r="Y69" s="74" t="str">
        <f t="shared" si="20"/>
        <v/>
      </c>
      <c r="Z69" s="74" t="str">
        <f t="shared" si="19"/>
        <v/>
      </c>
      <c r="AA69" s="74" t="str">
        <f t="shared" si="19"/>
        <v/>
      </c>
      <c r="AB69" s="74" t="str">
        <f t="shared" si="19"/>
        <v>C</v>
      </c>
      <c r="AC69" s="74" t="str">
        <f t="shared" si="19"/>
        <v>C</v>
      </c>
      <c r="AD69" s="74" t="str">
        <f t="shared" si="19"/>
        <v/>
      </c>
      <c r="AE69" s="74" t="str">
        <f t="shared" si="19"/>
        <v/>
      </c>
      <c r="AF69" s="74" t="str">
        <f t="shared" si="19"/>
        <v/>
      </c>
      <c r="AG69" s="74" t="str">
        <f t="shared" si="19"/>
        <v/>
      </c>
      <c r="AH69" s="74" t="str">
        <f t="shared" si="19"/>
        <v/>
      </c>
      <c r="AI69" s="74" t="str">
        <f t="shared" si="19"/>
        <v>C</v>
      </c>
      <c r="AJ69" s="74" t="str">
        <f t="shared" si="19"/>
        <v>C</v>
      </c>
      <c r="AK69" s="74" t="str">
        <f t="shared" si="19"/>
        <v/>
      </c>
      <c r="AL69" s="74" t="str">
        <f t="shared" si="19"/>
        <v/>
      </c>
      <c r="AM69" s="74" t="str">
        <f t="shared" si="19"/>
        <v/>
      </c>
      <c r="AN69" s="74" t="str">
        <f t="shared" si="19"/>
        <v/>
      </c>
      <c r="AO69" s="74" t="str">
        <f t="shared" si="19"/>
        <v/>
      </c>
      <c r="AP69" s="74" t="str">
        <f t="shared" si="18"/>
        <v>C</v>
      </c>
      <c r="AQ69" s="74" t="str">
        <f t="shared" si="18"/>
        <v>C</v>
      </c>
      <c r="AR69" s="74" t="str">
        <f t="shared" si="18"/>
        <v/>
      </c>
      <c r="AS69" s="74" t="str">
        <f t="shared" si="18"/>
        <v/>
      </c>
      <c r="AT69" s="74" t="str">
        <f t="shared" si="18"/>
        <v/>
      </c>
      <c r="AU69" s="74" t="str">
        <f t="shared" si="18"/>
        <v/>
      </c>
      <c r="AV69" s="74" t="str">
        <f t="shared" si="18"/>
        <v/>
      </c>
    </row>
    <row r="70" spans="1:48" x14ac:dyDescent="0.3">
      <c r="A70" s="13" t="str">
        <f t="shared" si="13"/>
        <v/>
      </c>
      <c r="B70" s="81"/>
      <c r="C70" s="82"/>
      <c r="D70" s="83"/>
      <c r="E70" s="84"/>
      <c r="F70" s="79" t="str">
        <f t="shared" si="5"/>
        <v/>
      </c>
      <c r="G70" s="80">
        <f>IF(C70="demi-jour",NETWORKDAYS(D70,E70,Calendrier!M67:M80)-0.5,NETWORKDAYS(D70,E70,Calendrier!M67:M80))</f>
        <v>0</v>
      </c>
      <c r="H70" s="74" t="str">
        <f t="shared" si="15"/>
        <v>C</v>
      </c>
      <c r="I70" s="74" t="str">
        <f t="shared" si="15"/>
        <v/>
      </c>
      <c r="J70" s="74" t="str">
        <f t="shared" si="20"/>
        <v/>
      </c>
      <c r="K70" s="74" t="str">
        <f t="shared" si="20"/>
        <v/>
      </c>
      <c r="L70" s="74" t="str">
        <f t="shared" si="20"/>
        <v/>
      </c>
      <c r="M70" s="74" t="str">
        <f t="shared" si="20"/>
        <v/>
      </c>
      <c r="N70" s="74" t="str">
        <f t="shared" si="20"/>
        <v>C</v>
      </c>
      <c r="O70" s="74" t="str">
        <f t="shared" si="20"/>
        <v>C</v>
      </c>
      <c r="P70" s="74" t="str">
        <f t="shared" si="20"/>
        <v/>
      </c>
      <c r="Q70" s="74" t="str">
        <f t="shared" si="20"/>
        <v/>
      </c>
      <c r="R70" s="74" t="str">
        <f t="shared" si="20"/>
        <v/>
      </c>
      <c r="S70" s="74" t="str">
        <f t="shared" si="20"/>
        <v/>
      </c>
      <c r="T70" s="74" t="str">
        <f t="shared" si="20"/>
        <v/>
      </c>
      <c r="U70" s="74" t="str">
        <f t="shared" si="20"/>
        <v>C</v>
      </c>
      <c r="V70" s="74" t="str">
        <f t="shared" si="20"/>
        <v>C</v>
      </c>
      <c r="W70" s="74" t="str">
        <f t="shared" si="20"/>
        <v/>
      </c>
      <c r="X70" s="74" t="str">
        <f t="shared" si="20"/>
        <v/>
      </c>
      <c r="Y70" s="74" t="str">
        <f t="shared" si="20"/>
        <v/>
      </c>
      <c r="Z70" s="74" t="str">
        <f t="shared" si="19"/>
        <v/>
      </c>
      <c r="AA70" s="74" t="str">
        <f t="shared" si="19"/>
        <v/>
      </c>
      <c r="AB70" s="74" t="str">
        <f t="shared" si="19"/>
        <v>C</v>
      </c>
      <c r="AC70" s="74" t="str">
        <f t="shared" si="19"/>
        <v>C</v>
      </c>
      <c r="AD70" s="74" t="str">
        <f t="shared" si="19"/>
        <v/>
      </c>
      <c r="AE70" s="74" t="str">
        <f t="shared" si="19"/>
        <v/>
      </c>
      <c r="AF70" s="74" t="str">
        <f t="shared" si="19"/>
        <v/>
      </c>
      <c r="AG70" s="74" t="str">
        <f t="shared" si="19"/>
        <v/>
      </c>
      <c r="AH70" s="74" t="str">
        <f t="shared" si="19"/>
        <v/>
      </c>
      <c r="AI70" s="74" t="str">
        <f t="shared" si="19"/>
        <v>C</v>
      </c>
      <c r="AJ70" s="74" t="str">
        <f t="shared" si="19"/>
        <v>C</v>
      </c>
      <c r="AK70" s="74" t="str">
        <f t="shared" si="19"/>
        <v/>
      </c>
      <c r="AL70" s="74" t="str">
        <f t="shared" si="19"/>
        <v/>
      </c>
      <c r="AM70" s="74" t="str">
        <f t="shared" si="19"/>
        <v/>
      </c>
      <c r="AN70" s="74" t="str">
        <f t="shared" si="19"/>
        <v/>
      </c>
      <c r="AO70" s="74" t="str">
        <f t="shared" si="19"/>
        <v/>
      </c>
      <c r="AP70" s="74" t="str">
        <f t="shared" si="18"/>
        <v>C</v>
      </c>
      <c r="AQ70" s="74" t="str">
        <f t="shared" si="18"/>
        <v>C</v>
      </c>
      <c r="AR70" s="74" t="str">
        <f t="shared" si="18"/>
        <v/>
      </c>
      <c r="AS70" s="74" t="str">
        <f t="shared" si="18"/>
        <v/>
      </c>
      <c r="AT70" s="74" t="str">
        <f t="shared" si="18"/>
        <v/>
      </c>
      <c r="AU70" s="74" t="str">
        <f t="shared" si="18"/>
        <v/>
      </c>
      <c r="AV70" s="74" t="str">
        <f t="shared" si="18"/>
        <v/>
      </c>
    </row>
    <row r="71" spans="1:48" x14ac:dyDescent="0.3">
      <c r="A71" s="13" t="str">
        <f t="shared" si="13"/>
        <v/>
      </c>
      <c r="B71" s="81"/>
      <c r="C71" s="82"/>
      <c r="D71" s="83"/>
      <c r="E71" s="84"/>
      <c r="F71" s="79" t="str">
        <f t="shared" si="5"/>
        <v/>
      </c>
      <c r="G71" s="80">
        <f>IF(C71="demi-jour",NETWORKDAYS(D71,E71,Calendrier!M68:M81)-0.5,NETWORKDAYS(D71,E71,Calendrier!M68:M81))</f>
        <v>0</v>
      </c>
      <c r="H71" s="74" t="str">
        <f t="shared" si="15"/>
        <v>C</v>
      </c>
      <c r="I71" s="74" t="str">
        <f t="shared" si="15"/>
        <v/>
      </c>
      <c r="J71" s="74" t="str">
        <f t="shared" si="20"/>
        <v/>
      </c>
      <c r="K71" s="74" t="str">
        <f t="shared" si="20"/>
        <v/>
      </c>
      <c r="L71" s="74" t="str">
        <f t="shared" si="20"/>
        <v/>
      </c>
      <c r="M71" s="74" t="str">
        <f t="shared" si="20"/>
        <v/>
      </c>
      <c r="N71" s="74" t="str">
        <f t="shared" si="20"/>
        <v>C</v>
      </c>
      <c r="O71" s="74" t="str">
        <f t="shared" si="20"/>
        <v>C</v>
      </c>
      <c r="P71" s="74" t="str">
        <f t="shared" si="20"/>
        <v/>
      </c>
      <c r="Q71" s="74" t="str">
        <f t="shared" si="20"/>
        <v/>
      </c>
      <c r="R71" s="74" t="str">
        <f t="shared" si="20"/>
        <v/>
      </c>
      <c r="S71" s="74" t="str">
        <f t="shared" si="20"/>
        <v/>
      </c>
      <c r="T71" s="74" t="str">
        <f t="shared" si="20"/>
        <v/>
      </c>
      <c r="U71" s="74" t="str">
        <f t="shared" si="20"/>
        <v>C</v>
      </c>
      <c r="V71" s="74" t="str">
        <f t="shared" si="20"/>
        <v>C</v>
      </c>
      <c r="W71" s="74" t="str">
        <f t="shared" si="20"/>
        <v/>
      </c>
      <c r="X71" s="74" t="str">
        <f t="shared" si="20"/>
        <v/>
      </c>
      <c r="Y71" s="74" t="str">
        <f t="shared" si="20"/>
        <v/>
      </c>
      <c r="Z71" s="74" t="str">
        <f t="shared" si="19"/>
        <v/>
      </c>
      <c r="AA71" s="74" t="str">
        <f t="shared" si="19"/>
        <v/>
      </c>
      <c r="AB71" s="74" t="str">
        <f t="shared" si="19"/>
        <v>C</v>
      </c>
      <c r="AC71" s="74" t="str">
        <f t="shared" si="19"/>
        <v>C</v>
      </c>
      <c r="AD71" s="74" t="str">
        <f t="shared" si="19"/>
        <v/>
      </c>
      <c r="AE71" s="74" t="str">
        <f t="shared" si="19"/>
        <v/>
      </c>
      <c r="AF71" s="74" t="str">
        <f t="shared" si="19"/>
        <v/>
      </c>
      <c r="AG71" s="74" t="str">
        <f t="shared" si="19"/>
        <v/>
      </c>
      <c r="AH71" s="74" t="str">
        <f t="shared" si="19"/>
        <v/>
      </c>
      <c r="AI71" s="74" t="str">
        <f t="shared" si="19"/>
        <v>C</v>
      </c>
      <c r="AJ71" s="74" t="str">
        <f t="shared" si="19"/>
        <v>C</v>
      </c>
      <c r="AK71" s="74" t="str">
        <f t="shared" si="19"/>
        <v/>
      </c>
      <c r="AL71" s="74" t="str">
        <f t="shared" si="19"/>
        <v/>
      </c>
      <c r="AM71" s="74" t="str">
        <f t="shared" si="19"/>
        <v/>
      </c>
      <c r="AN71" s="74" t="str">
        <f t="shared" si="19"/>
        <v/>
      </c>
      <c r="AO71" s="74" t="str">
        <f t="shared" si="19"/>
        <v/>
      </c>
      <c r="AP71" s="74" t="str">
        <f t="shared" si="18"/>
        <v>C</v>
      </c>
      <c r="AQ71" s="74" t="str">
        <f t="shared" si="18"/>
        <v>C</v>
      </c>
      <c r="AR71" s="74" t="str">
        <f t="shared" si="18"/>
        <v/>
      </c>
      <c r="AS71" s="74" t="str">
        <f t="shared" si="18"/>
        <v/>
      </c>
      <c r="AT71" s="74" t="str">
        <f t="shared" si="18"/>
        <v/>
      </c>
      <c r="AU71" s="74" t="str">
        <f t="shared" si="18"/>
        <v/>
      </c>
      <c r="AV71" s="74" t="str">
        <f t="shared" si="18"/>
        <v/>
      </c>
    </row>
    <row r="72" spans="1:48" x14ac:dyDescent="0.3">
      <c r="A72" s="13" t="str">
        <f t="shared" ref="A72:A103" si="21">+B72&amp;F72</f>
        <v/>
      </c>
      <c r="B72" s="81"/>
      <c r="C72" s="82"/>
      <c r="D72" s="83"/>
      <c r="E72" s="84"/>
      <c r="F72" s="79" t="str">
        <f t="shared" si="5"/>
        <v/>
      </c>
      <c r="G72" s="80">
        <f>IF(C72="demi-jour",NETWORKDAYS(D72,E72,Calendrier!M69:M82)-0.5,NETWORKDAYS(D72,E72,Calendrier!M69:M82))</f>
        <v>0</v>
      </c>
      <c r="H72" s="74" t="str">
        <f t="shared" si="15"/>
        <v>C</v>
      </c>
      <c r="I72" s="74" t="str">
        <f t="shared" si="15"/>
        <v/>
      </c>
      <c r="J72" s="74" t="str">
        <f t="shared" si="20"/>
        <v/>
      </c>
      <c r="K72" s="74" t="str">
        <f t="shared" si="20"/>
        <v/>
      </c>
      <c r="L72" s="74" t="str">
        <f t="shared" si="20"/>
        <v/>
      </c>
      <c r="M72" s="74" t="str">
        <f t="shared" si="20"/>
        <v/>
      </c>
      <c r="N72" s="74" t="str">
        <f t="shared" si="20"/>
        <v>C</v>
      </c>
      <c r="O72" s="74" t="str">
        <f t="shared" si="20"/>
        <v>C</v>
      </c>
      <c r="P72" s="74" t="str">
        <f t="shared" si="20"/>
        <v/>
      </c>
      <c r="Q72" s="74" t="str">
        <f t="shared" si="20"/>
        <v/>
      </c>
      <c r="R72" s="74" t="str">
        <f t="shared" si="20"/>
        <v/>
      </c>
      <c r="S72" s="74" t="str">
        <f t="shared" si="20"/>
        <v/>
      </c>
      <c r="T72" s="74" t="str">
        <f t="shared" si="20"/>
        <v/>
      </c>
      <c r="U72" s="74" t="str">
        <f t="shared" si="20"/>
        <v>C</v>
      </c>
      <c r="V72" s="74" t="str">
        <f t="shared" si="20"/>
        <v>C</v>
      </c>
      <c r="W72" s="74" t="str">
        <f t="shared" si="20"/>
        <v/>
      </c>
      <c r="X72" s="74" t="str">
        <f t="shared" si="20"/>
        <v/>
      </c>
      <c r="Y72" s="74" t="str">
        <f t="shared" si="20"/>
        <v/>
      </c>
      <c r="Z72" s="74" t="str">
        <f t="shared" si="19"/>
        <v/>
      </c>
      <c r="AA72" s="74" t="str">
        <f t="shared" si="19"/>
        <v/>
      </c>
      <c r="AB72" s="74" t="str">
        <f t="shared" si="19"/>
        <v>C</v>
      </c>
      <c r="AC72" s="74" t="str">
        <f t="shared" si="19"/>
        <v>C</v>
      </c>
      <c r="AD72" s="74" t="str">
        <f t="shared" si="19"/>
        <v/>
      </c>
      <c r="AE72" s="74" t="str">
        <f t="shared" si="19"/>
        <v/>
      </c>
      <c r="AF72" s="74" t="str">
        <f t="shared" si="19"/>
        <v/>
      </c>
      <c r="AG72" s="74" t="str">
        <f t="shared" si="19"/>
        <v/>
      </c>
      <c r="AH72" s="74" t="str">
        <f t="shared" si="19"/>
        <v/>
      </c>
      <c r="AI72" s="74" t="str">
        <f t="shared" si="19"/>
        <v>C</v>
      </c>
      <c r="AJ72" s="74" t="str">
        <f t="shared" si="19"/>
        <v>C</v>
      </c>
      <c r="AK72" s="74" t="str">
        <f t="shared" si="19"/>
        <v/>
      </c>
      <c r="AL72" s="74" t="str">
        <f t="shared" si="19"/>
        <v/>
      </c>
      <c r="AM72" s="74" t="str">
        <f t="shared" si="19"/>
        <v/>
      </c>
      <c r="AN72" s="74" t="str">
        <f t="shared" si="19"/>
        <v/>
      </c>
      <c r="AO72" s="74" t="str">
        <f t="shared" ref="AO72:AV87" si="22">IF(OR(AO$7="s",AO$7="f",AO$7="v"),"C",IF(AND(AO$6&gt;=$D72,AO$6&lt;=$E72,$F72="a"),$F72,IF(AND(AO$6&gt;=$D72,AO$6&lt;=$E72,$F72="V"),$F72,"")))</f>
        <v/>
      </c>
      <c r="AP72" s="74" t="str">
        <f t="shared" si="22"/>
        <v>C</v>
      </c>
      <c r="AQ72" s="74" t="str">
        <f t="shared" si="22"/>
        <v>C</v>
      </c>
      <c r="AR72" s="74" t="str">
        <f t="shared" si="22"/>
        <v/>
      </c>
      <c r="AS72" s="74" t="str">
        <f t="shared" si="22"/>
        <v/>
      </c>
      <c r="AT72" s="74" t="str">
        <f t="shared" si="22"/>
        <v/>
      </c>
      <c r="AU72" s="74" t="str">
        <f t="shared" si="22"/>
        <v/>
      </c>
      <c r="AV72" s="74" t="str">
        <f t="shared" si="22"/>
        <v/>
      </c>
    </row>
    <row r="73" spans="1:48" x14ac:dyDescent="0.3">
      <c r="A73" s="13" t="str">
        <f t="shared" si="21"/>
        <v/>
      </c>
      <c r="B73" s="81"/>
      <c r="C73" s="82"/>
      <c r="D73" s="83"/>
      <c r="E73" s="84"/>
      <c r="F73" s="79" t="str">
        <f t="shared" ref="F73:F121" si="23">IF(C73="0","",IF(OR(C73="Vacances",C73="Mission",C73="Maladie"),"V",IF(C73=0,"","A")))</f>
        <v/>
      </c>
      <c r="G73" s="80">
        <f>IF(C73="demi-jour",NETWORKDAYS(D73,E73,Calendrier!M70:M83)-0.5,NETWORKDAYS(D73,E73,Calendrier!M70:M83))</f>
        <v>0</v>
      </c>
      <c r="H73" s="74" t="str">
        <f t="shared" ref="H73:I104" si="24">IF(OR(H$7="s",H$7="f",H$7="v"),"C",IF(AND(H$6&gt;=$D73,H$6&lt;=$E73,$F73="a"),$F73,IF(AND(H$6&gt;=$D73,H$6&lt;=$E73,$F73="V"),$F73,"")))</f>
        <v>C</v>
      </c>
      <c r="I73" s="74" t="str">
        <f t="shared" si="24"/>
        <v/>
      </c>
      <c r="J73" s="74" t="str">
        <f t="shared" si="20"/>
        <v/>
      </c>
      <c r="K73" s="74" t="str">
        <f t="shared" si="20"/>
        <v/>
      </c>
      <c r="L73" s="74" t="str">
        <f t="shared" si="20"/>
        <v/>
      </c>
      <c r="M73" s="74" t="str">
        <f t="shared" si="20"/>
        <v/>
      </c>
      <c r="N73" s="74" t="str">
        <f t="shared" si="20"/>
        <v>C</v>
      </c>
      <c r="O73" s="74" t="str">
        <f t="shared" si="20"/>
        <v>C</v>
      </c>
      <c r="P73" s="74" t="str">
        <f t="shared" si="20"/>
        <v/>
      </c>
      <c r="Q73" s="74" t="str">
        <f t="shared" si="20"/>
        <v/>
      </c>
      <c r="R73" s="74" t="str">
        <f t="shared" si="20"/>
        <v/>
      </c>
      <c r="S73" s="74" t="str">
        <f t="shared" si="20"/>
        <v/>
      </c>
      <c r="T73" s="74" t="str">
        <f t="shared" si="20"/>
        <v/>
      </c>
      <c r="U73" s="74" t="str">
        <f t="shared" si="20"/>
        <v>C</v>
      </c>
      <c r="V73" s="74" t="str">
        <f t="shared" si="20"/>
        <v>C</v>
      </c>
      <c r="W73" s="74" t="str">
        <f t="shared" si="20"/>
        <v/>
      </c>
      <c r="X73" s="74" t="str">
        <f t="shared" si="20"/>
        <v/>
      </c>
      <c r="Y73" s="74" t="str">
        <f t="shared" si="20"/>
        <v/>
      </c>
      <c r="Z73" s="74" t="str">
        <f t="shared" ref="Z73:AO88" si="25">IF(OR(Z$7="s",Z$7="f",Z$7="v"),"C",IF(AND(Z$6&gt;=$D73,Z$6&lt;=$E73,$F73="a"),$F73,IF(AND(Z$6&gt;=$D73,Z$6&lt;=$E73,$F73="V"),$F73,"")))</f>
        <v/>
      </c>
      <c r="AA73" s="74" t="str">
        <f t="shared" si="25"/>
        <v/>
      </c>
      <c r="AB73" s="74" t="str">
        <f t="shared" si="25"/>
        <v>C</v>
      </c>
      <c r="AC73" s="74" t="str">
        <f t="shared" si="25"/>
        <v>C</v>
      </c>
      <c r="AD73" s="74" t="str">
        <f t="shared" si="25"/>
        <v/>
      </c>
      <c r="AE73" s="74" t="str">
        <f t="shared" si="25"/>
        <v/>
      </c>
      <c r="AF73" s="74" t="str">
        <f t="shared" si="25"/>
        <v/>
      </c>
      <c r="AG73" s="74" t="str">
        <f t="shared" si="25"/>
        <v/>
      </c>
      <c r="AH73" s="74" t="str">
        <f t="shared" si="25"/>
        <v/>
      </c>
      <c r="AI73" s="74" t="str">
        <f t="shared" si="25"/>
        <v>C</v>
      </c>
      <c r="AJ73" s="74" t="str">
        <f t="shared" si="25"/>
        <v>C</v>
      </c>
      <c r="AK73" s="74" t="str">
        <f t="shared" si="25"/>
        <v/>
      </c>
      <c r="AL73" s="74" t="str">
        <f t="shared" si="25"/>
        <v/>
      </c>
      <c r="AM73" s="74" t="str">
        <f t="shared" si="25"/>
        <v/>
      </c>
      <c r="AN73" s="74" t="str">
        <f t="shared" si="25"/>
        <v/>
      </c>
      <c r="AO73" s="74" t="str">
        <f t="shared" si="25"/>
        <v/>
      </c>
      <c r="AP73" s="74" t="str">
        <f t="shared" si="22"/>
        <v>C</v>
      </c>
      <c r="AQ73" s="74" t="str">
        <f t="shared" si="22"/>
        <v>C</v>
      </c>
      <c r="AR73" s="74" t="str">
        <f t="shared" si="22"/>
        <v/>
      </c>
      <c r="AS73" s="74" t="str">
        <f t="shared" si="22"/>
        <v/>
      </c>
      <c r="AT73" s="74" t="str">
        <f t="shared" si="22"/>
        <v/>
      </c>
      <c r="AU73" s="74" t="str">
        <f t="shared" si="22"/>
        <v/>
      </c>
      <c r="AV73" s="74" t="str">
        <f t="shared" si="22"/>
        <v/>
      </c>
    </row>
    <row r="74" spans="1:48" x14ac:dyDescent="0.3">
      <c r="A74" s="13" t="str">
        <f t="shared" si="21"/>
        <v/>
      </c>
      <c r="B74" s="81"/>
      <c r="C74" s="82"/>
      <c r="D74" s="83"/>
      <c r="E74" s="84"/>
      <c r="F74" s="79" t="str">
        <f t="shared" si="23"/>
        <v/>
      </c>
      <c r="G74" s="80">
        <f>IF(C74="demi-jour",NETWORKDAYS(D74,E74,Calendrier!M71:M84)-0.5,NETWORKDAYS(D74,E74,Calendrier!M71:M84))</f>
        <v>0</v>
      </c>
      <c r="H74" s="74" t="str">
        <f t="shared" si="24"/>
        <v>C</v>
      </c>
      <c r="I74" s="74" t="str">
        <f t="shared" si="24"/>
        <v/>
      </c>
      <c r="J74" s="74" t="str">
        <f t="shared" si="20"/>
        <v/>
      </c>
      <c r="K74" s="74" t="str">
        <f t="shared" si="20"/>
        <v/>
      </c>
      <c r="L74" s="74" t="str">
        <f t="shared" si="20"/>
        <v/>
      </c>
      <c r="M74" s="74" t="str">
        <f t="shared" si="20"/>
        <v/>
      </c>
      <c r="N74" s="74" t="str">
        <f t="shared" si="20"/>
        <v>C</v>
      </c>
      <c r="O74" s="74" t="str">
        <f t="shared" si="20"/>
        <v>C</v>
      </c>
      <c r="P74" s="74" t="str">
        <f t="shared" si="20"/>
        <v/>
      </c>
      <c r="Q74" s="74" t="str">
        <f t="shared" si="20"/>
        <v/>
      </c>
      <c r="R74" s="74" t="str">
        <f t="shared" si="20"/>
        <v/>
      </c>
      <c r="S74" s="74" t="str">
        <f t="shared" si="20"/>
        <v/>
      </c>
      <c r="T74" s="74" t="str">
        <f t="shared" si="20"/>
        <v/>
      </c>
      <c r="U74" s="74" t="str">
        <f t="shared" si="20"/>
        <v>C</v>
      </c>
      <c r="V74" s="74" t="str">
        <f t="shared" si="20"/>
        <v>C</v>
      </c>
      <c r="W74" s="74" t="str">
        <f t="shared" si="20"/>
        <v/>
      </c>
      <c r="X74" s="74" t="str">
        <f t="shared" si="20"/>
        <v/>
      </c>
      <c r="Y74" s="74" t="str">
        <f t="shared" si="20"/>
        <v/>
      </c>
      <c r="Z74" s="74" t="str">
        <f t="shared" si="25"/>
        <v/>
      </c>
      <c r="AA74" s="74" t="str">
        <f t="shared" si="25"/>
        <v/>
      </c>
      <c r="AB74" s="74" t="str">
        <f t="shared" si="25"/>
        <v>C</v>
      </c>
      <c r="AC74" s="74" t="str">
        <f t="shared" si="25"/>
        <v>C</v>
      </c>
      <c r="AD74" s="74" t="str">
        <f t="shared" si="25"/>
        <v/>
      </c>
      <c r="AE74" s="74" t="str">
        <f t="shared" si="25"/>
        <v/>
      </c>
      <c r="AF74" s="74" t="str">
        <f t="shared" si="25"/>
        <v/>
      </c>
      <c r="AG74" s="74" t="str">
        <f t="shared" si="25"/>
        <v/>
      </c>
      <c r="AH74" s="74" t="str">
        <f t="shared" si="25"/>
        <v/>
      </c>
      <c r="AI74" s="74" t="str">
        <f t="shared" si="25"/>
        <v>C</v>
      </c>
      <c r="AJ74" s="74" t="str">
        <f t="shared" si="25"/>
        <v>C</v>
      </c>
      <c r="AK74" s="74" t="str">
        <f t="shared" si="25"/>
        <v/>
      </c>
      <c r="AL74" s="74" t="str">
        <f t="shared" si="25"/>
        <v/>
      </c>
      <c r="AM74" s="74" t="str">
        <f t="shared" si="25"/>
        <v/>
      </c>
      <c r="AN74" s="74" t="str">
        <f t="shared" si="25"/>
        <v/>
      </c>
      <c r="AO74" s="74" t="str">
        <f t="shared" si="25"/>
        <v/>
      </c>
      <c r="AP74" s="74" t="str">
        <f t="shared" si="22"/>
        <v>C</v>
      </c>
      <c r="AQ74" s="74" t="str">
        <f t="shared" si="22"/>
        <v>C</v>
      </c>
      <c r="AR74" s="74" t="str">
        <f t="shared" si="22"/>
        <v/>
      </c>
      <c r="AS74" s="74" t="str">
        <f t="shared" si="22"/>
        <v/>
      </c>
      <c r="AT74" s="74" t="str">
        <f t="shared" si="22"/>
        <v/>
      </c>
      <c r="AU74" s="74" t="str">
        <f t="shared" si="22"/>
        <v/>
      </c>
      <c r="AV74" s="74" t="str">
        <f t="shared" si="22"/>
        <v/>
      </c>
    </row>
    <row r="75" spans="1:48" x14ac:dyDescent="0.3">
      <c r="A75" s="13" t="str">
        <f t="shared" si="21"/>
        <v/>
      </c>
      <c r="B75" s="81"/>
      <c r="C75" s="82"/>
      <c r="D75" s="83"/>
      <c r="E75" s="84"/>
      <c r="F75" s="79" t="str">
        <f t="shared" si="23"/>
        <v/>
      </c>
      <c r="G75" s="80">
        <f>IF(C75="demi-jour",NETWORKDAYS(D75,E75,Calendrier!M72:M85)-0.5,NETWORKDAYS(D75,E75,Calendrier!M72:M85))</f>
        <v>0</v>
      </c>
      <c r="H75" s="74" t="str">
        <f t="shared" si="24"/>
        <v>C</v>
      </c>
      <c r="I75" s="74" t="str">
        <f t="shared" si="24"/>
        <v/>
      </c>
      <c r="J75" s="74" t="str">
        <f t="shared" si="20"/>
        <v/>
      </c>
      <c r="K75" s="74" t="str">
        <f t="shared" si="20"/>
        <v/>
      </c>
      <c r="L75" s="74" t="str">
        <f t="shared" si="20"/>
        <v/>
      </c>
      <c r="M75" s="74" t="str">
        <f t="shared" si="20"/>
        <v/>
      </c>
      <c r="N75" s="74" t="str">
        <f t="shared" si="20"/>
        <v>C</v>
      </c>
      <c r="O75" s="74" t="str">
        <f t="shared" si="20"/>
        <v>C</v>
      </c>
      <c r="P75" s="74" t="str">
        <f t="shared" si="20"/>
        <v/>
      </c>
      <c r="Q75" s="74" t="str">
        <f t="shared" si="20"/>
        <v/>
      </c>
      <c r="R75" s="74" t="str">
        <f t="shared" si="20"/>
        <v/>
      </c>
      <c r="S75" s="74" t="str">
        <f t="shared" si="20"/>
        <v/>
      </c>
      <c r="T75" s="74" t="str">
        <f t="shared" si="20"/>
        <v/>
      </c>
      <c r="U75" s="74" t="str">
        <f t="shared" si="20"/>
        <v>C</v>
      </c>
      <c r="V75" s="74" t="str">
        <f t="shared" si="20"/>
        <v>C</v>
      </c>
      <c r="W75" s="74" t="str">
        <f t="shared" si="20"/>
        <v/>
      </c>
      <c r="X75" s="74" t="str">
        <f t="shared" si="20"/>
        <v/>
      </c>
      <c r="Y75" s="74" t="str">
        <f t="shared" si="20"/>
        <v/>
      </c>
      <c r="Z75" s="74" t="str">
        <f t="shared" si="25"/>
        <v/>
      </c>
      <c r="AA75" s="74" t="str">
        <f t="shared" si="25"/>
        <v/>
      </c>
      <c r="AB75" s="74" t="str">
        <f t="shared" si="25"/>
        <v>C</v>
      </c>
      <c r="AC75" s="74" t="str">
        <f t="shared" si="25"/>
        <v>C</v>
      </c>
      <c r="AD75" s="74" t="str">
        <f t="shared" si="25"/>
        <v/>
      </c>
      <c r="AE75" s="74" t="str">
        <f t="shared" si="25"/>
        <v/>
      </c>
      <c r="AF75" s="74" t="str">
        <f t="shared" si="25"/>
        <v/>
      </c>
      <c r="AG75" s="74" t="str">
        <f t="shared" si="25"/>
        <v/>
      </c>
      <c r="AH75" s="74" t="str">
        <f t="shared" si="25"/>
        <v/>
      </c>
      <c r="AI75" s="74" t="str">
        <f t="shared" si="25"/>
        <v>C</v>
      </c>
      <c r="AJ75" s="74" t="str">
        <f t="shared" si="25"/>
        <v>C</v>
      </c>
      <c r="AK75" s="74" t="str">
        <f t="shared" si="25"/>
        <v/>
      </c>
      <c r="AL75" s="74" t="str">
        <f t="shared" si="25"/>
        <v/>
      </c>
      <c r="AM75" s="74" t="str">
        <f t="shared" si="25"/>
        <v/>
      </c>
      <c r="AN75" s="74" t="str">
        <f t="shared" si="25"/>
        <v/>
      </c>
      <c r="AO75" s="74" t="str">
        <f t="shared" si="25"/>
        <v/>
      </c>
      <c r="AP75" s="74" t="str">
        <f t="shared" si="22"/>
        <v>C</v>
      </c>
      <c r="AQ75" s="74" t="str">
        <f t="shared" si="22"/>
        <v>C</v>
      </c>
      <c r="AR75" s="74" t="str">
        <f t="shared" si="22"/>
        <v/>
      </c>
      <c r="AS75" s="74" t="str">
        <f t="shared" si="22"/>
        <v/>
      </c>
      <c r="AT75" s="74" t="str">
        <f t="shared" si="22"/>
        <v/>
      </c>
      <c r="AU75" s="74" t="str">
        <f t="shared" si="22"/>
        <v/>
      </c>
      <c r="AV75" s="74" t="str">
        <f t="shared" si="22"/>
        <v/>
      </c>
    </row>
    <row r="76" spans="1:48" x14ac:dyDescent="0.3">
      <c r="A76" s="13" t="str">
        <f t="shared" si="21"/>
        <v/>
      </c>
      <c r="B76" s="81"/>
      <c r="C76" s="82"/>
      <c r="D76" s="83"/>
      <c r="E76" s="84"/>
      <c r="F76" s="79" t="str">
        <f t="shared" si="23"/>
        <v/>
      </c>
      <c r="G76" s="80">
        <f>IF(C76="demi-jour",NETWORKDAYS(D76,E76,Calendrier!M73:M86)-0.5,NETWORKDAYS(D76,E76,Calendrier!M73:M86))</f>
        <v>0</v>
      </c>
      <c r="H76" s="74" t="str">
        <f t="shared" si="24"/>
        <v>C</v>
      </c>
      <c r="I76" s="74" t="str">
        <f t="shared" si="24"/>
        <v/>
      </c>
      <c r="J76" s="74" t="str">
        <f t="shared" si="20"/>
        <v/>
      </c>
      <c r="K76" s="74" t="str">
        <f t="shared" si="20"/>
        <v/>
      </c>
      <c r="L76" s="74" t="str">
        <f t="shared" si="20"/>
        <v/>
      </c>
      <c r="M76" s="74" t="str">
        <f t="shared" si="20"/>
        <v/>
      </c>
      <c r="N76" s="74" t="str">
        <f t="shared" si="20"/>
        <v>C</v>
      </c>
      <c r="O76" s="74" t="str">
        <f t="shared" si="20"/>
        <v>C</v>
      </c>
      <c r="P76" s="74" t="str">
        <f t="shared" si="20"/>
        <v/>
      </c>
      <c r="Q76" s="74" t="str">
        <f t="shared" si="20"/>
        <v/>
      </c>
      <c r="R76" s="74" t="str">
        <f t="shared" si="20"/>
        <v/>
      </c>
      <c r="S76" s="74" t="str">
        <f t="shared" si="20"/>
        <v/>
      </c>
      <c r="T76" s="74" t="str">
        <f t="shared" si="20"/>
        <v/>
      </c>
      <c r="U76" s="74" t="str">
        <f t="shared" si="20"/>
        <v>C</v>
      </c>
      <c r="V76" s="74" t="str">
        <f t="shared" si="20"/>
        <v>C</v>
      </c>
      <c r="W76" s="74" t="str">
        <f t="shared" si="20"/>
        <v/>
      </c>
      <c r="X76" s="74" t="str">
        <f t="shared" si="20"/>
        <v/>
      </c>
      <c r="Y76" s="74" t="str">
        <f t="shared" si="20"/>
        <v/>
      </c>
      <c r="Z76" s="74" t="str">
        <f t="shared" si="25"/>
        <v/>
      </c>
      <c r="AA76" s="74" t="str">
        <f t="shared" si="25"/>
        <v/>
      </c>
      <c r="AB76" s="74" t="str">
        <f t="shared" si="25"/>
        <v>C</v>
      </c>
      <c r="AC76" s="74" t="str">
        <f t="shared" si="25"/>
        <v>C</v>
      </c>
      <c r="AD76" s="74" t="str">
        <f t="shared" si="25"/>
        <v/>
      </c>
      <c r="AE76" s="74" t="str">
        <f t="shared" si="25"/>
        <v/>
      </c>
      <c r="AF76" s="74" t="str">
        <f t="shared" si="25"/>
        <v/>
      </c>
      <c r="AG76" s="74" t="str">
        <f t="shared" si="25"/>
        <v/>
      </c>
      <c r="AH76" s="74" t="str">
        <f t="shared" si="25"/>
        <v/>
      </c>
      <c r="AI76" s="74" t="str">
        <f t="shared" si="25"/>
        <v>C</v>
      </c>
      <c r="AJ76" s="74" t="str">
        <f t="shared" si="25"/>
        <v>C</v>
      </c>
      <c r="AK76" s="74" t="str">
        <f t="shared" si="25"/>
        <v/>
      </c>
      <c r="AL76" s="74" t="str">
        <f t="shared" si="25"/>
        <v/>
      </c>
      <c r="AM76" s="74" t="str">
        <f t="shared" si="25"/>
        <v/>
      </c>
      <c r="AN76" s="74" t="str">
        <f t="shared" si="25"/>
        <v/>
      </c>
      <c r="AO76" s="74" t="str">
        <f t="shared" si="25"/>
        <v/>
      </c>
      <c r="AP76" s="74" t="str">
        <f t="shared" si="22"/>
        <v>C</v>
      </c>
      <c r="AQ76" s="74" t="str">
        <f t="shared" si="22"/>
        <v>C</v>
      </c>
      <c r="AR76" s="74" t="str">
        <f t="shared" si="22"/>
        <v/>
      </c>
      <c r="AS76" s="74" t="str">
        <f t="shared" si="22"/>
        <v/>
      </c>
      <c r="AT76" s="74" t="str">
        <f t="shared" si="22"/>
        <v/>
      </c>
      <c r="AU76" s="74" t="str">
        <f t="shared" si="22"/>
        <v/>
      </c>
      <c r="AV76" s="74" t="str">
        <f t="shared" si="22"/>
        <v/>
      </c>
    </row>
    <row r="77" spans="1:48" x14ac:dyDescent="0.3">
      <c r="A77" s="13" t="str">
        <f t="shared" si="21"/>
        <v/>
      </c>
      <c r="B77" s="81"/>
      <c r="C77" s="82"/>
      <c r="D77" s="83"/>
      <c r="E77" s="84"/>
      <c r="F77" s="79" t="str">
        <f t="shared" si="23"/>
        <v/>
      </c>
      <c r="G77" s="80">
        <f>IF(C77="demi-jour",NETWORKDAYS(D77,E77,Calendrier!M74:M87)-0.5,NETWORKDAYS(D77,E77,Calendrier!M74:M87))</f>
        <v>0</v>
      </c>
      <c r="H77" s="74" t="str">
        <f t="shared" si="24"/>
        <v>C</v>
      </c>
      <c r="I77" s="74" t="str">
        <f t="shared" si="24"/>
        <v/>
      </c>
      <c r="J77" s="74" t="str">
        <f t="shared" si="20"/>
        <v/>
      </c>
      <c r="K77" s="74" t="str">
        <f t="shared" si="20"/>
        <v/>
      </c>
      <c r="L77" s="74" t="str">
        <f t="shared" si="20"/>
        <v/>
      </c>
      <c r="M77" s="74" t="str">
        <f t="shared" si="20"/>
        <v/>
      </c>
      <c r="N77" s="74" t="str">
        <f t="shared" si="20"/>
        <v>C</v>
      </c>
      <c r="O77" s="74" t="str">
        <f t="shared" si="20"/>
        <v>C</v>
      </c>
      <c r="P77" s="74" t="str">
        <f t="shared" si="20"/>
        <v/>
      </c>
      <c r="Q77" s="74" t="str">
        <f t="shared" ref="J77:Y93" si="26">IF(OR(Q$7="s",Q$7="f",Q$7="v"),"C",IF(AND(Q$6&gt;=$D77,Q$6&lt;=$E77,$F77="a"),$F77,IF(AND(Q$6&gt;=$D77,Q$6&lt;=$E77,$F77="V"),$F77,"")))</f>
        <v/>
      </c>
      <c r="R77" s="74" t="str">
        <f t="shared" si="26"/>
        <v/>
      </c>
      <c r="S77" s="74" t="str">
        <f t="shared" si="26"/>
        <v/>
      </c>
      <c r="T77" s="74" t="str">
        <f t="shared" si="26"/>
        <v/>
      </c>
      <c r="U77" s="74" t="str">
        <f t="shared" si="26"/>
        <v>C</v>
      </c>
      <c r="V77" s="74" t="str">
        <f t="shared" si="26"/>
        <v>C</v>
      </c>
      <c r="W77" s="74" t="str">
        <f t="shared" si="26"/>
        <v/>
      </c>
      <c r="X77" s="74" t="str">
        <f t="shared" si="26"/>
        <v/>
      </c>
      <c r="Y77" s="74" t="str">
        <f t="shared" si="26"/>
        <v/>
      </c>
      <c r="Z77" s="74" t="str">
        <f t="shared" si="25"/>
        <v/>
      </c>
      <c r="AA77" s="74" t="str">
        <f t="shared" si="25"/>
        <v/>
      </c>
      <c r="AB77" s="74" t="str">
        <f t="shared" si="25"/>
        <v>C</v>
      </c>
      <c r="AC77" s="74" t="str">
        <f t="shared" si="25"/>
        <v>C</v>
      </c>
      <c r="AD77" s="74" t="str">
        <f t="shared" si="25"/>
        <v/>
      </c>
      <c r="AE77" s="74" t="str">
        <f t="shared" si="25"/>
        <v/>
      </c>
      <c r="AF77" s="74" t="str">
        <f t="shared" si="25"/>
        <v/>
      </c>
      <c r="AG77" s="74" t="str">
        <f t="shared" si="25"/>
        <v/>
      </c>
      <c r="AH77" s="74" t="str">
        <f t="shared" si="25"/>
        <v/>
      </c>
      <c r="AI77" s="74" t="str">
        <f t="shared" si="25"/>
        <v>C</v>
      </c>
      <c r="AJ77" s="74" t="str">
        <f t="shared" si="25"/>
        <v>C</v>
      </c>
      <c r="AK77" s="74" t="str">
        <f t="shared" si="25"/>
        <v/>
      </c>
      <c r="AL77" s="74" t="str">
        <f t="shared" si="25"/>
        <v/>
      </c>
      <c r="AM77" s="74" t="str">
        <f t="shared" si="25"/>
        <v/>
      </c>
      <c r="AN77" s="74" t="str">
        <f t="shared" si="25"/>
        <v/>
      </c>
      <c r="AO77" s="74" t="str">
        <f t="shared" si="25"/>
        <v/>
      </c>
      <c r="AP77" s="74" t="str">
        <f t="shared" si="22"/>
        <v>C</v>
      </c>
      <c r="AQ77" s="74" t="str">
        <f t="shared" si="22"/>
        <v>C</v>
      </c>
      <c r="AR77" s="74" t="str">
        <f t="shared" si="22"/>
        <v/>
      </c>
      <c r="AS77" s="74" t="str">
        <f t="shared" si="22"/>
        <v/>
      </c>
      <c r="AT77" s="74" t="str">
        <f t="shared" si="22"/>
        <v/>
      </c>
      <c r="AU77" s="74" t="str">
        <f t="shared" si="22"/>
        <v/>
      </c>
      <c r="AV77" s="74" t="str">
        <f t="shared" si="22"/>
        <v/>
      </c>
    </row>
    <row r="78" spans="1:48" x14ac:dyDescent="0.3">
      <c r="A78" s="13" t="str">
        <f t="shared" si="21"/>
        <v/>
      </c>
      <c r="B78" s="81"/>
      <c r="C78" s="82"/>
      <c r="D78" s="83"/>
      <c r="E78" s="84"/>
      <c r="F78" s="79" t="str">
        <f t="shared" si="23"/>
        <v/>
      </c>
      <c r="G78" s="80">
        <f>IF(C78="demi-jour",NETWORKDAYS(D78,E78,Calendrier!M75:M88)-0.5,NETWORKDAYS(D78,E78,Calendrier!M75:M88))</f>
        <v>0</v>
      </c>
      <c r="H78" s="74" t="str">
        <f t="shared" si="24"/>
        <v>C</v>
      </c>
      <c r="I78" s="74" t="str">
        <f t="shared" si="24"/>
        <v/>
      </c>
      <c r="J78" s="74" t="str">
        <f t="shared" si="26"/>
        <v/>
      </c>
      <c r="K78" s="74" t="str">
        <f t="shared" si="26"/>
        <v/>
      </c>
      <c r="L78" s="74" t="str">
        <f t="shared" si="26"/>
        <v/>
      </c>
      <c r="M78" s="74" t="str">
        <f t="shared" si="26"/>
        <v/>
      </c>
      <c r="N78" s="74" t="str">
        <f t="shared" si="26"/>
        <v>C</v>
      </c>
      <c r="O78" s="74" t="str">
        <f t="shared" si="26"/>
        <v>C</v>
      </c>
      <c r="P78" s="74" t="str">
        <f t="shared" si="26"/>
        <v/>
      </c>
      <c r="Q78" s="74" t="str">
        <f t="shared" si="26"/>
        <v/>
      </c>
      <c r="R78" s="74" t="str">
        <f t="shared" si="26"/>
        <v/>
      </c>
      <c r="S78" s="74" t="str">
        <f t="shared" si="26"/>
        <v/>
      </c>
      <c r="T78" s="74" t="str">
        <f t="shared" si="26"/>
        <v/>
      </c>
      <c r="U78" s="74" t="str">
        <f t="shared" si="26"/>
        <v>C</v>
      </c>
      <c r="V78" s="74" t="str">
        <f t="shared" si="26"/>
        <v>C</v>
      </c>
      <c r="W78" s="74" t="str">
        <f t="shared" si="26"/>
        <v/>
      </c>
      <c r="X78" s="74" t="str">
        <f t="shared" si="26"/>
        <v/>
      </c>
      <c r="Y78" s="74" t="str">
        <f t="shared" si="26"/>
        <v/>
      </c>
      <c r="Z78" s="74" t="str">
        <f t="shared" si="25"/>
        <v/>
      </c>
      <c r="AA78" s="74" t="str">
        <f t="shared" si="25"/>
        <v/>
      </c>
      <c r="AB78" s="74" t="str">
        <f t="shared" si="25"/>
        <v>C</v>
      </c>
      <c r="AC78" s="74" t="str">
        <f t="shared" si="25"/>
        <v>C</v>
      </c>
      <c r="AD78" s="74" t="str">
        <f t="shared" si="25"/>
        <v/>
      </c>
      <c r="AE78" s="74" t="str">
        <f t="shared" si="25"/>
        <v/>
      </c>
      <c r="AF78" s="74" t="str">
        <f t="shared" si="25"/>
        <v/>
      </c>
      <c r="AG78" s="74" t="str">
        <f t="shared" si="25"/>
        <v/>
      </c>
      <c r="AH78" s="74" t="str">
        <f t="shared" si="25"/>
        <v/>
      </c>
      <c r="AI78" s="74" t="str">
        <f t="shared" si="25"/>
        <v>C</v>
      </c>
      <c r="AJ78" s="74" t="str">
        <f t="shared" si="25"/>
        <v>C</v>
      </c>
      <c r="AK78" s="74" t="str">
        <f t="shared" si="25"/>
        <v/>
      </c>
      <c r="AL78" s="74" t="str">
        <f t="shared" si="25"/>
        <v/>
      </c>
      <c r="AM78" s="74" t="str">
        <f t="shared" si="25"/>
        <v/>
      </c>
      <c r="AN78" s="74" t="str">
        <f t="shared" si="25"/>
        <v/>
      </c>
      <c r="AO78" s="74" t="str">
        <f t="shared" si="25"/>
        <v/>
      </c>
      <c r="AP78" s="74" t="str">
        <f t="shared" si="22"/>
        <v>C</v>
      </c>
      <c r="AQ78" s="74" t="str">
        <f t="shared" si="22"/>
        <v>C</v>
      </c>
      <c r="AR78" s="74" t="str">
        <f t="shared" si="22"/>
        <v/>
      </c>
      <c r="AS78" s="74" t="str">
        <f t="shared" si="22"/>
        <v/>
      </c>
      <c r="AT78" s="74" t="str">
        <f t="shared" si="22"/>
        <v/>
      </c>
      <c r="AU78" s="74" t="str">
        <f t="shared" si="22"/>
        <v/>
      </c>
      <c r="AV78" s="74" t="str">
        <f t="shared" si="22"/>
        <v/>
      </c>
    </row>
    <row r="79" spans="1:48" x14ac:dyDescent="0.3">
      <c r="A79" s="13" t="str">
        <f t="shared" si="21"/>
        <v/>
      </c>
      <c r="B79" s="81"/>
      <c r="C79" s="82"/>
      <c r="D79" s="83"/>
      <c r="E79" s="84"/>
      <c r="F79" s="79" t="str">
        <f t="shared" si="23"/>
        <v/>
      </c>
      <c r="G79" s="80">
        <f>IF(C79="demi-jour",NETWORKDAYS(D79,E79,Calendrier!M76:M89)-0.5,NETWORKDAYS(D79,E79,Calendrier!M76:M89))</f>
        <v>0</v>
      </c>
      <c r="H79" s="74" t="str">
        <f t="shared" si="24"/>
        <v>C</v>
      </c>
      <c r="I79" s="74" t="str">
        <f t="shared" si="24"/>
        <v/>
      </c>
      <c r="J79" s="74" t="str">
        <f t="shared" si="26"/>
        <v/>
      </c>
      <c r="K79" s="74" t="str">
        <f t="shared" si="26"/>
        <v/>
      </c>
      <c r="L79" s="74" t="str">
        <f t="shared" si="26"/>
        <v/>
      </c>
      <c r="M79" s="74" t="str">
        <f t="shared" si="26"/>
        <v/>
      </c>
      <c r="N79" s="74" t="str">
        <f t="shared" si="26"/>
        <v>C</v>
      </c>
      <c r="O79" s="74" t="str">
        <f t="shared" si="26"/>
        <v>C</v>
      </c>
      <c r="P79" s="74" t="str">
        <f t="shared" si="26"/>
        <v/>
      </c>
      <c r="Q79" s="74" t="str">
        <f t="shared" si="26"/>
        <v/>
      </c>
      <c r="R79" s="74" t="str">
        <f t="shared" si="26"/>
        <v/>
      </c>
      <c r="S79" s="74" t="str">
        <f t="shared" si="26"/>
        <v/>
      </c>
      <c r="T79" s="74" t="str">
        <f t="shared" si="26"/>
        <v/>
      </c>
      <c r="U79" s="74" t="str">
        <f t="shared" si="26"/>
        <v>C</v>
      </c>
      <c r="V79" s="74" t="str">
        <f t="shared" si="26"/>
        <v>C</v>
      </c>
      <c r="W79" s="74" t="str">
        <f t="shared" si="26"/>
        <v/>
      </c>
      <c r="X79" s="74" t="str">
        <f t="shared" si="26"/>
        <v/>
      </c>
      <c r="Y79" s="74" t="str">
        <f t="shared" si="26"/>
        <v/>
      </c>
      <c r="Z79" s="74" t="str">
        <f t="shared" si="25"/>
        <v/>
      </c>
      <c r="AA79" s="74" t="str">
        <f t="shared" si="25"/>
        <v/>
      </c>
      <c r="AB79" s="74" t="str">
        <f t="shared" si="25"/>
        <v>C</v>
      </c>
      <c r="AC79" s="74" t="str">
        <f t="shared" si="25"/>
        <v>C</v>
      </c>
      <c r="AD79" s="74" t="str">
        <f t="shared" si="25"/>
        <v/>
      </c>
      <c r="AE79" s="74" t="str">
        <f t="shared" si="25"/>
        <v/>
      </c>
      <c r="AF79" s="74" t="str">
        <f t="shared" si="25"/>
        <v/>
      </c>
      <c r="AG79" s="74" t="str">
        <f t="shared" si="25"/>
        <v/>
      </c>
      <c r="AH79" s="74" t="str">
        <f t="shared" si="25"/>
        <v/>
      </c>
      <c r="AI79" s="74" t="str">
        <f t="shared" si="25"/>
        <v>C</v>
      </c>
      <c r="AJ79" s="74" t="str">
        <f t="shared" si="25"/>
        <v>C</v>
      </c>
      <c r="AK79" s="74" t="str">
        <f t="shared" si="25"/>
        <v/>
      </c>
      <c r="AL79" s="74" t="str">
        <f t="shared" si="25"/>
        <v/>
      </c>
      <c r="AM79" s="74" t="str">
        <f t="shared" si="25"/>
        <v/>
      </c>
      <c r="AN79" s="74" t="str">
        <f t="shared" si="25"/>
        <v/>
      </c>
      <c r="AO79" s="74" t="str">
        <f t="shared" si="25"/>
        <v/>
      </c>
      <c r="AP79" s="74" t="str">
        <f t="shared" si="22"/>
        <v>C</v>
      </c>
      <c r="AQ79" s="74" t="str">
        <f t="shared" si="22"/>
        <v>C</v>
      </c>
      <c r="AR79" s="74" t="str">
        <f t="shared" si="22"/>
        <v/>
      </c>
      <c r="AS79" s="74" t="str">
        <f t="shared" si="22"/>
        <v/>
      </c>
      <c r="AT79" s="74" t="str">
        <f t="shared" si="22"/>
        <v/>
      </c>
      <c r="AU79" s="74" t="str">
        <f t="shared" si="22"/>
        <v/>
      </c>
      <c r="AV79" s="74" t="str">
        <f t="shared" si="22"/>
        <v/>
      </c>
    </row>
    <row r="80" spans="1:48" x14ac:dyDescent="0.3">
      <c r="A80" s="13" t="str">
        <f t="shared" si="21"/>
        <v/>
      </c>
      <c r="B80" s="81"/>
      <c r="C80" s="82"/>
      <c r="D80" s="83"/>
      <c r="E80" s="84"/>
      <c r="F80" s="79" t="str">
        <f t="shared" si="23"/>
        <v/>
      </c>
      <c r="G80" s="80">
        <f>IF(C80="demi-jour",NETWORKDAYS(D80,E80,Calendrier!M77:M90)-0.5,NETWORKDAYS(D80,E80,Calendrier!M77:M90))</f>
        <v>0</v>
      </c>
      <c r="H80" s="74" t="str">
        <f t="shared" si="24"/>
        <v>C</v>
      </c>
      <c r="I80" s="74" t="str">
        <f t="shared" si="24"/>
        <v/>
      </c>
      <c r="J80" s="74" t="str">
        <f t="shared" si="26"/>
        <v/>
      </c>
      <c r="K80" s="74" t="str">
        <f t="shared" si="26"/>
        <v/>
      </c>
      <c r="L80" s="74" t="str">
        <f t="shared" si="26"/>
        <v/>
      </c>
      <c r="M80" s="74" t="str">
        <f t="shared" si="26"/>
        <v/>
      </c>
      <c r="N80" s="74" t="str">
        <f t="shared" si="26"/>
        <v>C</v>
      </c>
      <c r="O80" s="74" t="str">
        <f t="shared" si="26"/>
        <v>C</v>
      </c>
      <c r="P80" s="74" t="str">
        <f t="shared" si="26"/>
        <v/>
      </c>
      <c r="Q80" s="74" t="str">
        <f t="shared" si="26"/>
        <v/>
      </c>
      <c r="R80" s="74" t="str">
        <f t="shared" si="26"/>
        <v/>
      </c>
      <c r="S80" s="74" t="str">
        <f t="shared" si="26"/>
        <v/>
      </c>
      <c r="T80" s="74" t="str">
        <f t="shared" si="26"/>
        <v/>
      </c>
      <c r="U80" s="74" t="str">
        <f t="shared" si="26"/>
        <v>C</v>
      </c>
      <c r="V80" s="74" t="str">
        <f t="shared" si="26"/>
        <v>C</v>
      </c>
      <c r="W80" s="74" t="str">
        <f t="shared" si="26"/>
        <v/>
      </c>
      <c r="X80" s="74" t="str">
        <f t="shared" si="26"/>
        <v/>
      </c>
      <c r="Y80" s="74" t="str">
        <f t="shared" si="26"/>
        <v/>
      </c>
      <c r="Z80" s="74" t="str">
        <f t="shared" si="25"/>
        <v/>
      </c>
      <c r="AA80" s="74" t="str">
        <f t="shared" si="25"/>
        <v/>
      </c>
      <c r="AB80" s="74" t="str">
        <f t="shared" si="25"/>
        <v>C</v>
      </c>
      <c r="AC80" s="74" t="str">
        <f t="shared" si="25"/>
        <v>C</v>
      </c>
      <c r="AD80" s="74" t="str">
        <f t="shared" si="25"/>
        <v/>
      </c>
      <c r="AE80" s="74" t="str">
        <f t="shared" si="25"/>
        <v/>
      </c>
      <c r="AF80" s="74" t="str">
        <f t="shared" si="25"/>
        <v/>
      </c>
      <c r="AG80" s="74" t="str">
        <f t="shared" si="25"/>
        <v/>
      </c>
      <c r="AH80" s="74" t="str">
        <f t="shared" si="25"/>
        <v/>
      </c>
      <c r="AI80" s="74" t="str">
        <f t="shared" si="25"/>
        <v>C</v>
      </c>
      <c r="AJ80" s="74" t="str">
        <f t="shared" si="25"/>
        <v>C</v>
      </c>
      <c r="AK80" s="74" t="str">
        <f t="shared" si="25"/>
        <v/>
      </c>
      <c r="AL80" s="74" t="str">
        <f t="shared" si="25"/>
        <v/>
      </c>
      <c r="AM80" s="74" t="str">
        <f t="shared" si="25"/>
        <v/>
      </c>
      <c r="AN80" s="74" t="str">
        <f t="shared" si="25"/>
        <v/>
      </c>
      <c r="AO80" s="74" t="str">
        <f t="shared" si="25"/>
        <v/>
      </c>
      <c r="AP80" s="74" t="str">
        <f t="shared" si="22"/>
        <v>C</v>
      </c>
      <c r="AQ80" s="74" t="str">
        <f t="shared" si="22"/>
        <v>C</v>
      </c>
      <c r="AR80" s="74" t="str">
        <f t="shared" si="22"/>
        <v/>
      </c>
      <c r="AS80" s="74" t="str">
        <f t="shared" si="22"/>
        <v/>
      </c>
      <c r="AT80" s="74" t="str">
        <f t="shared" si="22"/>
        <v/>
      </c>
      <c r="AU80" s="74" t="str">
        <f t="shared" si="22"/>
        <v/>
      </c>
      <c r="AV80" s="74" t="str">
        <f t="shared" si="22"/>
        <v/>
      </c>
    </row>
    <row r="81" spans="1:48" x14ac:dyDescent="0.3">
      <c r="A81" s="13" t="str">
        <f t="shared" si="21"/>
        <v/>
      </c>
      <c r="B81" s="81"/>
      <c r="C81" s="82"/>
      <c r="D81" s="83"/>
      <c r="E81" s="84"/>
      <c r="F81" s="79" t="str">
        <f t="shared" si="23"/>
        <v/>
      </c>
      <c r="G81" s="80">
        <f>IF(C81="demi-jour",NETWORKDAYS(D81,E81,Calendrier!M78:M91)-0.5,NETWORKDAYS(D81,E81,Calendrier!M78:M91))</f>
        <v>0</v>
      </c>
      <c r="H81" s="74" t="str">
        <f t="shared" si="24"/>
        <v>C</v>
      </c>
      <c r="I81" s="74" t="str">
        <f t="shared" si="24"/>
        <v/>
      </c>
      <c r="J81" s="74" t="str">
        <f t="shared" si="26"/>
        <v/>
      </c>
      <c r="K81" s="74" t="str">
        <f t="shared" si="26"/>
        <v/>
      </c>
      <c r="L81" s="74" t="str">
        <f t="shared" si="26"/>
        <v/>
      </c>
      <c r="M81" s="74" t="str">
        <f t="shared" si="26"/>
        <v/>
      </c>
      <c r="N81" s="74" t="str">
        <f t="shared" si="26"/>
        <v>C</v>
      </c>
      <c r="O81" s="74" t="str">
        <f t="shared" si="26"/>
        <v>C</v>
      </c>
      <c r="P81" s="74" t="str">
        <f t="shared" si="26"/>
        <v/>
      </c>
      <c r="Q81" s="74" t="str">
        <f t="shared" si="26"/>
        <v/>
      </c>
      <c r="R81" s="74" t="str">
        <f t="shared" si="26"/>
        <v/>
      </c>
      <c r="S81" s="74" t="str">
        <f t="shared" si="26"/>
        <v/>
      </c>
      <c r="T81" s="74" t="str">
        <f t="shared" si="26"/>
        <v/>
      </c>
      <c r="U81" s="74" t="str">
        <f t="shared" si="26"/>
        <v>C</v>
      </c>
      <c r="V81" s="74" t="str">
        <f t="shared" si="26"/>
        <v>C</v>
      </c>
      <c r="W81" s="74" t="str">
        <f t="shared" si="26"/>
        <v/>
      </c>
      <c r="X81" s="74" t="str">
        <f t="shared" si="26"/>
        <v/>
      </c>
      <c r="Y81" s="74" t="str">
        <f t="shared" si="26"/>
        <v/>
      </c>
      <c r="Z81" s="74" t="str">
        <f t="shared" si="25"/>
        <v/>
      </c>
      <c r="AA81" s="74" t="str">
        <f t="shared" si="25"/>
        <v/>
      </c>
      <c r="AB81" s="74" t="str">
        <f t="shared" si="25"/>
        <v>C</v>
      </c>
      <c r="AC81" s="74" t="str">
        <f t="shared" si="25"/>
        <v>C</v>
      </c>
      <c r="AD81" s="74" t="str">
        <f t="shared" si="25"/>
        <v/>
      </c>
      <c r="AE81" s="74" t="str">
        <f t="shared" si="25"/>
        <v/>
      </c>
      <c r="AF81" s="74" t="str">
        <f t="shared" si="25"/>
        <v/>
      </c>
      <c r="AG81" s="74" t="str">
        <f t="shared" si="25"/>
        <v/>
      </c>
      <c r="AH81" s="74" t="str">
        <f t="shared" si="25"/>
        <v/>
      </c>
      <c r="AI81" s="74" t="str">
        <f t="shared" si="25"/>
        <v>C</v>
      </c>
      <c r="AJ81" s="74" t="str">
        <f t="shared" si="25"/>
        <v>C</v>
      </c>
      <c r="AK81" s="74" t="str">
        <f t="shared" si="25"/>
        <v/>
      </c>
      <c r="AL81" s="74" t="str">
        <f t="shared" si="25"/>
        <v/>
      </c>
      <c r="AM81" s="74" t="str">
        <f t="shared" si="25"/>
        <v/>
      </c>
      <c r="AN81" s="74" t="str">
        <f t="shared" si="25"/>
        <v/>
      </c>
      <c r="AO81" s="74" t="str">
        <f t="shared" si="25"/>
        <v/>
      </c>
      <c r="AP81" s="74" t="str">
        <f t="shared" si="22"/>
        <v>C</v>
      </c>
      <c r="AQ81" s="74" t="str">
        <f t="shared" si="22"/>
        <v>C</v>
      </c>
      <c r="AR81" s="74" t="str">
        <f t="shared" si="22"/>
        <v/>
      </c>
      <c r="AS81" s="74" t="str">
        <f t="shared" si="22"/>
        <v/>
      </c>
      <c r="AT81" s="74" t="str">
        <f t="shared" si="22"/>
        <v/>
      </c>
      <c r="AU81" s="74" t="str">
        <f t="shared" si="22"/>
        <v/>
      </c>
      <c r="AV81" s="74" t="str">
        <f t="shared" si="22"/>
        <v/>
      </c>
    </row>
    <row r="82" spans="1:48" x14ac:dyDescent="0.3">
      <c r="A82" s="13" t="str">
        <f t="shared" si="21"/>
        <v/>
      </c>
      <c r="B82" s="81"/>
      <c r="C82" s="82"/>
      <c r="D82" s="83"/>
      <c r="E82" s="84"/>
      <c r="F82" s="79" t="str">
        <f t="shared" si="23"/>
        <v/>
      </c>
      <c r="G82" s="80">
        <f>IF(C82="demi-jour",NETWORKDAYS(D82,E82,Calendrier!M79:M92)-0.5,NETWORKDAYS(D82,E82,Calendrier!M79:M92))</f>
        <v>0</v>
      </c>
      <c r="H82" s="74" t="str">
        <f t="shared" si="24"/>
        <v>C</v>
      </c>
      <c r="I82" s="74" t="str">
        <f t="shared" si="24"/>
        <v/>
      </c>
      <c r="J82" s="74" t="str">
        <f t="shared" si="26"/>
        <v/>
      </c>
      <c r="K82" s="74" t="str">
        <f t="shared" si="26"/>
        <v/>
      </c>
      <c r="L82" s="74" t="str">
        <f t="shared" si="26"/>
        <v/>
      </c>
      <c r="M82" s="74" t="str">
        <f t="shared" si="26"/>
        <v/>
      </c>
      <c r="N82" s="74" t="str">
        <f t="shared" si="26"/>
        <v>C</v>
      </c>
      <c r="O82" s="74" t="str">
        <f t="shared" si="26"/>
        <v>C</v>
      </c>
      <c r="P82" s="74" t="str">
        <f t="shared" si="26"/>
        <v/>
      </c>
      <c r="Q82" s="74" t="str">
        <f t="shared" si="26"/>
        <v/>
      </c>
      <c r="R82" s="74" t="str">
        <f t="shared" si="26"/>
        <v/>
      </c>
      <c r="S82" s="74" t="str">
        <f t="shared" si="26"/>
        <v/>
      </c>
      <c r="T82" s="74" t="str">
        <f t="shared" si="26"/>
        <v/>
      </c>
      <c r="U82" s="74" t="str">
        <f t="shared" si="26"/>
        <v>C</v>
      </c>
      <c r="V82" s="74" t="str">
        <f t="shared" si="26"/>
        <v>C</v>
      </c>
      <c r="W82" s="74" t="str">
        <f t="shared" si="26"/>
        <v/>
      </c>
      <c r="X82" s="74" t="str">
        <f t="shared" si="26"/>
        <v/>
      </c>
      <c r="Y82" s="74" t="str">
        <f t="shared" si="26"/>
        <v/>
      </c>
      <c r="Z82" s="74" t="str">
        <f t="shared" si="25"/>
        <v/>
      </c>
      <c r="AA82" s="74" t="str">
        <f t="shared" si="25"/>
        <v/>
      </c>
      <c r="AB82" s="74" t="str">
        <f t="shared" si="25"/>
        <v>C</v>
      </c>
      <c r="AC82" s="74" t="str">
        <f t="shared" si="25"/>
        <v>C</v>
      </c>
      <c r="AD82" s="74" t="str">
        <f t="shared" si="25"/>
        <v/>
      </c>
      <c r="AE82" s="74" t="str">
        <f t="shared" si="25"/>
        <v/>
      </c>
      <c r="AF82" s="74" t="str">
        <f t="shared" si="25"/>
        <v/>
      </c>
      <c r="AG82" s="74" t="str">
        <f t="shared" si="25"/>
        <v/>
      </c>
      <c r="AH82" s="74" t="str">
        <f t="shared" si="25"/>
        <v/>
      </c>
      <c r="AI82" s="74" t="str">
        <f t="shared" si="25"/>
        <v>C</v>
      </c>
      <c r="AJ82" s="74" t="str">
        <f t="shared" si="25"/>
        <v>C</v>
      </c>
      <c r="AK82" s="74" t="str">
        <f t="shared" si="25"/>
        <v/>
      </c>
      <c r="AL82" s="74" t="str">
        <f t="shared" si="25"/>
        <v/>
      </c>
      <c r="AM82" s="74" t="str">
        <f t="shared" si="25"/>
        <v/>
      </c>
      <c r="AN82" s="74" t="str">
        <f t="shared" si="25"/>
        <v/>
      </c>
      <c r="AO82" s="74" t="str">
        <f t="shared" si="25"/>
        <v/>
      </c>
      <c r="AP82" s="74" t="str">
        <f t="shared" si="22"/>
        <v>C</v>
      </c>
      <c r="AQ82" s="74" t="str">
        <f t="shared" si="22"/>
        <v>C</v>
      </c>
      <c r="AR82" s="74" t="str">
        <f t="shared" si="22"/>
        <v/>
      </c>
      <c r="AS82" s="74" t="str">
        <f t="shared" si="22"/>
        <v/>
      </c>
      <c r="AT82" s="74" t="str">
        <f t="shared" si="22"/>
        <v/>
      </c>
      <c r="AU82" s="74" t="str">
        <f t="shared" si="22"/>
        <v/>
      </c>
      <c r="AV82" s="74" t="str">
        <f t="shared" si="22"/>
        <v/>
      </c>
    </row>
    <row r="83" spans="1:48" x14ac:dyDescent="0.3">
      <c r="A83" s="13" t="str">
        <f t="shared" si="21"/>
        <v/>
      </c>
      <c r="B83" s="81"/>
      <c r="C83" s="82"/>
      <c r="D83" s="83"/>
      <c r="E83" s="84"/>
      <c r="F83" s="79" t="str">
        <f t="shared" si="23"/>
        <v/>
      </c>
      <c r="G83" s="80">
        <f>IF(C83="demi-jour",NETWORKDAYS(D83,E83,Calendrier!M80:M93)-0.5,NETWORKDAYS(D83,E83,Calendrier!M80:M93))</f>
        <v>0</v>
      </c>
      <c r="H83" s="74" t="str">
        <f t="shared" si="24"/>
        <v>C</v>
      </c>
      <c r="I83" s="74" t="str">
        <f t="shared" si="24"/>
        <v/>
      </c>
      <c r="J83" s="74" t="str">
        <f t="shared" si="26"/>
        <v/>
      </c>
      <c r="K83" s="74" t="str">
        <f t="shared" si="26"/>
        <v/>
      </c>
      <c r="L83" s="74" t="str">
        <f t="shared" si="26"/>
        <v/>
      </c>
      <c r="M83" s="74" t="str">
        <f t="shared" si="26"/>
        <v/>
      </c>
      <c r="N83" s="74" t="str">
        <f t="shared" si="26"/>
        <v>C</v>
      </c>
      <c r="O83" s="74" t="str">
        <f t="shared" si="26"/>
        <v>C</v>
      </c>
      <c r="P83" s="74" t="str">
        <f t="shared" si="26"/>
        <v/>
      </c>
      <c r="Q83" s="74" t="str">
        <f t="shared" si="26"/>
        <v/>
      </c>
      <c r="R83" s="74" t="str">
        <f t="shared" si="26"/>
        <v/>
      </c>
      <c r="S83" s="74" t="str">
        <f t="shared" si="26"/>
        <v/>
      </c>
      <c r="T83" s="74" t="str">
        <f t="shared" si="26"/>
        <v/>
      </c>
      <c r="U83" s="74" t="str">
        <f t="shared" si="26"/>
        <v>C</v>
      </c>
      <c r="V83" s="74" t="str">
        <f t="shared" si="26"/>
        <v>C</v>
      </c>
      <c r="W83" s="74" t="str">
        <f t="shared" si="26"/>
        <v/>
      </c>
      <c r="X83" s="74" t="str">
        <f t="shared" si="26"/>
        <v/>
      </c>
      <c r="Y83" s="74" t="str">
        <f t="shared" si="26"/>
        <v/>
      </c>
      <c r="Z83" s="74" t="str">
        <f t="shared" si="25"/>
        <v/>
      </c>
      <c r="AA83" s="74" t="str">
        <f t="shared" si="25"/>
        <v/>
      </c>
      <c r="AB83" s="74" t="str">
        <f t="shared" si="25"/>
        <v>C</v>
      </c>
      <c r="AC83" s="74" t="str">
        <f t="shared" si="25"/>
        <v>C</v>
      </c>
      <c r="AD83" s="74" t="str">
        <f t="shared" si="25"/>
        <v/>
      </c>
      <c r="AE83" s="74" t="str">
        <f t="shared" si="25"/>
        <v/>
      </c>
      <c r="AF83" s="74" t="str">
        <f t="shared" si="25"/>
        <v/>
      </c>
      <c r="AG83" s="74" t="str">
        <f t="shared" si="25"/>
        <v/>
      </c>
      <c r="AH83" s="74" t="str">
        <f t="shared" si="25"/>
        <v/>
      </c>
      <c r="AI83" s="74" t="str">
        <f t="shared" si="25"/>
        <v>C</v>
      </c>
      <c r="AJ83" s="74" t="str">
        <f t="shared" si="25"/>
        <v>C</v>
      </c>
      <c r="AK83" s="74" t="str">
        <f t="shared" si="25"/>
        <v/>
      </c>
      <c r="AL83" s="74" t="str">
        <f t="shared" si="25"/>
        <v/>
      </c>
      <c r="AM83" s="74" t="str">
        <f t="shared" si="25"/>
        <v/>
      </c>
      <c r="AN83" s="74" t="str">
        <f t="shared" si="25"/>
        <v/>
      </c>
      <c r="AO83" s="74" t="str">
        <f t="shared" si="25"/>
        <v/>
      </c>
      <c r="AP83" s="74" t="str">
        <f t="shared" si="22"/>
        <v>C</v>
      </c>
      <c r="AQ83" s="74" t="str">
        <f t="shared" si="22"/>
        <v>C</v>
      </c>
      <c r="AR83" s="74" t="str">
        <f t="shared" si="22"/>
        <v/>
      </c>
      <c r="AS83" s="74" t="str">
        <f t="shared" si="22"/>
        <v/>
      </c>
      <c r="AT83" s="74" t="str">
        <f t="shared" si="22"/>
        <v/>
      </c>
      <c r="AU83" s="74" t="str">
        <f t="shared" si="22"/>
        <v/>
      </c>
      <c r="AV83" s="74" t="str">
        <f t="shared" si="22"/>
        <v/>
      </c>
    </row>
    <row r="84" spans="1:48" x14ac:dyDescent="0.3">
      <c r="A84" s="13" t="str">
        <f t="shared" si="21"/>
        <v/>
      </c>
      <c r="B84" s="81"/>
      <c r="C84" s="82"/>
      <c r="D84" s="83"/>
      <c r="E84" s="84"/>
      <c r="F84" s="79" t="str">
        <f t="shared" si="23"/>
        <v/>
      </c>
      <c r="G84" s="80">
        <f>IF(C84="demi-jour",NETWORKDAYS(D84,E84,Calendrier!M81:M94)-0.5,NETWORKDAYS(D84,E84,Calendrier!M81:M94))</f>
        <v>0</v>
      </c>
      <c r="H84" s="74" t="str">
        <f t="shared" si="24"/>
        <v>C</v>
      </c>
      <c r="I84" s="74" t="str">
        <f t="shared" si="24"/>
        <v/>
      </c>
      <c r="J84" s="74" t="str">
        <f t="shared" si="26"/>
        <v/>
      </c>
      <c r="K84" s="74" t="str">
        <f t="shared" si="26"/>
        <v/>
      </c>
      <c r="L84" s="74" t="str">
        <f t="shared" si="26"/>
        <v/>
      </c>
      <c r="M84" s="74" t="str">
        <f t="shared" si="26"/>
        <v/>
      </c>
      <c r="N84" s="74" t="str">
        <f t="shared" si="26"/>
        <v>C</v>
      </c>
      <c r="O84" s="74" t="str">
        <f t="shared" si="26"/>
        <v>C</v>
      </c>
      <c r="P84" s="74" t="str">
        <f t="shared" si="26"/>
        <v/>
      </c>
      <c r="Q84" s="74" t="str">
        <f t="shared" si="26"/>
        <v/>
      </c>
      <c r="R84" s="74" t="str">
        <f t="shared" si="26"/>
        <v/>
      </c>
      <c r="S84" s="74" t="str">
        <f t="shared" si="26"/>
        <v/>
      </c>
      <c r="T84" s="74" t="str">
        <f t="shared" si="26"/>
        <v/>
      </c>
      <c r="U84" s="74" t="str">
        <f t="shared" si="26"/>
        <v>C</v>
      </c>
      <c r="V84" s="74" t="str">
        <f t="shared" si="26"/>
        <v>C</v>
      </c>
      <c r="W84" s="74" t="str">
        <f t="shared" si="26"/>
        <v/>
      </c>
      <c r="X84" s="74" t="str">
        <f t="shared" si="26"/>
        <v/>
      </c>
      <c r="Y84" s="74" t="str">
        <f t="shared" si="26"/>
        <v/>
      </c>
      <c r="Z84" s="74" t="str">
        <f t="shared" si="25"/>
        <v/>
      </c>
      <c r="AA84" s="74" t="str">
        <f t="shared" si="25"/>
        <v/>
      </c>
      <c r="AB84" s="74" t="str">
        <f t="shared" si="25"/>
        <v>C</v>
      </c>
      <c r="AC84" s="74" t="str">
        <f t="shared" si="25"/>
        <v>C</v>
      </c>
      <c r="AD84" s="74" t="str">
        <f t="shared" si="25"/>
        <v/>
      </c>
      <c r="AE84" s="74" t="str">
        <f t="shared" si="25"/>
        <v/>
      </c>
      <c r="AF84" s="74" t="str">
        <f t="shared" si="25"/>
        <v/>
      </c>
      <c r="AG84" s="74" t="str">
        <f t="shared" si="25"/>
        <v/>
      </c>
      <c r="AH84" s="74" t="str">
        <f t="shared" si="25"/>
        <v/>
      </c>
      <c r="AI84" s="74" t="str">
        <f t="shared" si="25"/>
        <v>C</v>
      </c>
      <c r="AJ84" s="74" t="str">
        <f t="shared" si="25"/>
        <v>C</v>
      </c>
      <c r="AK84" s="74" t="str">
        <f t="shared" si="25"/>
        <v/>
      </c>
      <c r="AL84" s="74" t="str">
        <f t="shared" si="25"/>
        <v/>
      </c>
      <c r="AM84" s="74" t="str">
        <f t="shared" si="25"/>
        <v/>
      </c>
      <c r="AN84" s="74" t="str">
        <f t="shared" si="25"/>
        <v/>
      </c>
      <c r="AO84" s="74" t="str">
        <f t="shared" si="25"/>
        <v/>
      </c>
      <c r="AP84" s="74" t="str">
        <f t="shared" si="22"/>
        <v>C</v>
      </c>
      <c r="AQ84" s="74" t="str">
        <f t="shared" si="22"/>
        <v>C</v>
      </c>
      <c r="AR84" s="74" t="str">
        <f t="shared" si="22"/>
        <v/>
      </c>
      <c r="AS84" s="74" t="str">
        <f t="shared" si="22"/>
        <v/>
      </c>
      <c r="AT84" s="74" t="str">
        <f t="shared" si="22"/>
        <v/>
      </c>
      <c r="AU84" s="74" t="str">
        <f t="shared" si="22"/>
        <v/>
      </c>
      <c r="AV84" s="74" t="str">
        <f t="shared" si="22"/>
        <v/>
      </c>
    </row>
    <row r="85" spans="1:48" x14ac:dyDescent="0.3">
      <c r="A85" s="13" t="str">
        <f t="shared" si="21"/>
        <v/>
      </c>
      <c r="B85" s="81"/>
      <c r="C85" s="82"/>
      <c r="D85" s="83"/>
      <c r="E85" s="84"/>
      <c r="F85" s="79" t="str">
        <f t="shared" si="23"/>
        <v/>
      </c>
      <c r="G85" s="80">
        <f>IF(C85="demi-jour",NETWORKDAYS(D85,E85,Calendrier!M82:M95)-0.5,NETWORKDAYS(D85,E85,Calendrier!M82:M95))</f>
        <v>0</v>
      </c>
      <c r="H85" s="74" t="str">
        <f t="shared" si="24"/>
        <v>C</v>
      </c>
      <c r="I85" s="74" t="str">
        <f t="shared" si="24"/>
        <v/>
      </c>
      <c r="J85" s="74" t="str">
        <f t="shared" si="26"/>
        <v/>
      </c>
      <c r="K85" s="74" t="str">
        <f t="shared" si="26"/>
        <v/>
      </c>
      <c r="L85" s="74" t="str">
        <f t="shared" si="26"/>
        <v/>
      </c>
      <c r="M85" s="74" t="str">
        <f t="shared" si="26"/>
        <v/>
      </c>
      <c r="N85" s="74" t="str">
        <f t="shared" si="26"/>
        <v>C</v>
      </c>
      <c r="O85" s="74" t="str">
        <f t="shared" si="26"/>
        <v>C</v>
      </c>
      <c r="P85" s="74" t="str">
        <f t="shared" si="26"/>
        <v/>
      </c>
      <c r="Q85" s="74" t="str">
        <f t="shared" si="26"/>
        <v/>
      </c>
      <c r="R85" s="74" t="str">
        <f t="shared" si="26"/>
        <v/>
      </c>
      <c r="S85" s="74" t="str">
        <f t="shared" si="26"/>
        <v/>
      </c>
      <c r="T85" s="74" t="str">
        <f t="shared" si="26"/>
        <v/>
      </c>
      <c r="U85" s="74" t="str">
        <f t="shared" si="26"/>
        <v>C</v>
      </c>
      <c r="V85" s="74" t="str">
        <f t="shared" si="26"/>
        <v>C</v>
      </c>
      <c r="W85" s="74" t="str">
        <f t="shared" si="26"/>
        <v/>
      </c>
      <c r="X85" s="74" t="str">
        <f t="shared" si="26"/>
        <v/>
      </c>
      <c r="Y85" s="74" t="str">
        <f t="shared" si="26"/>
        <v/>
      </c>
      <c r="Z85" s="74" t="str">
        <f t="shared" si="25"/>
        <v/>
      </c>
      <c r="AA85" s="74" t="str">
        <f t="shared" si="25"/>
        <v/>
      </c>
      <c r="AB85" s="74" t="str">
        <f t="shared" si="25"/>
        <v>C</v>
      </c>
      <c r="AC85" s="74" t="str">
        <f t="shared" si="25"/>
        <v>C</v>
      </c>
      <c r="AD85" s="74" t="str">
        <f t="shared" si="25"/>
        <v/>
      </c>
      <c r="AE85" s="74" t="str">
        <f t="shared" si="25"/>
        <v/>
      </c>
      <c r="AF85" s="74" t="str">
        <f t="shared" si="25"/>
        <v/>
      </c>
      <c r="AG85" s="74" t="str">
        <f t="shared" si="25"/>
        <v/>
      </c>
      <c r="AH85" s="74" t="str">
        <f t="shared" si="25"/>
        <v/>
      </c>
      <c r="AI85" s="74" t="str">
        <f t="shared" si="25"/>
        <v>C</v>
      </c>
      <c r="AJ85" s="74" t="str">
        <f t="shared" si="25"/>
        <v>C</v>
      </c>
      <c r="AK85" s="74" t="str">
        <f t="shared" si="25"/>
        <v/>
      </c>
      <c r="AL85" s="74" t="str">
        <f t="shared" si="25"/>
        <v/>
      </c>
      <c r="AM85" s="74" t="str">
        <f t="shared" si="25"/>
        <v/>
      </c>
      <c r="AN85" s="74" t="str">
        <f t="shared" si="25"/>
        <v/>
      </c>
      <c r="AO85" s="74" t="str">
        <f t="shared" si="25"/>
        <v/>
      </c>
      <c r="AP85" s="74" t="str">
        <f t="shared" si="22"/>
        <v>C</v>
      </c>
      <c r="AQ85" s="74" t="str">
        <f t="shared" si="22"/>
        <v>C</v>
      </c>
      <c r="AR85" s="74" t="str">
        <f t="shared" si="22"/>
        <v/>
      </c>
      <c r="AS85" s="74" t="str">
        <f t="shared" si="22"/>
        <v/>
      </c>
      <c r="AT85" s="74" t="str">
        <f t="shared" si="22"/>
        <v/>
      </c>
      <c r="AU85" s="74" t="str">
        <f t="shared" si="22"/>
        <v/>
      </c>
      <c r="AV85" s="74" t="str">
        <f t="shared" si="22"/>
        <v/>
      </c>
    </row>
    <row r="86" spans="1:48" x14ac:dyDescent="0.3">
      <c r="A86" s="13" t="str">
        <f t="shared" si="21"/>
        <v/>
      </c>
      <c r="B86" s="81"/>
      <c r="C86" s="82"/>
      <c r="D86" s="83"/>
      <c r="E86" s="84"/>
      <c r="F86" s="79" t="str">
        <f t="shared" si="23"/>
        <v/>
      </c>
      <c r="G86" s="80">
        <f>IF(C86="demi-jour",NETWORKDAYS(D86,E86,Calendrier!M83:M96)-0.5,NETWORKDAYS(D86,E86,Calendrier!M83:M96))</f>
        <v>0</v>
      </c>
      <c r="H86" s="74" t="str">
        <f t="shared" si="24"/>
        <v>C</v>
      </c>
      <c r="I86" s="74" t="str">
        <f t="shared" si="24"/>
        <v/>
      </c>
      <c r="J86" s="74" t="str">
        <f t="shared" si="26"/>
        <v/>
      </c>
      <c r="K86" s="74" t="str">
        <f t="shared" si="26"/>
        <v/>
      </c>
      <c r="L86" s="74" t="str">
        <f t="shared" si="26"/>
        <v/>
      </c>
      <c r="M86" s="74" t="str">
        <f t="shared" si="26"/>
        <v/>
      </c>
      <c r="N86" s="74" t="str">
        <f t="shared" si="26"/>
        <v>C</v>
      </c>
      <c r="O86" s="74" t="str">
        <f t="shared" si="26"/>
        <v>C</v>
      </c>
      <c r="P86" s="74" t="str">
        <f t="shared" si="26"/>
        <v/>
      </c>
      <c r="Q86" s="74" t="str">
        <f t="shared" si="26"/>
        <v/>
      </c>
      <c r="R86" s="74" t="str">
        <f t="shared" si="26"/>
        <v/>
      </c>
      <c r="S86" s="74" t="str">
        <f t="shared" si="26"/>
        <v/>
      </c>
      <c r="T86" s="74" t="str">
        <f t="shared" si="26"/>
        <v/>
      </c>
      <c r="U86" s="74" t="str">
        <f t="shared" si="26"/>
        <v>C</v>
      </c>
      <c r="V86" s="74" t="str">
        <f t="shared" si="26"/>
        <v>C</v>
      </c>
      <c r="W86" s="74" t="str">
        <f t="shared" si="26"/>
        <v/>
      </c>
      <c r="X86" s="74" t="str">
        <f t="shared" si="26"/>
        <v/>
      </c>
      <c r="Y86" s="74" t="str">
        <f t="shared" si="26"/>
        <v/>
      </c>
      <c r="Z86" s="74" t="str">
        <f t="shared" si="25"/>
        <v/>
      </c>
      <c r="AA86" s="74" t="str">
        <f t="shared" si="25"/>
        <v/>
      </c>
      <c r="AB86" s="74" t="str">
        <f t="shared" si="25"/>
        <v>C</v>
      </c>
      <c r="AC86" s="74" t="str">
        <f t="shared" si="25"/>
        <v>C</v>
      </c>
      <c r="AD86" s="74" t="str">
        <f t="shared" si="25"/>
        <v/>
      </c>
      <c r="AE86" s="74" t="str">
        <f t="shared" si="25"/>
        <v/>
      </c>
      <c r="AF86" s="74" t="str">
        <f t="shared" si="25"/>
        <v/>
      </c>
      <c r="AG86" s="74" t="str">
        <f t="shared" si="25"/>
        <v/>
      </c>
      <c r="AH86" s="74" t="str">
        <f t="shared" si="25"/>
        <v/>
      </c>
      <c r="AI86" s="74" t="str">
        <f t="shared" si="25"/>
        <v>C</v>
      </c>
      <c r="AJ86" s="74" t="str">
        <f t="shared" si="25"/>
        <v>C</v>
      </c>
      <c r="AK86" s="74" t="str">
        <f t="shared" si="25"/>
        <v/>
      </c>
      <c r="AL86" s="74" t="str">
        <f t="shared" si="25"/>
        <v/>
      </c>
      <c r="AM86" s="74" t="str">
        <f t="shared" si="25"/>
        <v/>
      </c>
      <c r="AN86" s="74" t="str">
        <f t="shared" si="25"/>
        <v/>
      </c>
      <c r="AO86" s="74" t="str">
        <f t="shared" si="25"/>
        <v/>
      </c>
      <c r="AP86" s="74" t="str">
        <f t="shared" si="22"/>
        <v>C</v>
      </c>
      <c r="AQ86" s="74" t="str">
        <f t="shared" si="22"/>
        <v>C</v>
      </c>
      <c r="AR86" s="74" t="str">
        <f t="shared" si="22"/>
        <v/>
      </c>
      <c r="AS86" s="74" t="str">
        <f t="shared" si="22"/>
        <v/>
      </c>
      <c r="AT86" s="74" t="str">
        <f t="shared" si="22"/>
        <v/>
      </c>
      <c r="AU86" s="74" t="str">
        <f t="shared" si="22"/>
        <v/>
      </c>
      <c r="AV86" s="74" t="str">
        <f t="shared" si="22"/>
        <v/>
      </c>
    </row>
    <row r="87" spans="1:48" x14ac:dyDescent="0.3">
      <c r="A87" s="13" t="str">
        <f t="shared" si="21"/>
        <v/>
      </c>
      <c r="B87" s="81"/>
      <c r="C87" s="82"/>
      <c r="D87" s="83"/>
      <c r="E87" s="84"/>
      <c r="F87" s="79" t="str">
        <f t="shared" si="23"/>
        <v/>
      </c>
      <c r="G87" s="80">
        <f>IF(C87="demi-jour",NETWORKDAYS(D87,E87,Calendrier!M84:M97)-0.5,NETWORKDAYS(D87,E87,Calendrier!M84:M97))</f>
        <v>0</v>
      </c>
      <c r="H87" s="74" t="str">
        <f t="shared" si="24"/>
        <v>C</v>
      </c>
      <c r="I87" s="74" t="str">
        <f t="shared" si="24"/>
        <v/>
      </c>
      <c r="J87" s="74" t="str">
        <f t="shared" si="26"/>
        <v/>
      </c>
      <c r="K87" s="74" t="str">
        <f t="shared" si="26"/>
        <v/>
      </c>
      <c r="L87" s="74" t="str">
        <f t="shared" si="26"/>
        <v/>
      </c>
      <c r="M87" s="74" t="str">
        <f t="shared" si="26"/>
        <v/>
      </c>
      <c r="N87" s="74" t="str">
        <f t="shared" si="26"/>
        <v>C</v>
      </c>
      <c r="O87" s="74" t="str">
        <f t="shared" si="26"/>
        <v>C</v>
      </c>
      <c r="P87" s="74" t="str">
        <f t="shared" si="26"/>
        <v/>
      </c>
      <c r="Q87" s="74" t="str">
        <f t="shared" si="26"/>
        <v/>
      </c>
      <c r="R87" s="74" t="str">
        <f t="shared" si="26"/>
        <v/>
      </c>
      <c r="S87" s="74" t="str">
        <f t="shared" si="26"/>
        <v/>
      </c>
      <c r="T87" s="74" t="str">
        <f t="shared" si="26"/>
        <v/>
      </c>
      <c r="U87" s="74" t="str">
        <f t="shared" si="26"/>
        <v>C</v>
      </c>
      <c r="V87" s="74" t="str">
        <f t="shared" si="26"/>
        <v>C</v>
      </c>
      <c r="W87" s="74" t="str">
        <f t="shared" si="26"/>
        <v/>
      </c>
      <c r="X87" s="74" t="str">
        <f t="shared" si="26"/>
        <v/>
      </c>
      <c r="Y87" s="74" t="str">
        <f t="shared" si="26"/>
        <v/>
      </c>
      <c r="Z87" s="74" t="str">
        <f t="shared" si="25"/>
        <v/>
      </c>
      <c r="AA87" s="74" t="str">
        <f t="shared" si="25"/>
        <v/>
      </c>
      <c r="AB87" s="74" t="str">
        <f t="shared" si="25"/>
        <v>C</v>
      </c>
      <c r="AC87" s="74" t="str">
        <f t="shared" si="25"/>
        <v>C</v>
      </c>
      <c r="AD87" s="74" t="str">
        <f t="shared" si="25"/>
        <v/>
      </c>
      <c r="AE87" s="74" t="str">
        <f t="shared" si="25"/>
        <v/>
      </c>
      <c r="AF87" s="74" t="str">
        <f t="shared" si="25"/>
        <v/>
      </c>
      <c r="AG87" s="74" t="str">
        <f t="shared" si="25"/>
        <v/>
      </c>
      <c r="AH87" s="74" t="str">
        <f t="shared" si="25"/>
        <v/>
      </c>
      <c r="AI87" s="74" t="str">
        <f t="shared" si="25"/>
        <v>C</v>
      </c>
      <c r="AJ87" s="74" t="str">
        <f t="shared" si="25"/>
        <v>C</v>
      </c>
      <c r="AK87" s="74" t="str">
        <f t="shared" si="25"/>
        <v/>
      </c>
      <c r="AL87" s="74" t="str">
        <f t="shared" si="25"/>
        <v/>
      </c>
      <c r="AM87" s="74" t="str">
        <f t="shared" si="25"/>
        <v/>
      </c>
      <c r="AN87" s="74" t="str">
        <f t="shared" si="25"/>
        <v/>
      </c>
      <c r="AO87" s="74" t="str">
        <f t="shared" si="25"/>
        <v/>
      </c>
      <c r="AP87" s="74" t="str">
        <f t="shared" si="22"/>
        <v>C</v>
      </c>
      <c r="AQ87" s="74" t="str">
        <f t="shared" si="22"/>
        <v>C</v>
      </c>
      <c r="AR87" s="74" t="str">
        <f t="shared" si="22"/>
        <v/>
      </c>
      <c r="AS87" s="74" t="str">
        <f t="shared" si="22"/>
        <v/>
      </c>
      <c r="AT87" s="74" t="str">
        <f t="shared" si="22"/>
        <v/>
      </c>
      <c r="AU87" s="74" t="str">
        <f t="shared" si="22"/>
        <v/>
      </c>
      <c r="AV87" s="74" t="str">
        <f t="shared" si="22"/>
        <v/>
      </c>
    </row>
    <row r="88" spans="1:48" x14ac:dyDescent="0.3">
      <c r="A88" s="13" t="str">
        <f t="shared" si="21"/>
        <v/>
      </c>
      <c r="B88" s="81"/>
      <c r="C88" s="82"/>
      <c r="D88" s="83"/>
      <c r="E88" s="84"/>
      <c r="F88" s="79" t="str">
        <f t="shared" si="23"/>
        <v/>
      </c>
      <c r="G88" s="80">
        <f>IF(C88="demi-jour",NETWORKDAYS(D88,E88,Calendrier!M85:M98)-0.5,NETWORKDAYS(D88,E88,Calendrier!M85:M98))</f>
        <v>0</v>
      </c>
      <c r="H88" s="74" t="str">
        <f t="shared" si="24"/>
        <v>C</v>
      </c>
      <c r="I88" s="74" t="str">
        <f t="shared" si="24"/>
        <v/>
      </c>
      <c r="J88" s="74" t="str">
        <f t="shared" si="26"/>
        <v/>
      </c>
      <c r="K88" s="74" t="str">
        <f t="shared" si="26"/>
        <v/>
      </c>
      <c r="L88" s="74" t="str">
        <f t="shared" si="26"/>
        <v/>
      </c>
      <c r="M88" s="74" t="str">
        <f t="shared" si="26"/>
        <v/>
      </c>
      <c r="N88" s="74" t="str">
        <f t="shared" si="26"/>
        <v>C</v>
      </c>
      <c r="O88" s="74" t="str">
        <f t="shared" si="26"/>
        <v>C</v>
      </c>
      <c r="P88" s="74" t="str">
        <f t="shared" si="26"/>
        <v/>
      </c>
      <c r="Q88" s="74" t="str">
        <f t="shared" si="26"/>
        <v/>
      </c>
      <c r="R88" s="74" t="str">
        <f t="shared" si="26"/>
        <v/>
      </c>
      <c r="S88" s="74" t="str">
        <f t="shared" si="26"/>
        <v/>
      </c>
      <c r="T88" s="74" t="str">
        <f t="shared" si="26"/>
        <v/>
      </c>
      <c r="U88" s="74" t="str">
        <f t="shared" si="26"/>
        <v>C</v>
      </c>
      <c r="V88" s="74" t="str">
        <f t="shared" si="26"/>
        <v>C</v>
      </c>
      <c r="W88" s="74" t="str">
        <f t="shared" si="26"/>
        <v/>
      </c>
      <c r="X88" s="74" t="str">
        <f t="shared" si="26"/>
        <v/>
      </c>
      <c r="Y88" s="74" t="str">
        <f t="shared" si="26"/>
        <v/>
      </c>
      <c r="Z88" s="74" t="str">
        <f t="shared" si="25"/>
        <v/>
      </c>
      <c r="AA88" s="74" t="str">
        <f t="shared" si="25"/>
        <v/>
      </c>
      <c r="AB88" s="74" t="str">
        <f t="shared" si="25"/>
        <v>C</v>
      </c>
      <c r="AC88" s="74" t="str">
        <f t="shared" si="25"/>
        <v>C</v>
      </c>
      <c r="AD88" s="74" t="str">
        <f t="shared" si="25"/>
        <v/>
      </c>
      <c r="AE88" s="74" t="str">
        <f t="shared" si="25"/>
        <v/>
      </c>
      <c r="AF88" s="74" t="str">
        <f t="shared" si="25"/>
        <v/>
      </c>
      <c r="AG88" s="74" t="str">
        <f t="shared" si="25"/>
        <v/>
      </c>
      <c r="AH88" s="74" t="str">
        <f t="shared" si="25"/>
        <v/>
      </c>
      <c r="AI88" s="74" t="str">
        <f t="shared" si="25"/>
        <v>C</v>
      </c>
      <c r="AJ88" s="74" t="str">
        <f t="shared" si="25"/>
        <v>C</v>
      </c>
      <c r="AK88" s="74" t="str">
        <f t="shared" si="25"/>
        <v/>
      </c>
      <c r="AL88" s="74" t="str">
        <f t="shared" si="25"/>
        <v/>
      </c>
      <c r="AM88" s="74" t="str">
        <f t="shared" si="25"/>
        <v/>
      </c>
      <c r="AN88" s="74" t="str">
        <f t="shared" si="25"/>
        <v/>
      </c>
      <c r="AO88" s="74" t="str">
        <f t="shared" ref="AO88:AV103" si="27">IF(OR(AO$7="s",AO$7="f",AO$7="v"),"C",IF(AND(AO$6&gt;=$D88,AO$6&lt;=$E88,$F88="a"),$F88,IF(AND(AO$6&gt;=$D88,AO$6&lt;=$E88,$F88="V"),$F88,"")))</f>
        <v/>
      </c>
      <c r="AP88" s="74" t="str">
        <f t="shared" si="27"/>
        <v>C</v>
      </c>
      <c r="AQ88" s="74" t="str">
        <f t="shared" si="27"/>
        <v>C</v>
      </c>
      <c r="AR88" s="74" t="str">
        <f t="shared" si="27"/>
        <v/>
      </c>
      <c r="AS88" s="74" t="str">
        <f t="shared" si="27"/>
        <v/>
      </c>
      <c r="AT88" s="74" t="str">
        <f t="shared" si="27"/>
        <v/>
      </c>
      <c r="AU88" s="74" t="str">
        <f t="shared" si="27"/>
        <v/>
      </c>
      <c r="AV88" s="74" t="str">
        <f t="shared" si="27"/>
        <v/>
      </c>
    </row>
    <row r="89" spans="1:48" x14ac:dyDescent="0.3">
      <c r="A89" s="13" t="str">
        <f t="shared" si="21"/>
        <v/>
      </c>
      <c r="B89" s="81"/>
      <c r="C89" s="82"/>
      <c r="D89" s="83"/>
      <c r="E89" s="84"/>
      <c r="F89" s="79" t="str">
        <f t="shared" si="23"/>
        <v/>
      </c>
      <c r="G89" s="80">
        <f>IF(C89="demi-jour",NETWORKDAYS(D89,E89,Calendrier!M86:M99)-0.5,NETWORKDAYS(D89,E89,Calendrier!M86:M99))</f>
        <v>0</v>
      </c>
      <c r="H89" s="74" t="str">
        <f t="shared" si="24"/>
        <v>C</v>
      </c>
      <c r="I89" s="74" t="str">
        <f t="shared" si="24"/>
        <v/>
      </c>
      <c r="J89" s="74" t="str">
        <f t="shared" si="26"/>
        <v/>
      </c>
      <c r="K89" s="74" t="str">
        <f t="shared" si="26"/>
        <v/>
      </c>
      <c r="L89" s="74" t="str">
        <f t="shared" si="26"/>
        <v/>
      </c>
      <c r="M89" s="74" t="str">
        <f t="shared" si="26"/>
        <v/>
      </c>
      <c r="N89" s="74" t="str">
        <f t="shared" si="26"/>
        <v>C</v>
      </c>
      <c r="O89" s="74" t="str">
        <f t="shared" si="26"/>
        <v>C</v>
      </c>
      <c r="P89" s="74" t="str">
        <f t="shared" si="26"/>
        <v/>
      </c>
      <c r="Q89" s="74" t="str">
        <f t="shared" si="26"/>
        <v/>
      </c>
      <c r="R89" s="74" t="str">
        <f t="shared" si="26"/>
        <v/>
      </c>
      <c r="S89" s="74" t="str">
        <f t="shared" si="26"/>
        <v/>
      </c>
      <c r="T89" s="74" t="str">
        <f t="shared" si="26"/>
        <v/>
      </c>
      <c r="U89" s="74" t="str">
        <f t="shared" si="26"/>
        <v>C</v>
      </c>
      <c r="V89" s="74" t="str">
        <f t="shared" si="26"/>
        <v>C</v>
      </c>
      <c r="W89" s="74" t="str">
        <f t="shared" si="26"/>
        <v/>
      </c>
      <c r="X89" s="74" t="str">
        <f t="shared" si="26"/>
        <v/>
      </c>
      <c r="Y89" s="74" t="str">
        <f t="shared" si="26"/>
        <v/>
      </c>
      <c r="Z89" s="74" t="str">
        <f t="shared" ref="Z89:AO104" si="28">IF(OR(Z$7="s",Z$7="f",Z$7="v"),"C",IF(AND(Z$6&gt;=$D89,Z$6&lt;=$E89,$F89="a"),$F89,IF(AND(Z$6&gt;=$D89,Z$6&lt;=$E89,$F89="V"),$F89,"")))</f>
        <v/>
      </c>
      <c r="AA89" s="74" t="str">
        <f t="shared" si="28"/>
        <v/>
      </c>
      <c r="AB89" s="74" t="str">
        <f t="shared" si="28"/>
        <v>C</v>
      </c>
      <c r="AC89" s="74" t="str">
        <f t="shared" si="28"/>
        <v>C</v>
      </c>
      <c r="AD89" s="74" t="str">
        <f t="shared" si="28"/>
        <v/>
      </c>
      <c r="AE89" s="74" t="str">
        <f t="shared" si="28"/>
        <v/>
      </c>
      <c r="AF89" s="74" t="str">
        <f t="shared" si="28"/>
        <v/>
      </c>
      <c r="AG89" s="74" t="str">
        <f t="shared" si="28"/>
        <v/>
      </c>
      <c r="AH89" s="74" t="str">
        <f t="shared" si="28"/>
        <v/>
      </c>
      <c r="AI89" s="74" t="str">
        <f t="shared" si="28"/>
        <v>C</v>
      </c>
      <c r="AJ89" s="74" t="str">
        <f t="shared" si="28"/>
        <v>C</v>
      </c>
      <c r="AK89" s="74" t="str">
        <f t="shared" si="28"/>
        <v/>
      </c>
      <c r="AL89" s="74" t="str">
        <f t="shared" si="28"/>
        <v/>
      </c>
      <c r="AM89" s="74" t="str">
        <f t="shared" si="28"/>
        <v/>
      </c>
      <c r="AN89" s="74" t="str">
        <f t="shared" si="28"/>
        <v/>
      </c>
      <c r="AO89" s="74" t="str">
        <f t="shared" si="28"/>
        <v/>
      </c>
      <c r="AP89" s="74" t="str">
        <f t="shared" si="27"/>
        <v>C</v>
      </c>
      <c r="AQ89" s="74" t="str">
        <f t="shared" si="27"/>
        <v>C</v>
      </c>
      <c r="AR89" s="74" t="str">
        <f t="shared" si="27"/>
        <v/>
      </c>
      <c r="AS89" s="74" t="str">
        <f t="shared" si="27"/>
        <v/>
      </c>
      <c r="AT89" s="74" t="str">
        <f t="shared" si="27"/>
        <v/>
      </c>
      <c r="AU89" s="74" t="str">
        <f t="shared" si="27"/>
        <v/>
      </c>
      <c r="AV89" s="74" t="str">
        <f t="shared" si="27"/>
        <v/>
      </c>
    </row>
    <row r="90" spans="1:48" x14ac:dyDescent="0.3">
      <c r="A90" s="13" t="str">
        <f t="shared" si="21"/>
        <v/>
      </c>
      <c r="B90" s="81"/>
      <c r="C90" s="82"/>
      <c r="D90" s="83"/>
      <c r="E90" s="84"/>
      <c r="F90" s="79" t="str">
        <f t="shared" si="23"/>
        <v/>
      </c>
      <c r="G90" s="80">
        <f>IF(C90="demi-jour",NETWORKDAYS(D90,E90,Calendrier!M87:M100)-0.5,NETWORKDAYS(D90,E90,Calendrier!M87:M100))</f>
        <v>0</v>
      </c>
      <c r="H90" s="74" t="str">
        <f t="shared" si="24"/>
        <v>C</v>
      </c>
      <c r="I90" s="74" t="str">
        <f t="shared" si="24"/>
        <v/>
      </c>
      <c r="J90" s="74" t="str">
        <f t="shared" si="26"/>
        <v/>
      </c>
      <c r="K90" s="74" t="str">
        <f t="shared" si="26"/>
        <v/>
      </c>
      <c r="L90" s="74" t="str">
        <f t="shared" si="26"/>
        <v/>
      </c>
      <c r="M90" s="74" t="str">
        <f t="shared" si="26"/>
        <v/>
      </c>
      <c r="N90" s="74" t="str">
        <f t="shared" si="26"/>
        <v>C</v>
      </c>
      <c r="O90" s="74" t="str">
        <f t="shared" si="26"/>
        <v>C</v>
      </c>
      <c r="P90" s="74" t="str">
        <f t="shared" si="26"/>
        <v/>
      </c>
      <c r="Q90" s="74" t="str">
        <f t="shared" si="26"/>
        <v/>
      </c>
      <c r="R90" s="74" t="str">
        <f t="shared" si="26"/>
        <v/>
      </c>
      <c r="S90" s="74" t="str">
        <f t="shared" si="26"/>
        <v/>
      </c>
      <c r="T90" s="74" t="str">
        <f t="shared" si="26"/>
        <v/>
      </c>
      <c r="U90" s="74" t="str">
        <f t="shared" si="26"/>
        <v>C</v>
      </c>
      <c r="V90" s="74" t="str">
        <f t="shared" si="26"/>
        <v>C</v>
      </c>
      <c r="W90" s="74" t="str">
        <f t="shared" si="26"/>
        <v/>
      </c>
      <c r="X90" s="74" t="str">
        <f t="shared" si="26"/>
        <v/>
      </c>
      <c r="Y90" s="74" t="str">
        <f t="shared" si="26"/>
        <v/>
      </c>
      <c r="Z90" s="74" t="str">
        <f t="shared" si="28"/>
        <v/>
      </c>
      <c r="AA90" s="74" t="str">
        <f t="shared" si="28"/>
        <v/>
      </c>
      <c r="AB90" s="74" t="str">
        <f t="shared" si="28"/>
        <v>C</v>
      </c>
      <c r="AC90" s="74" t="str">
        <f t="shared" si="28"/>
        <v>C</v>
      </c>
      <c r="AD90" s="74" t="str">
        <f t="shared" si="28"/>
        <v/>
      </c>
      <c r="AE90" s="74" t="str">
        <f t="shared" si="28"/>
        <v/>
      </c>
      <c r="AF90" s="74" t="str">
        <f t="shared" si="28"/>
        <v/>
      </c>
      <c r="AG90" s="74" t="str">
        <f t="shared" si="28"/>
        <v/>
      </c>
      <c r="AH90" s="74" t="str">
        <f t="shared" si="28"/>
        <v/>
      </c>
      <c r="AI90" s="74" t="str">
        <f t="shared" si="28"/>
        <v>C</v>
      </c>
      <c r="AJ90" s="74" t="str">
        <f t="shared" si="28"/>
        <v>C</v>
      </c>
      <c r="AK90" s="74" t="str">
        <f t="shared" si="28"/>
        <v/>
      </c>
      <c r="AL90" s="74" t="str">
        <f t="shared" si="28"/>
        <v/>
      </c>
      <c r="AM90" s="74" t="str">
        <f t="shared" si="28"/>
        <v/>
      </c>
      <c r="AN90" s="74" t="str">
        <f t="shared" si="28"/>
        <v/>
      </c>
      <c r="AO90" s="74" t="str">
        <f t="shared" si="28"/>
        <v/>
      </c>
      <c r="AP90" s="74" t="str">
        <f t="shared" si="27"/>
        <v>C</v>
      </c>
      <c r="AQ90" s="74" t="str">
        <f t="shared" si="27"/>
        <v>C</v>
      </c>
      <c r="AR90" s="74" t="str">
        <f t="shared" si="27"/>
        <v/>
      </c>
      <c r="AS90" s="74" t="str">
        <f t="shared" si="27"/>
        <v/>
      </c>
      <c r="AT90" s="74" t="str">
        <f t="shared" si="27"/>
        <v/>
      </c>
      <c r="AU90" s="74" t="str">
        <f t="shared" si="27"/>
        <v/>
      </c>
      <c r="AV90" s="74" t="str">
        <f t="shared" si="27"/>
        <v/>
      </c>
    </row>
    <row r="91" spans="1:48" x14ac:dyDescent="0.3">
      <c r="A91" s="13" t="str">
        <f t="shared" si="21"/>
        <v/>
      </c>
      <c r="B91" s="81"/>
      <c r="C91" s="82"/>
      <c r="D91" s="83"/>
      <c r="E91" s="84"/>
      <c r="F91" s="79" t="str">
        <f t="shared" si="23"/>
        <v/>
      </c>
      <c r="G91" s="80">
        <f>IF(C91="demi-jour",NETWORKDAYS(D91,E91,Calendrier!M88:M101)-0.5,NETWORKDAYS(D91,E91,Calendrier!M88:M101))</f>
        <v>0</v>
      </c>
      <c r="H91" s="74" t="str">
        <f t="shared" si="24"/>
        <v>C</v>
      </c>
      <c r="I91" s="74" t="str">
        <f t="shared" si="24"/>
        <v/>
      </c>
      <c r="J91" s="74" t="str">
        <f t="shared" si="26"/>
        <v/>
      </c>
      <c r="K91" s="74" t="str">
        <f t="shared" si="26"/>
        <v/>
      </c>
      <c r="L91" s="74" t="str">
        <f t="shared" si="26"/>
        <v/>
      </c>
      <c r="M91" s="74" t="str">
        <f t="shared" si="26"/>
        <v/>
      </c>
      <c r="N91" s="74" t="str">
        <f t="shared" si="26"/>
        <v>C</v>
      </c>
      <c r="O91" s="74" t="str">
        <f t="shared" si="26"/>
        <v>C</v>
      </c>
      <c r="P91" s="74" t="str">
        <f t="shared" si="26"/>
        <v/>
      </c>
      <c r="Q91" s="74" t="str">
        <f t="shared" si="26"/>
        <v/>
      </c>
      <c r="R91" s="74" t="str">
        <f t="shared" si="26"/>
        <v/>
      </c>
      <c r="S91" s="74" t="str">
        <f t="shared" si="26"/>
        <v/>
      </c>
      <c r="T91" s="74" t="str">
        <f t="shared" si="26"/>
        <v/>
      </c>
      <c r="U91" s="74" t="str">
        <f t="shared" si="26"/>
        <v>C</v>
      </c>
      <c r="V91" s="74" t="str">
        <f t="shared" si="26"/>
        <v>C</v>
      </c>
      <c r="W91" s="74" t="str">
        <f t="shared" si="26"/>
        <v/>
      </c>
      <c r="X91" s="74" t="str">
        <f t="shared" si="26"/>
        <v/>
      </c>
      <c r="Y91" s="74" t="str">
        <f t="shared" si="26"/>
        <v/>
      </c>
      <c r="Z91" s="74" t="str">
        <f t="shared" si="28"/>
        <v/>
      </c>
      <c r="AA91" s="74" t="str">
        <f t="shared" si="28"/>
        <v/>
      </c>
      <c r="AB91" s="74" t="str">
        <f t="shared" si="28"/>
        <v>C</v>
      </c>
      <c r="AC91" s="74" t="str">
        <f t="shared" si="28"/>
        <v>C</v>
      </c>
      <c r="AD91" s="74" t="str">
        <f t="shared" si="28"/>
        <v/>
      </c>
      <c r="AE91" s="74" t="str">
        <f t="shared" si="28"/>
        <v/>
      </c>
      <c r="AF91" s="74" t="str">
        <f t="shared" si="28"/>
        <v/>
      </c>
      <c r="AG91" s="74" t="str">
        <f t="shared" si="28"/>
        <v/>
      </c>
      <c r="AH91" s="74" t="str">
        <f t="shared" si="28"/>
        <v/>
      </c>
      <c r="AI91" s="74" t="str">
        <f t="shared" si="28"/>
        <v>C</v>
      </c>
      <c r="AJ91" s="74" t="str">
        <f t="shared" si="28"/>
        <v>C</v>
      </c>
      <c r="AK91" s="74" t="str">
        <f t="shared" si="28"/>
        <v/>
      </c>
      <c r="AL91" s="74" t="str">
        <f t="shared" si="28"/>
        <v/>
      </c>
      <c r="AM91" s="74" t="str">
        <f t="shared" si="28"/>
        <v/>
      </c>
      <c r="AN91" s="74" t="str">
        <f t="shared" si="28"/>
        <v/>
      </c>
      <c r="AO91" s="74" t="str">
        <f t="shared" si="28"/>
        <v/>
      </c>
      <c r="AP91" s="74" t="str">
        <f t="shared" si="27"/>
        <v>C</v>
      </c>
      <c r="AQ91" s="74" t="str">
        <f t="shared" si="27"/>
        <v>C</v>
      </c>
      <c r="AR91" s="74" t="str">
        <f t="shared" si="27"/>
        <v/>
      </c>
      <c r="AS91" s="74" t="str">
        <f t="shared" si="27"/>
        <v/>
      </c>
      <c r="AT91" s="74" t="str">
        <f t="shared" si="27"/>
        <v/>
      </c>
      <c r="AU91" s="74" t="str">
        <f t="shared" si="27"/>
        <v/>
      </c>
      <c r="AV91" s="74" t="str">
        <f t="shared" si="27"/>
        <v/>
      </c>
    </row>
    <row r="92" spans="1:48" x14ac:dyDescent="0.3">
      <c r="A92" s="13" t="str">
        <f t="shared" si="21"/>
        <v/>
      </c>
      <c r="B92" s="81"/>
      <c r="C92" s="82"/>
      <c r="D92" s="83"/>
      <c r="E92" s="84"/>
      <c r="F92" s="79" t="str">
        <f t="shared" si="23"/>
        <v/>
      </c>
      <c r="G92" s="80">
        <f>IF(C92="demi-jour",NETWORKDAYS(D92,E92,Calendrier!M89:M102)-0.5,NETWORKDAYS(D92,E92,Calendrier!M89:M102))</f>
        <v>0</v>
      </c>
      <c r="H92" s="74" t="str">
        <f t="shared" si="24"/>
        <v>C</v>
      </c>
      <c r="I92" s="74" t="str">
        <f t="shared" si="24"/>
        <v/>
      </c>
      <c r="J92" s="74" t="str">
        <f t="shared" si="26"/>
        <v/>
      </c>
      <c r="K92" s="74" t="str">
        <f t="shared" si="26"/>
        <v/>
      </c>
      <c r="L92" s="74" t="str">
        <f t="shared" si="26"/>
        <v/>
      </c>
      <c r="M92" s="74" t="str">
        <f t="shared" si="26"/>
        <v/>
      </c>
      <c r="N92" s="74" t="str">
        <f t="shared" si="26"/>
        <v>C</v>
      </c>
      <c r="O92" s="74" t="str">
        <f t="shared" si="26"/>
        <v>C</v>
      </c>
      <c r="P92" s="74" t="str">
        <f t="shared" si="26"/>
        <v/>
      </c>
      <c r="Q92" s="74" t="str">
        <f t="shared" si="26"/>
        <v/>
      </c>
      <c r="R92" s="74" t="str">
        <f t="shared" si="26"/>
        <v/>
      </c>
      <c r="S92" s="74" t="str">
        <f t="shared" si="26"/>
        <v/>
      </c>
      <c r="T92" s="74" t="str">
        <f t="shared" si="26"/>
        <v/>
      </c>
      <c r="U92" s="74" t="str">
        <f t="shared" si="26"/>
        <v>C</v>
      </c>
      <c r="V92" s="74" t="str">
        <f t="shared" si="26"/>
        <v>C</v>
      </c>
      <c r="W92" s="74" t="str">
        <f t="shared" si="26"/>
        <v/>
      </c>
      <c r="X92" s="74" t="str">
        <f t="shared" si="26"/>
        <v/>
      </c>
      <c r="Y92" s="74" t="str">
        <f t="shared" si="26"/>
        <v/>
      </c>
      <c r="Z92" s="74" t="str">
        <f t="shared" si="28"/>
        <v/>
      </c>
      <c r="AA92" s="74" t="str">
        <f t="shared" si="28"/>
        <v/>
      </c>
      <c r="AB92" s="74" t="str">
        <f t="shared" si="28"/>
        <v>C</v>
      </c>
      <c r="AC92" s="74" t="str">
        <f t="shared" si="28"/>
        <v>C</v>
      </c>
      <c r="AD92" s="74" t="str">
        <f t="shared" si="28"/>
        <v/>
      </c>
      <c r="AE92" s="74" t="str">
        <f t="shared" si="28"/>
        <v/>
      </c>
      <c r="AF92" s="74" t="str">
        <f t="shared" si="28"/>
        <v/>
      </c>
      <c r="AG92" s="74" t="str">
        <f t="shared" si="28"/>
        <v/>
      </c>
      <c r="AH92" s="74" t="str">
        <f t="shared" si="28"/>
        <v/>
      </c>
      <c r="AI92" s="74" t="str">
        <f t="shared" si="28"/>
        <v>C</v>
      </c>
      <c r="AJ92" s="74" t="str">
        <f t="shared" si="28"/>
        <v>C</v>
      </c>
      <c r="AK92" s="74" t="str">
        <f t="shared" si="28"/>
        <v/>
      </c>
      <c r="AL92" s="74" t="str">
        <f t="shared" si="28"/>
        <v/>
      </c>
      <c r="AM92" s="74" t="str">
        <f t="shared" si="28"/>
        <v/>
      </c>
      <c r="AN92" s="74" t="str">
        <f t="shared" si="28"/>
        <v/>
      </c>
      <c r="AO92" s="74" t="str">
        <f t="shared" si="28"/>
        <v/>
      </c>
      <c r="AP92" s="74" t="str">
        <f t="shared" si="27"/>
        <v>C</v>
      </c>
      <c r="AQ92" s="74" t="str">
        <f t="shared" si="27"/>
        <v>C</v>
      </c>
      <c r="AR92" s="74" t="str">
        <f t="shared" si="27"/>
        <v/>
      </c>
      <c r="AS92" s="74" t="str">
        <f t="shared" si="27"/>
        <v/>
      </c>
      <c r="AT92" s="74" t="str">
        <f t="shared" si="27"/>
        <v/>
      </c>
      <c r="AU92" s="74" t="str">
        <f t="shared" si="27"/>
        <v/>
      </c>
      <c r="AV92" s="74" t="str">
        <f t="shared" si="27"/>
        <v/>
      </c>
    </row>
    <row r="93" spans="1:48" x14ac:dyDescent="0.3">
      <c r="A93" s="13" t="str">
        <f t="shared" si="21"/>
        <v/>
      </c>
      <c r="B93" s="81"/>
      <c r="C93" s="82"/>
      <c r="D93" s="83"/>
      <c r="E93" s="84"/>
      <c r="F93" s="79" t="str">
        <f t="shared" si="23"/>
        <v/>
      </c>
      <c r="G93" s="80">
        <f>IF(C93="demi-jour",NETWORKDAYS(D93,E93,Calendrier!M90:M103)-0.5,NETWORKDAYS(D93,E93,Calendrier!M90:M103))</f>
        <v>0</v>
      </c>
      <c r="H93" s="74" t="str">
        <f t="shared" si="24"/>
        <v>C</v>
      </c>
      <c r="I93" s="74" t="str">
        <f t="shared" si="24"/>
        <v/>
      </c>
      <c r="J93" s="74" t="str">
        <f t="shared" si="26"/>
        <v/>
      </c>
      <c r="K93" s="74" t="str">
        <f t="shared" si="26"/>
        <v/>
      </c>
      <c r="L93" s="74" t="str">
        <f t="shared" si="26"/>
        <v/>
      </c>
      <c r="M93" s="74" t="str">
        <f t="shared" si="26"/>
        <v/>
      </c>
      <c r="N93" s="74" t="str">
        <f t="shared" si="26"/>
        <v>C</v>
      </c>
      <c r="O93" s="74" t="str">
        <f t="shared" si="26"/>
        <v>C</v>
      </c>
      <c r="P93" s="74" t="str">
        <f t="shared" ref="J93:Y109" si="29">IF(OR(P$7="s",P$7="f",P$7="v"),"C",IF(AND(P$6&gt;=$D93,P$6&lt;=$E93,$F93="a"),$F93,IF(AND(P$6&gt;=$D93,P$6&lt;=$E93,$F93="V"),$F93,"")))</f>
        <v/>
      </c>
      <c r="Q93" s="74" t="str">
        <f t="shared" si="29"/>
        <v/>
      </c>
      <c r="R93" s="74" t="str">
        <f t="shared" si="29"/>
        <v/>
      </c>
      <c r="S93" s="74" t="str">
        <f t="shared" si="29"/>
        <v/>
      </c>
      <c r="T93" s="74" t="str">
        <f t="shared" si="29"/>
        <v/>
      </c>
      <c r="U93" s="74" t="str">
        <f t="shared" si="29"/>
        <v>C</v>
      </c>
      <c r="V93" s="74" t="str">
        <f t="shared" si="29"/>
        <v>C</v>
      </c>
      <c r="W93" s="74" t="str">
        <f t="shared" si="29"/>
        <v/>
      </c>
      <c r="X93" s="74" t="str">
        <f t="shared" si="29"/>
        <v/>
      </c>
      <c r="Y93" s="74" t="str">
        <f t="shared" si="29"/>
        <v/>
      </c>
      <c r="Z93" s="74" t="str">
        <f t="shared" si="28"/>
        <v/>
      </c>
      <c r="AA93" s="74" t="str">
        <f t="shared" si="28"/>
        <v/>
      </c>
      <c r="AB93" s="74" t="str">
        <f t="shared" si="28"/>
        <v>C</v>
      </c>
      <c r="AC93" s="74" t="str">
        <f t="shared" si="28"/>
        <v>C</v>
      </c>
      <c r="AD93" s="74" t="str">
        <f t="shared" si="28"/>
        <v/>
      </c>
      <c r="AE93" s="74" t="str">
        <f t="shared" si="28"/>
        <v/>
      </c>
      <c r="AF93" s="74" t="str">
        <f t="shared" si="28"/>
        <v/>
      </c>
      <c r="AG93" s="74" t="str">
        <f t="shared" si="28"/>
        <v/>
      </c>
      <c r="AH93" s="74" t="str">
        <f t="shared" si="28"/>
        <v/>
      </c>
      <c r="AI93" s="74" t="str">
        <f t="shared" si="28"/>
        <v>C</v>
      </c>
      <c r="AJ93" s="74" t="str">
        <f t="shared" si="28"/>
        <v>C</v>
      </c>
      <c r="AK93" s="74" t="str">
        <f t="shared" si="28"/>
        <v/>
      </c>
      <c r="AL93" s="74" t="str">
        <f t="shared" si="28"/>
        <v/>
      </c>
      <c r="AM93" s="74" t="str">
        <f t="shared" si="28"/>
        <v/>
      </c>
      <c r="AN93" s="74" t="str">
        <f t="shared" si="28"/>
        <v/>
      </c>
      <c r="AO93" s="74" t="str">
        <f t="shared" si="28"/>
        <v/>
      </c>
      <c r="AP93" s="74" t="str">
        <f t="shared" si="27"/>
        <v>C</v>
      </c>
      <c r="AQ93" s="74" t="str">
        <f t="shared" si="27"/>
        <v>C</v>
      </c>
      <c r="AR93" s="74" t="str">
        <f t="shared" si="27"/>
        <v/>
      </c>
      <c r="AS93" s="74" t="str">
        <f t="shared" si="27"/>
        <v/>
      </c>
      <c r="AT93" s="74" t="str">
        <f t="shared" si="27"/>
        <v/>
      </c>
      <c r="AU93" s="74" t="str">
        <f t="shared" si="27"/>
        <v/>
      </c>
      <c r="AV93" s="74" t="str">
        <f t="shared" si="27"/>
        <v/>
      </c>
    </row>
    <row r="94" spans="1:48" x14ac:dyDescent="0.3">
      <c r="A94" s="13" t="str">
        <f t="shared" si="21"/>
        <v/>
      </c>
      <c r="B94" s="81"/>
      <c r="C94" s="82"/>
      <c r="D94" s="83"/>
      <c r="E94" s="84"/>
      <c r="F94" s="79" t="str">
        <f t="shared" si="23"/>
        <v/>
      </c>
      <c r="G94" s="80">
        <f>IF(C94="demi-jour",NETWORKDAYS(D94,E94,Calendrier!M91:M104)-0.5,NETWORKDAYS(D94,E94,Calendrier!M91:M104))</f>
        <v>0</v>
      </c>
      <c r="H94" s="74" t="str">
        <f t="shared" si="24"/>
        <v>C</v>
      </c>
      <c r="I94" s="74" t="str">
        <f t="shared" si="24"/>
        <v/>
      </c>
      <c r="J94" s="74" t="str">
        <f t="shared" si="29"/>
        <v/>
      </c>
      <c r="K94" s="74" t="str">
        <f t="shared" si="29"/>
        <v/>
      </c>
      <c r="L94" s="74" t="str">
        <f t="shared" si="29"/>
        <v/>
      </c>
      <c r="M94" s="74" t="str">
        <f t="shared" si="29"/>
        <v/>
      </c>
      <c r="N94" s="74" t="str">
        <f t="shared" si="29"/>
        <v>C</v>
      </c>
      <c r="O94" s="74" t="str">
        <f t="shared" si="29"/>
        <v>C</v>
      </c>
      <c r="P94" s="74" t="str">
        <f t="shared" si="29"/>
        <v/>
      </c>
      <c r="Q94" s="74" t="str">
        <f t="shared" si="29"/>
        <v/>
      </c>
      <c r="R94" s="74" t="str">
        <f t="shared" si="29"/>
        <v/>
      </c>
      <c r="S94" s="74" t="str">
        <f t="shared" si="29"/>
        <v/>
      </c>
      <c r="T94" s="74" t="str">
        <f t="shared" si="29"/>
        <v/>
      </c>
      <c r="U94" s="74" t="str">
        <f t="shared" si="29"/>
        <v>C</v>
      </c>
      <c r="V94" s="74" t="str">
        <f t="shared" si="29"/>
        <v>C</v>
      </c>
      <c r="W94" s="74" t="str">
        <f t="shared" si="29"/>
        <v/>
      </c>
      <c r="X94" s="74" t="str">
        <f t="shared" si="29"/>
        <v/>
      </c>
      <c r="Y94" s="74" t="str">
        <f t="shared" si="29"/>
        <v/>
      </c>
      <c r="Z94" s="74" t="str">
        <f t="shared" si="28"/>
        <v/>
      </c>
      <c r="AA94" s="74" t="str">
        <f t="shared" si="28"/>
        <v/>
      </c>
      <c r="AB94" s="74" t="str">
        <f t="shared" si="28"/>
        <v>C</v>
      </c>
      <c r="AC94" s="74" t="str">
        <f t="shared" si="28"/>
        <v>C</v>
      </c>
      <c r="AD94" s="74" t="str">
        <f t="shared" si="28"/>
        <v/>
      </c>
      <c r="AE94" s="74" t="str">
        <f t="shared" si="28"/>
        <v/>
      </c>
      <c r="AF94" s="74" t="str">
        <f t="shared" si="28"/>
        <v/>
      </c>
      <c r="AG94" s="74" t="str">
        <f t="shared" si="28"/>
        <v/>
      </c>
      <c r="AH94" s="74" t="str">
        <f t="shared" si="28"/>
        <v/>
      </c>
      <c r="AI94" s="74" t="str">
        <f t="shared" si="28"/>
        <v>C</v>
      </c>
      <c r="AJ94" s="74" t="str">
        <f t="shared" si="28"/>
        <v>C</v>
      </c>
      <c r="AK94" s="74" t="str">
        <f t="shared" si="28"/>
        <v/>
      </c>
      <c r="AL94" s="74" t="str">
        <f t="shared" si="28"/>
        <v/>
      </c>
      <c r="AM94" s="74" t="str">
        <f t="shared" si="28"/>
        <v/>
      </c>
      <c r="AN94" s="74" t="str">
        <f t="shared" si="28"/>
        <v/>
      </c>
      <c r="AO94" s="74" t="str">
        <f t="shared" si="28"/>
        <v/>
      </c>
      <c r="AP94" s="74" t="str">
        <f t="shared" si="27"/>
        <v>C</v>
      </c>
      <c r="AQ94" s="74" t="str">
        <f t="shared" si="27"/>
        <v>C</v>
      </c>
      <c r="AR94" s="74" t="str">
        <f t="shared" si="27"/>
        <v/>
      </c>
      <c r="AS94" s="74" t="str">
        <f t="shared" si="27"/>
        <v/>
      </c>
      <c r="AT94" s="74" t="str">
        <f t="shared" si="27"/>
        <v/>
      </c>
      <c r="AU94" s="74" t="str">
        <f t="shared" si="27"/>
        <v/>
      </c>
      <c r="AV94" s="74" t="str">
        <f t="shared" si="27"/>
        <v/>
      </c>
    </row>
    <row r="95" spans="1:48" x14ac:dyDescent="0.3">
      <c r="A95" s="13" t="str">
        <f t="shared" si="21"/>
        <v/>
      </c>
      <c r="B95" s="81"/>
      <c r="C95" s="82"/>
      <c r="D95" s="83"/>
      <c r="E95" s="84"/>
      <c r="F95" s="79" t="str">
        <f t="shared" si="23"/>
        <v/>
      </c>
      <c r="G95" s="80">
        <f>IF(C95="demi-jour",NETWORKDAYS(D95,E95,Calendrier!M92:M105)-0.5,NETWORKDAYS(D95,E95,Calendrier!M92:M105))</f>
        <v>0</v>
      </c>
      <c r="H95" s="74" t="str">
        <f t="shared" si="24"/>
        <v>C</v>
      </c>
      <c r="I95" s="74" t="str">
        <f t="shared" si="24"/>
        <v/>
      </c>
      <c r="J95" s="74" t="str">
        <f t="shared" si="29"/>
        <v/>
      </c>
      <c r="K95" s="74" t="str">
        <f t="shared" si="29"/>
        <v/>
      </c>
      <c r="L95" s="74" t="str">
        <f t="shared" si="29"/>
        <v/>
      </c>
      <c r="M95" s="74" t="str">
        <f t="shared" si="29"/>
        <v/>
      </c>
      <c r="N95" s="74" t="str">
        <f t="shared" si="29"/>
        <v>C</v>
      </c>
      <c r="O95" s="74" t="str">
        <f t="shared" si="29"/>
        <v>C</v>
      </c>
      <c r="P95" s="74" t="str">
        <f t="shared" si="29"/>
        <v/>
      </c>
      <c r="Q95" s="74" t="str">
        <f t="shared" si="29"/>
        <v/>
      </c>
      <c r="R95" s="74" t="str">
        <f t="shared" si="29"/>
        <v/>
      </c>
      <c r="S95" s="74" t="str">
        <f t="shared" si="29"/>
        <v/>
      </c>
      <c r="T95" s="74" t="str">
        <f t="shared" si="29"/>
        <v/>
      </c>
      <c r="U95" s="74" t="str">
        <f t="shared" si="29"/>
        <v>C</v>
      </c>
      <c r="V95" s="74" t="str">
        <f t="shared" si="29"/>
        <v>C</v>
      </c>
      <c r="W95" s="74" t="str">
        <f t="shared" si="29"/>
        <v/>
      </c>
      <c r="X95" s="74" t="str">
        <f t="shared" si="29"/>
        <v/>
      </c>
      <c r="Y95" s="74" t="str">
        <f t="shared" si="29"/>
        <v/>
      </c>
      <c r="Z95" s="74" t="str">
        <f t="shared" si="28"/>
        <v/>
      </c>
      <c r="AA95" s="74" t="str">
        <f t="shared" si="28"/>
        <v/>
      </c>
      <c r="AB95" s="74" t="str">
        <f t="shared" si="28"/>
        <v>C</v>
      </c>
      <c r="AC95" s="74" t="str">
        <f t="shared" si="28"/>
        <v>C</v>
      </c>
      <c r="AD95" s="74" t="str">
        <f t="shared" si="28"/>
        <v/>
      </c>
      <c r="AE95" s="74" t="str">
        <f t="shared" si="28"/>
        <v/>
      </c>
      <c r="AF95" s="74" t="str">
        <f t="shared" si="28"/>
        <v/>
      </c>
      <c r="AG95" s="74" t="str">
        <f t="shared" si="28"/>
        <v/>
      </c>
      <c r="AH95" s="74" t="str">
        <f t="shared" si="28"/>
        <v/>
      </c>
      <c r="AI95" s="74" t="str">
        <f t="shared" si="28"/>
        <v>C</v>
      </c>
      <c r="AJ95" s="74" t="str">
        <f t="shared" si="28"/>
        <v>C</v>
      </c>
      <c r="AK95" s="74" t="str">
        <f t="shared" si="28"/>
        <v/>
      </c>
      <c r="AL95" s="74" t="str">
        <f t="shared" si="28"/>
        <v/>
      </c>
      <c r="AM95" s="74" t="str">
        <f t="shared" si="28"/>
        <v/>
      </c>
      <c r="AN95" s="74" t="str">
        <f t="shared" si="28"/>
        <v/>
      </c>
      <c r="AO95" s="74" t="str">
        <f t="shared" si="28"/>
        <v/>
      </c>
      <c r="AP95" s="74" t="str">
        <f t="shared" si="27"/>
        <v>C</v>
      </c>
      <c r="AQ95" s="74" t="str">
        <f t="shared" si="27"/>
        <v>C</v>
      </c>
      <c r="AR95" s="74" t="str">
        <f t="shared" si="27"/>
        <v/>
      </c>
      <c r="AS95" s="74" t="str">
        <f t="shared" si="27"/>
        <v/>
      </c>
      <c r="AT95" s="74" t="str">
        <f t="shared" si="27"/>
        <v/>
      </c>
      <c r="AU95" s="74" t="str">
        <f t="shared" si="27"/>
        <v/>
      </c>
      <c r="AV95" s="74" t="str">
        <f t="shared" si="27"/>
        <v/>
      </c>
    </row>
    <row r="96" spans="1:48" x14ac:dyDescent="0.3">
      <c r="A96" s="13" t="str">
        <f t="shared" si="21"/>
        <v/>
      </c>
      <c r="B96" s="81"/>
      <c r="C96" s="82"/>
      <c r="D96" s="83"/>
      <c r="E96" s="84"/>
      <c r="F96" s="79" t="str">
        <f t="shared" si="23"/>
        <v/>
      </c>
      <c r="G96" s="80">
        <f>IF(C96="demi-jour",NETWORKDAYS(D96,E96,Calendrier!M93:M106)-0.5,NETWORKDAYS(D96,E96,Calendrier!M93:M106))</f>
        <v>0</v>
      </c>
      <c r="H96" s="74" t="str">
        <f t="shared" si="24"/>
        <v>C</v>
      </c>
      <c r="I96" s="74" t="str">
        <f t="shared" si="24"/>
        <v/>
      </c>
      <c r="J96" s="74" t="str">
        <f t="shared" si="29"/>
        <v/>
      </c>
      <c r="K96" s="74" t="str">
        <f t="shared" si="29"/>
        <v/>
      </c>
      <c r="L96" s="74" t="str">
        <f t="shared" si="29"/>
        <v/>
      </c>
      <c r="M96" s="74" t="str">
        <f t="shared" si="29"/>
        <v/>
      </c>
      <c r="N96" s="74" t="str">
        <f t="shared" si="29"/>
        <v>C</v>
      </c>
      <c r="O96" s="74" t="str">
        <f t="shared" si="29"/>
        <v>C</v>
      </c>
      <c r="P96" s="74" t="str">
        <f t="shared" si="29"/>
        <v/>
      </c>
      <c r="Q96" s="74" t="str">
        <f t="shared" si="29"/>
        <v/>
      </c>
      <c r="R96" s="74" t="str">
        <f t="shared" si="29"/>
        <v/>
      </c>
      <c r="S96" s="74" t="str">
        <f t="shared" si="29"/>
        <v/>
      </c>
      <c r="T96" s="74" t="str">
        <f t="shared" si="29"/>
        <v/>
      </c>
      <c r="U96" s="74" t="str">
        <f t="shared" si="29"/>
        <v>C</v>
      </c>
      <c r="V96" s="74" t="str">
        <f t="shared" si="29"/>
        <v>C</v>
      </c>
      <c r="W96" s="74" t="str">
        <f t="shared" si="29"/>
        <v/>
      </c>
      <c r="X96" s="74" t="str">
        <f t="shared" si="29"/>
        <v/>
      </c>
      <c r="Y96" s="74" t="str">
        <f t="shared" si="29"/>
        <v/>
      </c>
      <c r="Z96" s="74" t="str">
        <f t="shared" si="28"/>
        <v/>
      </c>
      <c r="AA96" s="74" t="str">
        <f t="shared" si="28"/>
        <v/>
      </c>
      <c r="AB96" s="74" t="str">
        <f t="shared" si="28"/>
        <v>C</v>
      </c>
      <c r="AC96" s="74" t="str">
        <f t="shared" si="28"/>
        <v>C</v>
      </c>
      <c r="AD96" s="74" t="str">
        <f t="shared" si="28"/>
        <v/>
      </c>
      <c r="AE96" s="74" t="str">
        <f t="shared" si="28"/>
        <v/>
      </c>
      <c r="AF96" s="74" t="str">
        <f t="shared" si="28"/>
        <v/>
      </c>
      <c r="AG96" s="74" t="str">
        <f t="shared" si="28"/>
        <v/>
      </c>
      <c r="AH96" s="74" t="str">
        <f t="shared" si="28"/>
        <v/>
      </c>
      <c r="AI96" s="74" t="str">
        <f t="shared" si="28"/>
        <v>C</v>
      </c>
      <c r="AJ96" s="74" t="str">
        <f t="shared" si="28"/>
        <v>C</v>
      </c>
      <c r="AK96" s="74" t="str">
        <f t="shared" si="28"/>
        <v/>
      </c>
      <c r="AL96" s="74" t="str">
        <f t="shared" si="28"/>
        <v/>
      </c>
      <c r="AM96" s="74" t="str">
        <f t="shared" si="28"/>
        <v/>
      </c>
      <c r="AN96" s="74" t="str">
        <f t="shared" si="28"/>
        <v/>
      </c>
      <c r="AO96" s="74" t="str">
        <f t="shared" si="28"/>
        <v/>
      </c>
      <c r="AP96" s="74" t="str">
        <f t="shared" si="27"/>
        <v>C</v>
      </c>
      <c r="AQ96" s="74" t="str">
        <f t="shared" si="27"/>
        <v>C</v>
      </c>
      <c r="AR96" s="74" t="str">
        <f t="shared" si="27"/>
        <v/>
      </c>
      <c r="AS96" s="74" t="str">
        <f t="shared" si="27"/>
        <v/>
      </c>
      <c r="AT96" s="74" t="str">
        <f t="shared" si="27"/>
        <v/>
      </c>
      <c r="AU96" s="74" t="str">
        <f t="shared" si="27"/>
        <v/>
      </c>
      <c r="AV96" s="74" t="str">
        <f t="shared" si="27"/>
        <v/>
      </c>
    </row>
    <row r="97" spans="1:48" x14ac:dyDescent="0.3">
      <c r="A97" s="13" t="str">
        <f t="shared" si="21"/>
        <v/>
      </c>
      <c r="B97" s="81"/>
      <c r="C97" s="82"/>
      <c r="D97" s="83"/>
      <c r="E97" s="84"/>
      <c r="F97" s="79" t="str">
        <f t="shared" si="23"/>
        <v/>
      </c>
      <c r="G97" s="80">
        <f>IF(C97="demi-jour",NETWORKDAYS(D97,E97,Calendrier!M94:M107)-0.5,NETWORKDAYS(D97,E97,Calendrier!M94:M107))</f>
        <v>0</v>
      </c>
      <c r="H97" s="74" t="str">
        <f t="shared" si="24"/>
        <v>C</v>
      </c>
      <c r="I97" s="74" t="str">
        <f t="shared" si="24"/>
        <v/>
      </c>
      <c r="J97" s="74" t="str">
        <f t="shared" si="29"/>
        <v/>
      </c>
      <c r="K97" s="74" t="str">
        <f t="shared" si="29"/>
        <v/>
      </c>
      <c r="L97" s="74" t="str">
        <f t="shared" si="29"/>
        <v/>
      </c>
      <c r="M97" s="74" t="str">
        <f t="shared" si="29"/>
        <v/>
      </c>
      <c r="N97" s="74" t="str">
        <f t="shared" si="29"/>
        <v>C</v>
      </c>
      <c r="O97" s="74" t="str">
        <f t="shared" si="29"/>
        <v>C</v>
      </c>
      <c r="P97" s="74" t="str">
        <f t="shared" si="29"/>
        <v/>
      </c>
      <c r="Q97" s="74" t="str">
        <f t="shared" si="29"/>
        <v/>
      </c>
      <c r="R97" s="74" t="str">
        <f t="shared" si="29"/>
        <v/>
      </c>
      <c r="S97" s="74" t="str">
        <f t="shared" si="29"/>
        <v/>
      </c>
      <c r="T97" s="74" t="str">
        <f t="shared" si="29"/>
        <v/>
      </c>
      <c r="U97" s="74" t="str">
        <f t="shared" si="29"/>
        <v>C</v>
      </c>
      <c r="V97" s="74" t="str">
        <f t="shared" si="29"/>
        <v>C</v>
      </c>
      <c r="W97" s="74" t="str">
        <f t="shared" si="29"/>
        <v/>
      </c>
      <c r="X97" s="74" t="str">
        <f t="shared" si="29"/>
        <v/>
      </c>
      <c r="Y97" s="74" t="str">
        <f t="shared" si="29"/>
        <v/>
      </c>
      <c r="Z97" s="74" t="str">
        <f t="shared" si="28"/>
        <v/>
      </c>
      <c r="AA97" s="74" t="str">
        <f t="shared" si="28"/>
        <v/>
      </c>
      <c r="AB97" s="74" t="str">
        <f t="shared" si="28"/>
        <v>C</v>
      </c>
      <c r="AC97" s="74" t="str">
        <f t="shared" si="28"/>
        <v>C</v>
      </c>
      <c r="AD97" s="74" t="str">
        <f t="shared" si="28"/>
        <v/>
      </c>
      <c r="AE97" s="74" t="str">
        <f t="shared" si="28"/>
        <v/>
      </c>
      <c r="AF97" s="74" t="str">
        <f t="shared" si="28"/>
        <v/>
      </c>
      <c r="AG97" s="74" t="str">
        <f t="shared" si="28"/>
        <v/>
      </c>
      <c r="AH97" s="74" t="str">
        <f t="shared" si="28"/>
        <v/>
      </c>
      <c r="AI97" s="74" t="str">
        <f t="shared" si="28"/>
        <v>C</v>
      </c>
      <c r="AJ97" s="74" t="str">
        <f t="shared" si="28"/>
        <v>C</v>
      </c>
      <c r="AK97" s="74" t="str">
        <f t="shared" si="28"/>
        <v/>
      </c>
      <c r="AL97" s="74" t="str">
        <f t="shared" si="28"/>
        <v/>
      </c>
      <c r="AM97" s="74" t="str">
        <f t="shared" si="28"/>
        <v/>
      </c>
      <c r="AN97" s="74" t="str">
        <f t="shared" si="28"/>
        <v/>
      </c>
      <c r="AO97" s="74" t="str">
        <f t="shared" si="28"/>
        <v/>
      </c>
      <c r="AP97" s="74" t="str">
        <f t="shared" si="27"/>
        <v>C</v>
      </c>
      <c r="AQ97" s="74" t="str">
        <f t="shared" si="27"/>
        <v>C</v>
      </c>
      <c r="AR97" s="74" t="str">
        <f t="shared" si="27"/>
        <v/>
      </c>
      <c r="AS97" s="74" t="str">
        <f t="shared" si="27"/>
        <v/>
      </c>
      <c r="AT97" s="74" t="str">
        <f t="shared" si="27"/>
        <v/>
      </c>
      <c r="AU97" s="74" t="str">
        <f t="shared" si="27"/>
        <v/>
      </c>
      <c r="AV97" s="74" t="str">
        <f t="shared" si="27"/>
        <v/>
      </c>
    </row>
    <row r="98" spans="1:48" x14ac:dyDescent="0.3">
      <c r="A98" s="13" t="str">
        <f t="shared" si="21"/>
        <v/>
      </c>
      <c r="B98" s="81"/>
      <c r="C98" s="82"/>
      <c r="D98" s="83"/>
      <c r="E98" s="84"/>
      <c r="F98" s="79" t="str">
        <f t="shared" si="23"/>
        <v/>
      </c>
      <c r="G98" s="80">
        <f>IF(C98="demi-jour",NETWORKDAYS(D98,E98,Calendrier!M95:M108)-0.5,NETWORKDAYS(D98,E98,Calendrier!M95:M108))</f>
        <v>0</v>
      </c>
      <c r="H98" s="74" t="str">
        <f t="shared" si="24"/>
        <v>C</v>
      </c>
      <c r="I98" s="74" t="str">
        <f t="shared" si="24"/>
        <v/>
      </c>
      <c r="J98" s="74" t="str">
        <f t="shared" si="29"/>
        <v/>
      </c>
      <c r="K98" s="74" t="str">
        <f t="shared" si="29"/>
        <v/>
      </c>
      <c r="L98" s="74" t="str">
        <f t="shared" si="29"/>
        <v/>
      </c>
      <c r="M98" s="74" t="str">
        <f t="shared" si="29"/>
        <v/>
      </c>
      <c r="N98" s="74" t="str">
        <f t="shared" si="29"/>
        <v>C</v>
      </c>
      <c r="O98" s="74" t="str">
        <f t="shared" si="29"/>
        <v>C</v>
      </c>
      <c r="P98" s="74" t="str">
        <f t="shared" si="29"/>
        <v/>
      </c>
      <c r="Q98" s="74" t="str">
        <f t="shared" si="29"/>
        <v/>
      </c>
      <c r="R98" s="74" t="str">
        <f t="shared" si="29"/>
        <v/>
      </c>
      <c r="S98" s="74" t="str">
        <f t="shared" si="29"/>
        <v/>
      </c>
      <c r="T98" s="74" t="str">
        <f t="shared" si="29"/>
        <v/>
      </c>
      <c r="U98" s="74" t="str">
        <f t="shared" si="29"/>
        <v>C</v>
      </c>
      <c r="V98" s="74" t="str">
        <f t="shared" si="29"/>
        <v>C</v>
      </c>
      <c r="W98" s="74" t="str">
        <f t="shared" si="29"/>
        <v/>
      </c>
      <c r="X98" s="74" t="str">
        <f t="shared" si="29"/>
        <v/>
      </c>
      <c r="Y98" s="74" t="str">
        <f t="shared" si="29"/>
        <v/>
      </c>
      <c r="Z98" s="74" t="str">
        <f t="shared" si="28"/>
        <v/>
      </c>
      <c r="AA98" s="74" t="str">
        <f t="shared" si="28"/>
        <v/>
      </c>
      <c r="AB98" s="74" t="str">
        <f t="shared" si="28"/>
        <v>C</v>
      </c>
      <c r="AC98" s="74" t="str">
        <f t="shared" si="28"/>
        <v>C</v>
      </c>
      <c r="AD98" s="74" t="str">
        <f t="shared" si="28"/>
        <v/>
      </c>
      <c r="AE98" s="74" t="str">
        <f t="shared" si="28"/>
        <v/>
      </c>
      <c r="AF98" s="74" t="str">
        <f t="shared" si="28"/>
        <v/>
      </c>
      <c r="AG98" s="74" t="str">
        <f t="shared" si="28"/>
        <v/>
      </c>
      <c r="AH98" s="74" t="str">
        <f t="shared" si="28"/>
        <v/>
      </c>
      <c r="AI98" s="74" t="str">
        <f t="shared" si="28"/>
        <v>C</v>
      </c>
      <c r="AJ98" s="74" t="str">
        <f t="shared" si="28"/>
        <v>C</v>
      </c>
      <c r="AK98" s="74" t="str">
        <f t="shared" si="28"/>
        <v/>
      </c>
      <c r="AL98" s="74" t="str">
        <f t="shared" si="28"/>
        <v/>
      </c>
      <c r="AM98" s="74" t="str">
        <f t="shared" si="28"/>
        <v/>
      </c>
      <c r="AN98" s="74" t="str">
        <f t="shared" si="28"/>
        <v/>
      </c>
      <c r="AO98" s="74" t="str">
        <f t="shared" si="28"/>
        <v/>
      </c>
      <c r="AP98" s="74" t="str">
        <f t="shared" si="27"/>
        <v>C</v>
      </c>
      <c r="AQ98" s="74" t="str">
        <f t="shared" si="27"/>
        <v>C</v>
      </c>
      <c r="AR98" s="74" t="str">
        <f t="shared" si="27"/>
        <v/>
      </c>
      <c r="AS98" s="74" t="str">
        <f t="shared" si="27"/>
        <v/>
      </c>
      <c r="AT98" s="74" t="str">
        <f t="shared" si="27"/>
        <v/>
      </c>
      <c r="AU98" s="74" t="str">
        <f t="shared" si="27"/>
        <v/>
      </c>
      <c r="AV98" s="74" t="str">
        <f t="shared" si="27"/>
        <v/>
      </c>
    </row>
    <row r="99" spans="1:48" x14ac:dyDescent="0.3">
      <c r="A99" s="13" t="str">
        <f t="shared" si="21"/>
        <v/>
      </c>
      <c r="B99" s="81"/>
      <c r="C99" s="82"/>
      <c r="D99" s="83"/>
      <c r="E99" s="84"/>
      <c r="F99" s="79" t="str">
        <f t="shared" si="23"/>
        <v/>
      </c>
      <c r="G99" s="80">
        <f>IF(C99="demi-jour",NETWORKDAYS(D99,E99,Calendrier!M96:M109)-0.5,NETWORKDAYS(D99,E99,Calendrier!M96:M109))</f>
        <v>0</v>
      </c>
      <c r="H99" s="74" t="str">
        <f t="shared" si="24"/>
        <v>C</v>
      </c>
      <c r="I99" s="74" t="str">
        <f t="shared" si="24"/>
        <v/>
      </c>
      <c r="J99" s="74" t="str">
        <f t="shared" si="29"/>
        <v/>
      </c>
      <c r="K99" s="74" t="str">
        <f t="shared" si="29"/>
        <v/>
      </c>
      <c r="L99" s="74" t="str">
        <f t="shared" si="29"/>
        <v/>
      </c>
      <c r="M99" s="74" t="str">
        <f t="shared" si="29"/>
        <v/>
      </c>
      <c r="N99" s="74" t="str">
        <f t="shared" si="29"/>
        <v>C</v>
      </c>
      <c r="O99" s="74" t="str">
        <f t="shared" si="29"/>
        <v>C</v>
      </c>
      <c r="P99" s="74" t="str">
        <f t="shared" si="29"/>
        <v/>
      </c>
      <c r="Q99" s="74" t="str">
        <f t="shared" si="29"/>
        <v/>
      </c>
      <c r="R99" s="74" t="str">
        <f t="shared" si="29"/>
        <v/>
      </c>
      <c r="S99" s="74" t="str">
        <f t="shared" si="29"/>
        <v/>
      </c>
      <c r="T99" s="74" t="str">
        <f t="shared" si="29"/>
        <v/>
      </c>
      <c r="U99" s="74" t="str">
        <f t="shared" si="29"/>
        <v>C</v>
      </c>
      <c r="V99" s="74" t="str">
        <f t="shared" si="29"/>
        <v>C</v>
      </c>
      <c r="W99" s="74" t="str">
        <f t="shared" si="29"/>
        <v/>
      </c>
      <c r="X99" s="74" t="str">
        <f t="shared" si="29"/>
        <v/>
      </c>
      <c r="Y99" s="74" t="str">
        <f t="shared" si="29"/>
        <v/>
      </c>
      <c r="Z99" s="74" t="str">
        <f t="shared" si="28"/>
        <v/>
      </c>
      <c r="AA99" s="74" t="str">
        <f t="shared" si="28"/>
        <v/>
      </c>
      <c r="AB99" s="74" t="str">
        <f t="shared" si="28"/>
        <v>C</v>
      </c>
      <c r="AC99" s="74" t="str">
        <f t="shared" si="28"/>
        <v>C</v>
      </c>
      <c r="AD99" s="74" t="str">
        <f t="shared" si="28"/>
        <v/>
      </c>
      <c r="AE99" s="74" t="str">
        <f t="shared" si="28"/>
        <v/>
      </c>
      <c r="AF99" s="74" t="str">
        <f t="shared" si="28"/>
        <v/>
      </c>
      <c r="AG99" s="74" t="str">
        <f t="shared" si="28"/>
        <v/>
      </c>
      <c r="AH99" s="74" t="str">
        <f t="shared" si="28"/>
        <v/>
      </c>
      <c r="AI99" s="74" t="str">
        <f t="shared" si="28"/>
        <v>C</v>
      </c>
      <c r="AJ99" s="74" t="str">
        <f t="shared" si="28"/>
        <v>C</v>
      </c>
      <c r="AK99" s="74" t="str">
        <f t="shared" si="28"/>
        <v/>
      </c>
      <c r="AL99" s="74" t="str">
        <f t="shared" si="28"/>
        <v/>
      </c>
      <c r="AM99" s="74" t="str">
        <f t="shared" si="28"/>
        <v/>
      </c>
      <c r="AN99" s="74" t="str">
        <f t="shared" si="28"/>
        <v/>
      </c>
      <c r="AO99" s="74" t="str">
        <f t="shared" si="28"/>
        <v/>
      </c>
      <c r="AP99" s="74" t="str">
        <f t="shared" si="27"/>
        <v>C</v>
      </c>
      <c r="AQ99" s="74" t="str">
        <f t="shared" si="27"/>
        <v>C</v>
      </c>
      <c r="AR99" s="74" t="str">
        <f t="shared" si="27"/>
        <v/>
      </c>
      <c r="AS99" s="74" t="str">
        <f t="shared" si="27"/>
        <v/>
      </c>
      <c r="AT99" s="74" t="str">
        <f t="shared" si="27"/>
        <v/>
      </c>
      <c r="AU99" s="74" t="str">
        <f t="shared" si="27"/>
        <v/>
      </c>
      <c r="AV99" s="74" t="str">
        <f t="shared" si="27"/>
        <v/>
      </c>
    </row>
    <row r="100" spans="1:48" x14ac:dyDescent="0.3">
      <c r="A100" s="13" t="str">
        <f t="shared" si="21"/>
        <v/>
      </c>
      <c r="B100" s="81"/>
      <c r="C100" s="82"/>
      <c r="D100" s="83"/>
      <c r="E100" s="84"/>
      <c r="F100" s="79" t="str">
        <f t="shared" si="23"/>
        <v/>
      </c>
      <c r="G100" s="80">
        <f>IF(C100="demi-jour",NETWORKDAYS(D100,E100,Calendrier!M97:M110)-0.5,NETWORKDAYS(D100,E100,Calendrier!M97:M110))</f>
        <v>0</v>
      </c>
      <c r="H100" s="74" t="str">
        <f t="shared" si="24"/>
        <v>C</v>
      </c>
      <c r="I100" s="74" t="str">
        <f t="shared" si="24"/>
        <v/>
      </c>
      <c r="J100" s="74" t="str">
        <f t="shared" si="29"/>
        <v/>
      </c>
      <c r="K100" s="74" t="str">
        <f t="shared" si="29"/>
        <v/>
      </c>
      <c r="L100" s="74" t="str">
        <f t="shared" si="29"/>
        <v/>
      </c>
      <c r="M100" s="74" t="str">
        <f t="shared" si="29"/>
        <v/>
      </c>
      <c r="N100" s="74" t="str">
        <f t="shared" si="29"/>
        <v>C</v>
      </c>
      <c r="O100" s="74" t="str">
        <f t="shared" si="29"/>
        <v>C</v>
      </c>
      <c r="P100" s="74" t="str">
        <f t="shared" si="29"/>
        <v/>
      </c>
      <c r="Q100" s="74" t="str">
        <f t="shared" si="29"/>
        <v/>
      </c>
      <c r="R100" s="74" t="str">
        <f t="shared" si="29"/>
        <v/>
      </c>
      <c r="S100" s="74" t="str">
        <f t="shared" si="29"/>
        <v/>
      </c>
      <c r="T100" s="74" t="str">
        <f t="shared" si="29"/>
        <v/>
      </c>
      <c r="U100" s="74" t="str">
        <f t="shared" si="29"/>
        <v>C</v>
      </c>
      <c r="V100" s="74" t="str">
        <f t="shared" si="29"/>
        <v>C</v>
      </c>
      <c r="W100" s="74" t="str">
        <f t="shared" si="29"/>
        <v/>
      </c>
      <c r="X100" s="74" t="str">
        <f t="shared" si="29"/>
        <v/>
      </c>
      <c r="Y100" s="74" t="str">
        <f t="shared" si="29"/>
        <v/>
      </c>
      <c r="Z100" s="74" t="str">
        <f t="shared" si="28"/>
        <v/>
      </c>
      <c r="AA100" s="74" t="str">
        <f t="shared" si="28"/>
        <v/>
      </c>
      <c r="AB100" s="74" t="str">
        <f t="shared" si="28"/>
        <v>C</v>
      </c>
      <c r="AC100" s="74" t="str">
        <f t="shared" si="28"/>
        <v>C</v>
      </c>
      <c r="AD100" s="74" t="str">
        <f t="shared" si="28"/>
        <v/>
      </c>
      <c r="AE100" s="74" t="str">
        <f t="shared" si="28"/>
        <v/>
      </c>
      <c r="AF100" s="74" t="str">
        <f t="shared" si="28"/>
        <v/>
      </c>
      <c r="AG100" s="74" t="str">
        <f t="shared" si="28"/>
        <v/>
      </c>
      <c r="AH100" s="74" t="str">
        <f t="shared" si="28"/>
        <v/>
      </c>
      <c r="AI100" s="74" t="str">
        <f t="shared" si="28"/>
        <v>C</v>
      </c>
      <c r="AJ100" s="74" t="str">
        <f t="shared" si="28"/>
        <v>C</v>
      </c>
      <c r="AK100" s="74" t="str">
        <f t="shared" si="28"/>
        <v/>
      </c>
      <c r="AL100" s="74" t="str">
        <f t="shared" si="28"/>
        <v/>
      </c>
      <c r="AM100" s="74" t="str">
        <f t="shared" si="28"/>
        <v/>
      </c>
      <c r="AN100" s="74" t="str">
        <f t="shared" si="28"/>
        <v/>
      </c>
      <c r="AO100" s="74" t="str">
        <f t="shared" si="28"/>
        <v/>
      </c>
      <c r="AP100" s="74" t="str">
        <f t="shared" si="27"/>
        <v>C</v>
      </c>
      <c r="AQ100" s="74" t="str">
        <f t="shared" si="27"/>
        <v>C</v>
      </c>
      <c r="AR100" s="74" t="str">
        <f t="shared" si="27"/>
        <v/>
      </c>
      <c r="AS100" s="74" t="str">
        <f t="shared" si="27"/>
        <v/>
      </c>
      <c r="AT100" s="74" t="str">
        <f t="shared" si="27"/>
        <v/>
      </c>
      <c r="AU100" s="74" t="str">
        <f t="shared" si="27"/>
        <v/>
      </c>
      <c r="AV100" s="74" t="str">
        <f t="shared" si="27"/>
        <v/>
      </c>
    </row>
    <row r="101" spans="1:48" x14ac:dyDescent="0.3">
      <c r="A101" s="13" t="str">
        <f t="shared" si="21"/>
        <v/>
      </c>
      <c r="B101" s="81"/>
      <c r="C101" s="82"/>
      <c r="D101" s="83"/>
      <c r="E101" s="84"/>
      <c r="F101" s="79" t="str">
        <f t="shared" si="23"/>
        <v/>
      </c>
      <c r="G101" s="80">
        <f>IF(C101="demi-jour",NETWORKDAYS(D101,E101,Calendrier!M98:M111)-0.5,NETWORKDAYS(D101,E101,Calendrier!M98:M111))</f>
        <v>0</v>
      </c>
      <c r="H101" s="74" t="str">
        <f t="shared" si="24"/>
        <v>C</v>
      </c>
      <c r="I101" s="74" t="str">
        <f t="shared" si="24"/>
        <v/>
      </c>
      <c r="J101" s="74" t="str">
        <f t="shared" si="29"/>
        <v/>
      </c>
      <c r="K101" s="74" t="str">
        <f t="shared" si="29"/>
        <v/>
      </c>
      <c r="L101" s="74" t="str">
        <f t="shared" si="29"/>
        <v/>
      </c>
      <c r="M101" s="74" t="str">
        <f t="shared" si="29"/>
        <v/>
      </c>
      <c r="N101" s="74" t="str">
        <f t="shared" si="29"/>
        <v>C</v>
      </c>
      <c r="O101" s="74" t="str">
        <f t="shared" si="29"/>
        <v>C</v>
      </c>
      <c r="P101" s="74" t="str">
        <f t="shared" si="29"/>
        <v/>
      </c>
      <c r="Q101" s="74" t="str">
        <f t="shared" si="29"/>
        <v/>
      </c>
      <c r="R101" s="74" t="str">
        <f t="shared" si="29"/>
        <v/>
      </c>
      <c r="S101" s="74" t="str">
        <f t="shared" si="29"/>
        <v/>
      </c>
      <c r="T101" s="74" t="str">
        <f t="shared" si="29"/>
        <v/>
      </c>
      <c r="U101" s="74" t="str">
        <f t="shared" si="29"/>
        <v>C</v>
      </c>
      <c r="V101" s="74" t="str">
        <f t="shared" si="29"/>
        <v>C</v>
      </c>
      <c r="W101" s="74" t="str">
        <f t="shared" si="29"/>
        <v/>
      </c>
      <c r="X101" s="74" t="str">
        <f t="shared" si="29"/>
        <v/>
      </c>
      <c r="Y101" s="74" t="str">
        <f t="shared" si="29"/>
        <v/>
      </c>
      <c r="Z101" s="74" t="str">
        <f t="shared" si="28"/>
        <v/>
      </c>
      <c r="AA101" s="74" t="str">
        <f t="shared" si="28"/>
        <v/>
      </c>
      <c r="AB101" s="74" t="str">
        <f t="shared" si="28"/>
        <v>C</v>
      </c>
      <c r="AC101" s="74" t="str">
        <f t="shared" si="28"/>
        <v>C</v>
      </c>
      <c r="AD101" s="74" t="str">
        <f t="shared" si="28"/>
        <v/>
      </c>
      <c r="AE101" s="74" t="str">
        <f t="shared" si="28"/>
        <v/>
      </c>
      <c r="AF101" s="74" t="str">
        <f t="shared" si="28"/>
        <v/>
      </c>
      <c r="AG101" s="74" t="str">
        <f t="shared" si="28"/>
        <v/>
      </c>
      <c r="AH101" s="74" t="str">
        <f t="shared" si="28"/>
        <v/>
      </c>
      <c r="AI101" s="74" t="str">
        <f t="shared" si="28"/>
        <v>C</v>
      </c>
      <c r="AJ101" s="74" t="str">
        <f t="shared" si="28"/>
        <v>C</v>
      </c>
      <c r="AK101" s="74" t="str">
        <f t="shared" si="28"/>
        <v/>
      </c>
      <c r="AL101" s="74" t="str">
        <f t="shared" si="28"/>
        <v/>
      </c>
      <c r="AM101" s="74" t="str">
        <f t="shared" si="28"/>
        <v/>
      </c>
      <c r="AN101" s="74" t="str">
        <f t="shared" si="28"/>
        <v/>
      </c>
      <c r="AO101" s="74" t="str">
        <f t="shared" si="28"/>
        <v/>
      </c>
      <c r="AP101" s="74" t="str">
        <f t="shared" si="27"/>
        <v>C</v>
      </c>
      <c r="AQ101" s="74" t="str">
        <f t="shared" si="27"/>
        <v>C</v>
      </c>
      <c r="AR101" s="74" t="str">
        <f t="shared" si="27"/>
        <v/>
      </c>
      <c r="AS101" s="74" t="str">
        <f t="shared" si="27"/>
        <v/>
      </c>
      <c r="AT101" s="74" t="str">
        <f t="shared" si="27"/>
        <v/>
      </c>
      <c r="AU101" s="74" t="str">
        <f t="shared" si="27"/>
        <v/>
      </c>
      <c r="AV101" s="74" t="str">
        <f t="shared" si="27"/>
        <v/>
      </c>
    </row>
    <row r="102" spans="1:48" x14ac:dyDescent="0.3">
      <c r="A102" s="13" t="str">
        <f t="shared" si="21"/>
        <v/>
      </c>
      <c r="B102" s="81"/>
      <c r="C102" s="82"/>
      <c r="D102" s="83"/>
      <c r="E102" s="84"/>
      <c r="F102" s="79" t="str">
        <f t="shared" si="23"/>
        <v/>
      </c>
      <c r="G102" s="80">
        <f>IF(C102="demi-jour",NETWORKDAYS(D102,E102,Calendrier!M99:M112)-0.5,NETWORKDAYS(D102,E102,Calendrier!M99:M112))</f>
        <v>0</v>
      </c>
      <c r="H102" s="74" t="str">
        <f t="shared" si="24"/>
        <v>C</v>
      </c>
      <c r="I102" s="74" t="str">
        <f t="shared" si="24"/>
        <v/>
      </c>
      <c r="J102" s="74" t="str">
        <f t="shared" si="29"/>
        <v/>
      </c>
      <c r="K102" s="74" t="str">
        <f t="shared" si="29"/>
        <v/>
      </c>
      <c r="L102" s="74" t="str">
        <f t="shared" si="29"/>
        <v/>
      </c>
      <c r="M102" s="74" t="str">
        <f t="shared" si="29"/>
        <v/>
      </c>
      <c r="N102" s="74" t="str">
        <f t="shared" si="29"/>
        <v>C</v>
      </c>
      <c r="O102" s="74" t="str">
        <f t="shared" si="29"/>
        <v>C</v>
      </c>
      <c r="P102" s="74" t="str">
        <f t="shared" si="29"/>
        <v/>
      </c>
      <c r="Q102" s="74" t="str">
        <f t="shared" si="29"/>
        <v/>
      </c>
      <c r="R102" s="74" t="str">
        <f t="shared" si="29"/>
        <v/>
      </c>
      <c r="S102" s="74" t="str">
        <f t="shared" si="29"/>
        <v/>
      </c>
      <c r="T102" s="74" t="str">
        <f t="shared" si="29"/>
        <v/>
      </c>
      <c r="U102" s="74" t="str">
        <f t="shared" si="29"/>
        <v>C</v>
      </c>
      <c r="V102" s="74" t="str">
        <f t="shared" si="29"/>
        <v>C</v>
      </c>
      <c r="W102" s="74" t="str">
        <f t="shared" si="29"/>
        <v/>
      </c>
      <c r="X102" s="74" t="str">
        <f t="shared" si="29"/>
        <v/>
      </c>
      <c r="Y102" s="74" t="str">
        <f t="shared" si="29"/>
        <v/>
      </c>
      <c r="Z102" s="74" t="str">
        <f t="shared" si="28"/>
        <v/>
      </c>
      <c r="AA102" s="74" t="str">
        <f t="shared" si="28"/>
        <v/>
      </c>
      <c r="AB102" s="74" t="str">
        <f t="shared" si="28"/>
        <v>C</v>
      </c>
      <c r="AC102" s="74" t="str">
        <f t="shared" si="28"/>
        <v>C</v>
      </c>
      <c r="AD102" s="74" t="str">
        <f t="shared" si="28"/>
        <v/>
      </c>
      <c r="AE102" s="74" t="str">
        <f t="shared" si="28"/>
        <v/>
      </c>
      <c r="AF102" s="74" t="str">
        <f t="shared" si="28"/>
        <v/>
      </c>
      <c r="AG102" s="74" t="str">
        <f t="shared" si="28"/>
        <v/>
      </c>
      <c r="AH102" s="74" t="str">
        <f t="shared" si="28"/>
        <v/>
      </c>
      <c r="AI102" s="74" t="str">
        <f t="shared" si="28"/>
        <v>C</v>
      </c>
      <c r="AJ102" s="74" t="str">
        <f t="shared" si="28"/>
        <v>C</v>
      </c>
      <c r="AK102" s="74" t="str">
        <f t="shared" si="28"/>
        <v/>
      </c>
      <c r="AL102" s="74" t="str">
        <f t="shared" si="28"/>
        <v/>
      </c>
      <c r="AM102" s="74" t="str">
        <f t="shared" si="28"/>
        <v/>
      </c>
      <c r="AN102" s="74" t="str">
        <f t="shared" si="28"/>
        <v/>
      </c>
      <c r="AO102" s="74" t="str">
        <f t="shared" si="28"/>
        <v/>
      </c>
      <c r="AP102" s="74" t="str">
        <f t="shared" si="27"/>
        <v>C</v>
      </c>
      <c r="AQ102" s="74" t="str">
        <f t="shared" si="27"/>
        <v>C</v>
      </c>
      <c r="AR102" s="74" t="str">
        <f t="shared" si="27"/>
        <v/>
      </c>
      <c r="AS102" s="74" t="str">
        <f t="shared" si="27"/>
        <v/>
      </c>
      <c r="AT102" s="74" t="str">
        <f t="shared" si="27"/>
        <v/>
      </c>
      <c r="AU102" s="74" t="str">
        <f t="shared" si="27"/>
        <v/>
      </c>
      <c r="AV102" s="74" t="str">
        <f t="shared" si="27"/>
        <v/>
      </c>
    </row>
    <row r="103" spans="1:48" x14ac:dyDescent="0.3">
      <c r="A103" s="13" t="str">
        <f t="shared" si="21"/>
        <v/>
      </c>
      <c r="B103" s="81"/>
      <c r="C103" s="82"/>
      <c r="D103" s="83"/>
      <c r="E103" s="84"/>
      <c r="F103" s="79" t="str">
        <f t="shared" si="23"/>
        <v/>
      </c>
      <c r="G103" s="80">
        <f>IF(C103="demi-jour",NETWORKDAYS(D103,E103,Calendrier!M100:M113)-0.5,NETWORKDAYS(D103,E103,Calendrier!M100:M113))</f>
        <v>0</v>
      </c>
      <c r="H103" s="74" t="str">
        <f t="shared" si="24"/>
        <v>C</v>
      </c>
      <c r="I103" s="74" t="str">
        <f t="shared" si="24"/>
        <v/>
      </c>
      <c r="J103" s="74" t="str">
        <f t="shared" si="29"/>
        <v/>
      </c>
      <c r="K103" s="74" t="str">
        <f t="shared" si="29"/>
        <v/>
      </c>
      <c r="L103" s="74" t="str">
        <f t="shared" si="29"/>
        <v/>
      </c>
      <c r="M103" s="74" t="str">
        <f t="shared" si="29"/>
        <v/>
      </c>
      <c r="N103" s="74" t="str">
        <f t="shared" si="29"/>
        <v>C</v>
      </c>
      <c r="O103" s="74" t="str">
        <f t="shared" si="29"/>
        <v>C</v>
      </c>
      <c r="P103" s="74" t="str">
        <f t="shared" si="29"/>
        <v/>
      </c>
      <c r="Q103" s="74" t="str">
        <f t="shared" si="29"/>
        <v/>
      </c>
      <c r="R103" s="74" t="str">
        <f t="shared" si="29"/>
        <v/>
      </c>
      <c r="S103" s="74" t="str">
        <f t="shared" si="29"/>
        <v/>
      </c>
      <c r="T103" s="74" t="str">
        <f t="shared" si="29"/>
        <v/>
      </c>
      <c r="U103" s="74" t="str">
        <f t="shared" si="29"/>
        <v>C</v>
      </c>
      <c r="V103" s="74" t="str">
        <f t="shared" si="29"/>
        <v>C</v>
      </c>
      <c r="W103" s="74" t="str">
        <f t="shared" si="29"/>
        <v/>
      </c>
      <c r="X103" s="74" t="str">
        <f t="shared" si="29"/>
        <v/>
      </c>
      <c r="Y103" s="74" t="str">
        <f t="shared" si="29"/>
        <v/>
      </c>
      <c r="Z103" s="74" t="str">
        <f t="shared" si="28"/>
        <v/>
      </c>
      <c r="AA103" s="74" t="str">
        <f t="shared" si="28"/>
        <v/>
      </c>
      <c r="AB103" s="74" t="str">
        <f t="shared" si="28"/>
        <v>C</v>
      </c>
      <c r="AC103" s="74" t="str">
        <f t="shared" si="28"/>
        <v>C</v>
      </c>
      <c r="AD103" s="74" t="str">
        <f t="shared" si="28"/>
        <v/>
      </c>
      <c r="AE103" s="74" t="str">
        <f t="shared" si="28"/>
        <v/>
      </c>
      <c r="AF103" s="74" t="str">
        <f t="shared" si="28"/>
        <v/>
      </c>
      <c r="AG103" s="74" t="str">
        <f t="shared" si="28"/>
        <v/>
      </c>
      <c r="AH103" s="74" t="str">
        <f t="shared" si="28"/>
        <v/>
      </c>
      <c r="AI103" s="74" t="str">
        <f t="shared" si="28"/>
        <v>C</v>
      </c>
      <c r="AJ103" s="74" t="str">
        <f t="shared" si="28"/>
        <v>C</v>
      </c>
      <c r="AK103" s="74" t="str">
        <f t="shared" si="28"/>
        <v/>
      </c>
      <c r="AL103" s="74" t="str">
        <f t="shared" si="28"/>
        <v/>
      </c>
      <c r="AM103" s="74" t="str">
        <f t="shared" si="28"/>
        <v/>
      </c>
      <c r="AN103" s="74" t="str">
        <f t="shared" si="28"/>
        <v/>
      </c>
      <c r="AO103" s="74" t="str">
        <f t="shared" si="28"/>
        <v/>
      </c>
      <c r="AP103" s="74" t="str">
        <f t="shared" si="27"/>
        <v>C</v>
      </c>
      <c r="AQ103" s="74" t="str">
        <f t="shared" si="27"/>
        <v>C</v>
      </c>
      <c r="AR103" s="74" t="str">
        <f t="shared" si="27"/>
        <v/>
      </c>
      <c r="AS103" s="74" t="str">
        <f t="shared" si="27"/>
        <v/>
      </c>
      <c r="AT103" s="74" t="str">
        <f t="shared" si="27"/>
        <v/>
      </c>
      <c r="AU103" s="74" t="str">
        <f t="shared" si="27"/>
        <v/>
      </c>
      <c r="AV103" s="74" t="str">
        <f t="shared" si="27"/>
        <v/>
      </c>
    </row>
    <row r="104" spans="1:48" x14ac:dyDescent="0.3">
      <c r="A104" s="13" t="str">
        <f t="shared" ref="A104:A121" si="30">+B104&amp;F104</f>
        <v/>
      </c>
      <c r="B104" s="81"/>
      <c r="C104" s="82"/>
      <c r="D104" s="83"/>
      <c r="E104" s="84"/>
      <c r="F104" s="79" t="str">
        <f t="shared" si="23"/>
        <v/>
      </c>
      <c r="G104" s="80">
        <f>IF(C104="demi-jour",NETWORKDAYS(D104,E104,Calendrier!M101:M114)-0.5,NETWORKDAYS(D104,E104,Calendrier!M101:M114))</f>
        <v>0</v>
      </c>
      <c r="H104" s="74" t="str">
        <f t="shared" si="24"/>
        <v>C</v>
      </c>
      <c r="I104" s="74" t="str">
        <f t="shared" si="24"/>
        <v/>
      </c>
      <c r="J104" s="74" t="str">
        <f t="shared" si="29"/>
        <v/>
      </c>
      <c r="K104" s="74" t="str">
        <f t="shared" si="29"/>
        <v/>
      </c>
      <c r="L104" s="74" t="str">
        <f t="shared" si="29"/>
        <v/>
      </c>
      <c r="M104" s="74" t="str">
        <f t="shared" si="29"/>
        <v/>
      </c>
      <c r="N104" s="74" t="str">
        <f t="shared" si="29"/>
        <v>C</v>
      </c>
      <c r="O104" s="74" t="str">
        <f t="shared" si="29"/>
        <v>C</v>
      </c>
      <c r="P104" s="74" t="str">
        <f t="shared" si="29"/>
        <v/>
      </c>
      <c r="Q104" s="74" t="str">
        <f t="shared" si="29"/>
        <v/>
      </c>
      <c r="R104" s="74" t="str">
        <f t="shared" si="29"/>
        <v/>
      </c>
      <c r="S104" s="74" t="str">
        <f t="shared" si="29"/>
        <v/>
      </c>
      <c r="T104" s="74" t="str">
        <f t="shared" si="29"/>
        <v/>
      </c>
      <c r="U104" s="74" t="str">
        <f t="shared" si="29"/>
        <v>C</v>
      </c>
      <c r="V104" s="74" t="str">
        <f t="shared" si="29"/>
        <v>C</v>
      </c>
      <c r="W104" s="74" t="str">
        <f t="shared" si="29"/>
        <v/>
      </c>
      <c r="X104" s="74" t="str">
        <f t="shared" si="29"/>
        <v/>
      </c>
      <c r="Y104" s="74" t="str">
        <f t="shared" si="29"/>
        <v/>
      </c>
      <c r="Z104" s="74" t="str">
        <f t="shared" si="28"/>
        <v/>
      </c>
      <c r="AA104" s="74" t="str">
        <f t="shared" si="28"/>
        <v/>
      </c>
      <c r="AB104" s="74" t="str">
        <f t="shared" si="28"/>
        <v>C</v>
      </c>
      <c r="AC104" s="74" t="str">
        <f t="shared" si="28"/>
        <v>C</v>
      </c>
      <c r="AD104" s="74" t="str">
        <f t="shared" si="28"/>
        <v/>
      </c>
      <c r="AE104" s="74" t="str">
        <f t="shared" si="28"/>
        <v/>
      </c>
      <c r="AF104" s="74" t="str">
        <f t="shared" si="28"/>
        <v/>
      </c>
      <c r="AG104" s="74" t="str">
        <f t="shared" si="28"/>
        <v/>
      </c>
      <c r="AH104" s="74" t="str">
        <f t="shared" si="28"/>
        <v/>
      </c>
      <c r="AI104" s="74" t="str">
        <f t="shared" si="28"/>
        <v>C</v>
      </c>
      <c r="AJ104" s="74" t="str">
        <f t="shared" si="28"/>
        <v>C</v>
      </c>
      <c r="AK104" s="74" t="str">
        <f t="shared" si="28"/>
        <v/>
      </c>
      <c r="AL104" s="74" t="str">
        <f t="shared" si="28"/>
        <v/>
      </c>
      <c r="AM104" s="74" t="str">
        <f t="shared" si="28"/>
        <v/>
      </c>
      <c r="AN104" s="74" t="str">
        <f t="shared" si="28"/>
        <v/>
      </c>
      <c r="AO104" s="74" t="str">
        <f t="shared" ref="AO104:AV119" si="31">IF(OR(AO$7="s",AO$7="f",AO$7="v"),"C",IF(AND(AO$6&gt;=$D104,AO$6&lt;=$E104,$F104="a"),$F104,IF(AND(AO$6&gt;=$D104,AO$6&lt;=$E104,$F104="V"),$F104,"")))</f>
        <v/>
      </c>
      <c r="AP104" s="74" t="str">
        <f t="shared" si="31"/>
        <v>C</v>
      </c>
      <c r="AQ104" s="74" t="str">
        <f t="shared" si="31"/>
        <v>C</v>
      </c>
      <c r="AR104" s="74" t="str">
        <f t="shared" si="31"/>
        <v/>
      </c>
      <c r="AS104" s="74" t="str">
        <f t="shared" si="31"/>
        <v/>
      </c>
      <c r="AT104" s="74" t="str">
        <f t="shared" si="31"/>
        <v/>
      </c>
      <c r="AU104" s="74" t="str">
        <f t="shared" si="31"/>
        <v/>
      </c>
      <c r="AV104" s="74" t="str">
        <f t="shared" si="31"/>
        <v/>
      </c>
    </row>
    <row r="105" spans="1:48" x14ac:dyDescent="0.3">
      <c r="A105" s="13" t="str">
        <f t="shared" si="30"/>
        <v/>
      </c>
      <c r="B105" s="81"/>
      <c r="C105" s="82"/>
      <c r="D105" s="83"/>
      <c r="E105" s="84"/>
      <c r="F105" s="79" t="str">
        <f t="shared" si="23"/>
        <v/>
      </c>
      <c r="G105" s="80">
        <f>IF(C105="demi-jour",NETWORKDAYS(D105,E105,Calendrier!M102:M115)-0.5,NETWORKDAYS(D105,E105,Calendrier!M102:M115))</f>
        <v>0</v>
      </c>
      <c r="H105" s="74" t="str">
        <f t="shared" ref="H105:I121" si="32">IF(OR(H$7="s",H$7="f",H$7="v"),"C",IF(AND(H$6&gt;=$D105,H$6&lt;=$E105,$F105="a"),$F105,IF(AND(H$6&gt;=$D105,H$6&lt;=$E105,$F105="V"),$F105,"")))</f>
        <v>C</v>
      </c>
      <c r="I105" s="74" t="str">
        <f t="shared" si="32"/>
        <v/>
      </c>
      <c r="J105" s="74" t="str">
        <f t="shared" si="29"/>
        <v/>
      </c>
      <c r="K105" s="74" t="str">
        <f t="shared" si="29"/>
        <v/>
      </c>
      <c r="L105" s="74" t="str">
        <f t="shared" si="29"/>
        <v/>
      </c>
      <c r="M105" s="74" t="str">
        <f t="shared" si="29"/>
        <v/>
      </c>
      <c r="N105" s="74" t="str">
        <f t="shared" si="29"/>
        <v>C</v>
      </c>
      <c r="O105" s="74" t="str">
        <f t="shared" si="29"/>
        <v>C</v>
      </c>
      <c r="P105" s="74" t="str">
        <f t="shared" si="29"/>
        <v/>
      </c>
      <c r="Q105" s="74" t="str">
        <f t="shared" si="29"/>
        <v/>
      </c>
      <c r="R105" s="74" t="str">
        <f t="shared" si="29"/>
        <v/>
      </c>
      <c r="S105" s="74" t="str">
        <f t="shared" si="29"/>
        <v/>
      </c>
      <c r="T105" s="74" t="str">
        <f t="shared" si="29"/>
        <v/>
      </c>
      <c r="U105" s="74" t="str">
        <f t="shared" si="29"/>
        <v>C</v>
      </c>
      <c r="V105" s="74" t="str">
        <f t="shared" si="29"/>
        <v>C</v>
      </c>
      <c r="W105" s="74" t="str">
        <f t="shared" si="29"/>
        <v/>
      </c>
      <c r="X105" s="74" t="str">
        <f t="shared" si="29"/>
        <v/>
      </c>
      <c r="Y105" s="74" t="str">
        <f t="shared" si="29"/>
        <v/>
      </c>
      <c r="Z105" s="74" t="str">
        <f t="shared" ref="Z105:AO120" si="33">IF(OR(Z$7="s",Z$7="f",Z$7="v"),"C",IF(AND(Z$6&gt;=$D105,Z$6&lt;=$E105,$F105="a"),$F105,IF(AND(Z$6&gt;=$D105,Z$6&lt;=$E105,$F105="V"),$F105,"")))</f>
        <v/>
      </c>
      <c r="AA105" s="74" t="str">
        <f t="shared" si="33"/>
        <v/>
      </c>
      <c r="AB105" s="74" t="str">
        <f t="shared" si="33"/>
        <v>C</v>
      </c>
      <c r="AC105" s="74" t="str">
        <f t="shared" si="33"/>
        <v>C</v>
      </c>
      <c r="AD105" s="74" t="str">
        <f t="shared" si="33"/>
        <v/>
      </c>
      <c r="AE105" s="74" t="str">
        <f t="shared" si="33"/>
        <v/>
      </c>
      <c r="AF105" s="74" t="str">
        <f t="shared" si="33"/>
        <v/>
      </c>
      <c r="AG105" s="74" t="str">
        <f t="shared" si="33"/>
        <v/>
      </c>
      <c r="AH105" s="74" t="str">
        <f t="shared" si="33"/>
        <v/>
      </c>
      <c r="AI105" s="74" t="str">
        <f t="shared" si="33"/>
        <v>C</v>
      </c>
      <c r="AJ105" s="74" t="str">
        <f t="shared" si="33"/>
        <v>C</v>
      </c>
      <c r="AK105" s="74" t="str">
        <f t="shared" si="33"/>
        <v/>
      </c>
      <c r="AL105" s="74" t="str">
        <f t="shared" si="33"/>
        <v/>
      </c>
      <c r="AM105" s="74" t="str">
        <f t="shared" si="33"/>
        <v/>
      </c>
      <c r="AN105" s="74" t="str">
        <f t="shared" si="33"/>
        <v/>
      </c>
      <c r="AO105" s="74" t="str">
        <f t="shared" si="33"/>
        <v/>
      </c>
      <c r="AP105" s="74" t="str">
        <f t="shared" si="31"/>
        <v>C</v>
      </c>
      <c r="AQ105" s="74" t="str">
        <f t="shared" si="31"/>
        <v>C</v>
      </c>
      <c r="AR105" s="74" t="str">
        <f t="shared" si="31"/>
        <v/>
      </c>
      <c r="AS105" s="74" t="str">
        <f t="shared" si="31"/>
        <v/>
      </c>
      <c r="AT105" s="74" t="str">
        <f t="shared" si="31"/>
        <v/>
      </c>
      <c r="AU105" s="74" t="str">
        <f t="shared" si="31"/>
        <v/>
      </c>
      <c r="AV105" s="74" t="str">
        <f t="shared" si="31"/>
        <v/>
      </c>
    </row>
    <row r="106" spans="1:48" x14ac:dyDescent="0.3">
      <c r="A106" s="13" t="str">
        <f t="shared" si="30"/>
        <v/>
      </c>
      <c r="B106" s="81"/>
      <c r="C106" s="82"/>
      <c r="D106" s="83"/>
      <c r="E106" s="84"/>
      <c r="F106" s="79" t="str">
        <f t="shared" si="23"/>
        <v/>
      </c>
      <c r="G106" s="80">
        <f>IF(C106="demi-jour",NETWORKDAYS(D106,E106,Calendrier!M103:M116)-0.5,NETWORKDAYS(D106,E106,Calendrier!M103:M116))</f>
        <v>0</v>
      </c>
      <c r="H106" s="74" t="str">
        <f t="shared" si="32"/>
        <v>C</v>
      </c>
      <c r="I106" s="74" t="str">
        <f t="shared" si="32"/>
        <v/>
      </c>
      <c r="J106" s="74" t="str">
        <f t="shared" si="29"/>
        <v/>
      </c>
      <c r="K106" s="74" t="str">
        <f t="shared" si="29"/>
        <v/>
      </c>
      <c r="L106" s="74" t="str">
        <f t="shared" si="29"/>
        <v/>
      </c>
      <c r="M106" s="74" t="str">
        <f t="shared" si="29"/>
        <v/>
      </c>
      <c r="N106" s="74" t="str">
        <f t="shared" si="29"/>
        <v>C</v>
      </c>
      <c r="O106" s="74" t="str">
        <f t="shared" si="29"/>
        <v>C</v>
      </c>
      <c r="P106" s="74" t="str">
        <f t="shared" si="29"/>
        <v/>
      </c>
      <c r="Q106" s="74" t="str">
        <f t="shared" si="29"/>
        <v/>
      </c>
      <c r="R106" s="74" t="str">
        <f t="shared" si="29"/>
        <v/>
      </c>
      <c r="S106" s="74" t="str">
        <f t="shared" si="29"/>
        <v/>
      </c>
      <c r="T106" s="74" t="str">
        <f t="shared" si="29"/>
        <v/>
      </c>
      <c r="U106" s="74" t="str">
        <f t="shared" si="29"/>
        <v>C</v>
      </c>
      <c r="V106" s="74" t="str">
        <f t="shared" si="29"/>
        <v>C</v>
      </c>
      <c r="W106" s="74" t="str">
        <f t="shared" si="29"/>
        <v/>
      </c>
      <c r="X106" s="74" t="str">
        <f t="shared" si="29"/>
        <v/>
      </c>
      <c r="Y106" s="74" t="str">
        <f t="shared" si="29"/>
        <v/>
      </c>
      <c r="Z106" s="74" t="str">
        <f t="shared" si="33"/>
        <v/>
      </c>
      <c r="AA106" s="74" t="str">
        <f t="shared" si="33"/>
        <v/>
      </c>
      <c r="AB106" s="74" t="str">
        <f t="shared" si="33"/>
        <v>C</v>
      </c>
      <c r="AC106" s="74" t="str">
        <f t="shared" si="33"/>
        <v>C</v>
      </c>
      <c r="AD106" s="74" t="str">
        <f t="shared" si="33"/>
        <v/>
      </c>
      <c r="AE106" s="74" t="str">
        <f t="shared" si="33"/>
        <v/>
      </c>
      <c r="AF106" s="74" t="str">
        <f t="shared" si="33"/>
        <v/>
      </c>
      <c r="AG106" s="74" t="str">
        <f t="shared" si="33"/>
        <v/>
      </c>
      <c r="AH106" s="74" t="str">
        <f t="shared" si="33"/>
        <v/>
      </c>
      <c r="AI106" s="74" t="str">
        <f t="shared" si="33"/>
        <v>C</v>
      </c>
      <c r="AJ106" s="74" t="str">
        <f t="shared" si="33"/>
        <v>C</v>
      </c>
      <c r="AK106" s="74" t="str">
        <f t="shared" si="33"/>
        <v/>
      </c>
      <c r="AL106" s="74" t="str">
        <f t="shared" si="33"/>
        <v/>
      </c>
      <c r="AM106" s="74" t="str">
        <f t="shared" si="33"/>
        <v/>
      </c>
      <c r="AN106" s="74" t="str">
        <f t="shared" si="33"/>
        <v/>
      </c>
      <c r="AO106" s="74" t="str">
        <f t="shared" si="33"/>
        <v/>
      </c>
      <c r="AP106" s="74" t="str">
        <f t="shared" si="31"/>
        <v>C</v>
      </c>
      <c r="AQ106" s="74" t="str">
        <f t="shared" si="31"/>
        <v>C</v>
      </c>
      <c r="AR106" s="74" t="str">
        <f t="shared" si="31"/>
        <v/>
      </c>
      <c r="AS106" s="74" t="str">
        <f t="shared" si="31"/>
        <v/>
      </c>
      <c r="AT106" s="74" t="str">
        <f t="shared" si="31"/>
        <v/>
      </c>
      <c r="AU106" s="74" t="str">
        <f t="shared" si="31"/>
        <v/>
      </c>
      <c r="AV106" s="74" t="str">
        <f t="shared" si="31"/>
        <v/>
      </c>
    </row>
    <row r="107" spans="1:48" x14ac:dyDescent="0.3">
      <c r="A107" s="13" t="str">
        <f t="shared" si="30"/>
        <v/>
      </c>
      <c r="B107" s="81"/>
      <c r="C107" s="82"/>
      <c r="D107" s="83"/>
      <c r="E107" s="84"/>
      <c r="F107" s="79" t="str">
        <f t="shared" si="23"/>
        <v/>
      </c>
      <c r="G107" s="80">
        <f>IF(C107="demi-jour",NETWORKDAYS(D107,E107,Calendrier!M104:M117)-0.5,NETWORKDAYS(D107,E107,Calendrier!M104:M117))</f>
        <v>0</v>
      </c>
      <c r="H107" s="74" t="str">
        <f t="shared" si="32"/>
        <v>C</v>
      </c>
      <c r="I107" s="74" t="str">
        <f t="shared" si="32"/>
        <v/>
      </c>
      <c r="J107" s="74" t="str">
        <f t="shared" si="29"/>
        <v/>
      </c>
      <c r="K107" s="74" t="str">
        <f t="shared" si="29"/>
        <v/>
      </c>
      <c r="L107" s="74" t="str">
        <f t="shared" si="29"/>
        <v/>
      </c>
      <c r="M107" s="74" t="str">
        <f t="shared" si="29"/>
        <v/>
      </c>
      <c r="N107" s="74" t="str">
        <f t="shared" si="29"/>
        <v>C</v>
      </c>
      <c r="O107" s="74" t="str">
        <f t="shared" si="29"/>
        <v>C</v>
      </c>
      <c r="P107" s="74" t="str">
        <f t="shared" si="29"/>
        <v/>
      </c>
      <c r="Q107" s="74" t="str">
        <f t="shared" si="29"/>
        <v/>
      </c>
      <c r="R107" s="74" t="str">
        <f t="shared" si="29"/>
        <v/>
      </c>
      <c r="S107" s="74" t="str">
        <f t="shared" si="29"/>
        <v/>
      </c>
      <c r="T107" s="74" t="str">
        <f t="shared" si="29"/>
        <v/>
      </c>
      <c r="U107" s="74" t="str">
        <f t="shared" si="29"/>
        <v>C</v>
      </c>
      <c r="V107" s="74" t="str">
        <f t="shared" si="29"/>
        <v>C</v>
      </c>
      <c r="W107" s="74" t="str">
        <f t="shared" si="29"/>
        <v/>
      </c>
      <c r="X107" s="74" t="str">
        <f t="shared" si="29"/>
        <v/>
      </c>
      <c r="Y107" s="74" t="str">
        <f t="shared" si="29"/>
        <v/>
      </c>
      <c r="Z107" s="74" t="str">
        <f t="shared" si="33"/>
        <v/>
      </c>
      <c r="AA107" s="74" t="str">
        <f t="shared" si="33"/>
        <v/>
      </c>
      <c r="AB107" s="74" t="str">
        <f t="shared" si="33"/>
        <v>C</v>
      </c>
      <c r="AC107" s="74" t="str">
        <f t="shared" si="33"/>
        <v>C</v>
      </c>
      <c r="AD107" s="74" t="str">
        <f t="shared" si="33"/>
        <v/>
      </c>
      <c r="AE107" s="74" t="str">
        <f t="shared" si="33"/>
        <v/>
      </c>
      <c r="AF107" s="74" t="str">
        <f t="shared" si="33"/>
        <v/>
      </c>
      <c r="AG107" s="74" t="str">
        <f t="shared" si="33"/>
        <v/>
      </c>
      <c r="AH107" s="74" t="str">
        <f t="shared" si="33"/>
        <v/>
      </c>
      <c r="AI107" s="74" t="str">
        <f t="shared" si="33"/>
        <v>C</v>
      </c>
      <c r="AJ107" s="74" t="str">
        <f t="shared" si="33"/>
        <v>C</v>
      </c>
      <c r="AK107" s="74" t="str">
        <f t="shared" si="33"/>
        <v/>
      </c>
      <c r="AL107" s="74" t="str">
        <f t="shared" si="33"/>
        <v/>
      </c>
      <c r="AM107" s="74" t="str">
        <f t="shared" si="33"/>
        <v/>
      </c>
      <c r="AN107" s="74" t="str">
        <f t="shared" si="33"/>
        <v/>
      </c>
      <c r="AO107" s="74" t="str">
        <f t="shared" si="33"/>
        <v/>
      </c>
      <c r="AP107" s="74" t="str">
        <f t="shared" si="31"/>
        <v>C</v>
      </c>
      <c r="AQ107" s="74" t="str">
        <f t="shared" si="31"/>
        <v>C</v>
      </c>
      <c r="AR107" s="74" t="str">
        <f t="shared" si="31"/>
        <v/>
      </c>
      <c r="AS107" s="74" t="str">
        <f t="shared" si="31"/>
        <v/>
      </c>
      <c r="AT107" s="74" t="str">
        <f t="shared" si="31"/>
        <v/>
      </c>
      <c r="AU107" s="74" t="str">
        <f t="shared" si="31"/>
        <v/>
      </c>
      <c r="AV107" s="74" t="str">
        <f t="shared" si="31"/>
        <v/>
      </c>
    </row>
    <row r="108" spans="1:48" x14ac:dyDescent="0.3">
      <c r="A108" s="13" t="str">
        <f t="shared" si="30"/>
        <v/>
      </c>
      <c r="B108" s="81"/>
      <c r="C108" s="82"/>
      <c r="D108" s="83"/>
      <c r="E108" s="84"/>
      <c r="F108" s="79" t="str">
        <f t="shared" si="23"/>
        <v/>
      </c>
      <c r="G108" s="80">
        <f>IF(C108="demi-jour",NETWORKDAYS(D108,E108,Calendrier!M105:M118)-0.5,NETWORKDAYS(D108,E108,Calendrier!M105:M118))</f>
        <v>0</v>
      </c>
      <c r="H108" s="74" t="str">
        <f t="shared" si="32"/>
        <v>C</v>
      </c>
      <c r="I108" s="74" t="str">
        <f t="shared" si="32"/>
        <v/>
      </c>
      <c r="J108" s="74" t="str">
        <f t="shared" si="29"/>
        <v/>
      </c>
      <c r="K108" s="74" t="str">
        <f t="shared" si="29"/>
        <v/>
      </c>
      <c r="L108" s="74" t="str">
        <f t="shared" si="29"/>
        <v/>
      </c>
      <c r="M108" s="74" t="str">
        <f t="shared" si="29"/>
        <v/>
      </c>
      <c r="N108" s="74" t="str">
        <f t="shared" si="29"/>
        <v>C</v>
      </c>
      <c r="O108" s="74" t="str">
        <f t="shared" si="29"/>
        <v>C</v>
      </c>
      <c r="P108" s="74" t="str">
        <f t="shared" si="29"/>
        <v/>
      </c>
      <c r="Q108" s="74" t="str">
        <f t="shared" si="29"/>
        <v/>
      </c>
      <c r="R108" s="74" t="str">
        <f t="shared" si="29"/>
        <v/>
      </c>
      <c r="S108" s="74" t="str">
        <f t="shared" si="29"/>
        <v/>
      </c>
      <c r="T108" s="74" t="str">
        <f t="shared" si="29"/>
        <v/>
      </c>
      <c r="U108" s="74" t="str">
        <f t="shared" si="29"/>
        <v>C</v>
      </c>
      <c r="V108" s="74" t="str">
        <f t="shared" si="29"/>
        <v>C</v>
      </c>
      <c r="W108" s="74" t="str">
        <f t="shared" si="29"/>
        <v/>
      </c>
      <c r="X108" s="74" t="str">
        <f t="shared" si="29"/>
        <v/>
      </c>
      <c r="Y108" s="74" t="str">
        <f t="shared" si="29"/>
        <v/>
      </c>
      <c r="Z108" s="74" t="str">
        <f t="shared" si="33"/>
        <v/>
      </c>
      <c r="AA108" s="74" t="str">
        <f t="shared" si="33"/>
        <v/>
      </c>
      <c r="AB108" s="74" t="str">
        <f t="shared" si="33"/>
        <v>C</v>
      </c>
      <c r="AC108" s="74" t="str">
        <f t="shared" si="33"/>
        <v>C</v>
      </c>
      <c r="AD108" s="74" t="str">
        <f t="shared" si="33"/>
        <v/>
      </c>
      <c r="AE108" s="74" t="str">
        <f t="shared" si="33"/>
        <v/>
      </c>
      <c r="AF108" s="74" t="str">
        <f t="shared" si="33"/>
        <v/>
      </c>
      <c r="AG108" s="74" t="str">
        <f t="shared" si="33"/>
        <v/>
      </c>
      <c r="AH108" s="74" t="str">
        <f t="shared" si="33"/>
        <v/>
      </c>
      <c r="AI108" s="74" t="str">
        <f t="shared" si="33"/>
        <v>C</v>
      </c>
      <c r="AJ108" s="74" t="str">
        <f t="shared" si="33"/>
        <v>C</v>
      </c>
      <c r="AK108" s="74" t="str">
        <f t="shared" si="33"/>
        <v/>
      </c>
      <c r="AL108" s="74" t="str">
        <f t="shared" si="33"/>
        <v/>
      </c>
      <c r="AM108" s="74" t="str">
        <f t="shared" si="33"/>
        <v/>
      </c>
      <c r="AN108" s="74" t="str">
        <f t="shared" si="33"/>
        <v/>
      </c>
      <c r="AO108" s="74" t="str">
        <f t="shared" si="33"/>
        <v/>
      </c>
      <c r="AP108" s="74" t="str">
        <f t="shared" si="31"/>
        <v>C</v>
      </c>
      <c r="AQ108" s="74" t="str">
        <f t="shared" si="31"/>
        <v>C</v>
      </c>
      <c r="AR108" s="74" t="str">
        <f t="shared" si="31"/>
        <v/>
      </c>
      <c r="AS108" s="74" t="str">
        <f t="shared" si="31"/>
        <v/>
      </c>
      <c r="AT108" s="74" t="str">
        <f t="shared" si="31"/>
        <v/>
      </c>
      <c r="AU108" s="74" t="str">
        <f t="shared" si="31"/>
        <v/>
      </c>
      <c r="AV108" s="74" t="str">
        <f t="shared" si="31"/>
        <v/>
      </c>
    </row>
    <row r="109" spans="1:48" x14ac:dyDescent="0.3">
      <c r="A109" s="13" t="str">
        <f t="shared" si="30"/>
        <v/>
      </c>
      <c r="B109" s="81"/>
      <c r="C109" s="82"/>
      <c r="D109" s="83"/>
      <c r="E109" s="84"/>
      <c r="F109" s="79" t="str">
        <f t="shared" si="23"/>
        <v/>
      </c>
      <c r="G109" s="80">
        <f>IF(C109="demi-jour",NETWORKDAYS(D109,E109,Calendrier!M106:M119)-0.5,NETWORKDAYS(D109,E109,Calendrier!M106:M119))</f>
        <v>0</v>
      </c>
      <c r="H109" s="74" t="str">
        <f t="shared" si="32"/>
        <v>C</v>
      </c>
      <c r="I109" s="74" t="str">
        <f t="shared" si="32"/>
        <v/>
      </c>
      <c r="J109" s="74" t="str">
        <f t="shared" si="29"/>
        <v/>
      </c>
      <c r="K109" s="74" t="str">
        <f t="shared" si="29"/>
        <v/>
      </c>
      <c r="L109" s="74" t="str">
        <f t="shared" si="29"/>
        <v/>
      </c>
      <c r="M109" s="74" t="str">
        <f t="shared" si="29"/>
        <v/>
      </c>
      <c r="N109" s="74" t="str">
        <f t="shared" si="29"/>
        <v>C</v>
      </c>
      <c r="O109" s="74" t="str">
        <f t="shared" ref="J109:Y121" si="34">IF(OR(O$7="s",O$7="f",O$7="v"),"C",IF(AND(O$6&gt;=$D109,O$6&lt;=$E109,$F109="a"),$F109,IF(AND(O$6&gt;=$D109,O$6&lt;=$E109,$F109="V"),$F109,"")))</f>
        <v>C</v>
      </c>
      <c r="P109" s="74" t="str">
        <f t="shared" si="34"/>
        <v/>
      </c>
      <c r="Q109" s="74" t="str">
        <f t="shared" si="34"/>
        <v/>
      </c>
      <c r="R109" s="74" t="str">
        <f t="shared" si="34"/>
        <v/>
      </c>
      <c r="S109" s="74" t="str">
        <f t="shared" si="34"/>
        <v/>
      </c>
      <c r="T109" s="74" t="str">
        <f t="shared" si="34"/>
        <v/>
      </c>
      <c r="U109" s="74" t="str">
        <f t="shared" si="34"/>
        <v>C</v>
      </c>
      <c r="V109" s="74" t="str">
        <f t="shared" si="34"/>
        <v>C</v>
      </c>
      <c r="W109" s="74" t="str">
        <f t="shared" si="34"/>
        <v/>
      </c>
      <c r="X109" s="74" t="str">
        <f t="shared" si="34"/>
        <v/>
      </c>
      <c r="Y109" s="74" t="str">
        <f t="shared" si="34"/>
        <v/>
      </c>
      <c r="Z109" s="74" t="str">
        <f t="shared" si="33"/>
        <v/>
      </c>
      <c r="AA109" s="74" t="str">
        <f t="shared" si="33"/>
        <v/>
      </c>
      <c r="AB109" s="74" t="str">
        <f t="shared" si="33"/>
        <v>C</v>
      </c>
      <c r="AC109" s="74" t="str">
        <f t="shared" si="33"/>
        <v>C</v>
      </c>
      <c r="AD109" s="74" t="str">
        <f t="shared" si="33"/>
        <v/>
      </c>
      <c r="AE109" s="74" t="str">
        <f t="shared" si="33"/>
        <v/>
      </c>
      <c r="AF109" s="74" t="str">
        <f t="shared" si="33"/>
        <v/>
      </c>
      <c r="AG109" s="74" t="str">
        <f t="shared" si="33"/>
        <v/>
      </c>
      <c r="AH109" s="74" t="str">
        <f t="shared" si="33"/>
        <v/>
      </c>
      <c r="AI109" s="74" t="str">
        <f t="shared" si="33"/>
        <v>C</v>
      </c>
      <c r="AJ109" s="74" t="str">
        <f t="shared" si="33"/>
        <v>C</v>
      </c>
      <c r="AK109" s="74" t="str">
        <f t="shared" si="33"/>
        <v/>
      </c>
      <c r="AL109" s="74" t="str">
        <f t="shared" si="33"/>
        <v/>
      </c>
      <c r="AM109" s="74" t="str">
        <f t="shared" si="33"/>
        <v/>
      </c>
      <c r="AN109" s="74" t="str">
        <f t="shared" si="33"/>
        <v/>
      </c>
      <c r="AO109" s="74" t="str">
        <f t="shared" si="33"/>
        <v/>
      </c>
      <c r="AP109" s="74" t="str">
        <f t="shared" si="31"/>
        <v>C</v>
      </c>
      <c r="AQ109" s="74" t="str">
        <f t="shared" si="31"/>
        <v>C</v>
      </c>
      <c r="AR109" s="74" t="str">
        <f t="shared" si="31"/>
        <v/>
      </c>
      <c r="AS109" s="74" t="str">
        <f t="shared" si="31"/>
        <v/>
      </c>
      <c r="AT109" s="74" t="str">
        <f t="shared" si="31"/>
        <v/>
      </c>
      <c r="AU109" s="74" t="str">
        <f t="shared" si="31"/>
        <v/>
      </c>
      <c r="AV109" s="74" t="str">
        <f t="shared" si="31"/>
        <v/>
      </c>
    </row>
    <row r="110" spans="1:48" x14ac:dyDescent="0.3">
      <c r="A110" s="13" t="str">
        <f t="shared" si="30"/>
        <v/>
      </c>
      <c r="B110" s="81"/>
      <c r="C110" s="82"/>
      <c r="D110" s="83"/>
      <c r="E110" s="84"/>
      <c r="F110" s="79" t="str">
        <f t="shared" si="23"/>
        <v/>
      </c>
      <c r="G110" s="80">
        <f>IF(C110="demi-jour",NETWORKDAYS(D110,E110,Calendrier!M107:M120)-0.5,NETWORKDAYS(D110,E110,Calendrier!M107:M120))</f>
        <v>0</v>
      </c>
      <c r="H110" s="74" t="str">
        <f t="shared" si="32"/>
        <v>C</v>
      </c>
      <c r="I110" s="74" t="str">
        <f t="shared" si="32"/>
        <v/>
      </c>
      <c r="J110" s="74" t="str">
        <f t="shared" si="34"/>
        <v/>
      </c>
      <c r="K110" s="74" t="str">
        <f t="shared" si="34"/>
        <v/>
      </c>
      <c r="L110" s="74" t="str">
        <f t="shared" si="34"/>
        <v/>
      </c>
      <c r="M110" s="74" t="str">
        <f t="shared" si="34"/>
        <v/>
      </c>
      <c r="N110" s="74" t="str">
        <f t="shared" si="34"/>
        <v>C</v>
      </c>
      <c r="O110" s="74" t="str">
        <f t="shared" si="34"/>
        <v>C</v>
      </c>
      <c r="P110" s="74" t="str">
        <f t="shared" si="34"/>
        <v/>
      </c>
      <c r="Q110" s="74" t="str">
        <f t="shared" si="34"/>
        <v/>
      </c>
      <c r="R110" s="74" t="str">
        <f t="shared" si="34"/>
        <v/>
      </c>
      <c r="S110" s="74" t="str">
        <f t="shared" si="34"/>
        <v/>
      </c>
      <c r="T110" s="74" t="str">
        <f t="shared" si="34"/>
        <v/>
      </c>
      <c r="U110" s="74" t="str">
        <f t="shared" si="34"/>
        <v>C</v>
      </c>
      <c r="V110" s="74" t="str">
        <f t="shared" si="34"/>
        <v>C</v>
      </c>
      <c r="W110" s="74" t="str">
        <f t="shared" si="34"/>
        <v/>
      </c>
      <c r="X110" s="74" t="str">
        <f t="shared" si="34"/>
        <v/>
      </c>
      <c r="Y110" s="74" t="str">
        <f t="shared" si="34"/>
        <v/>
      </c>
      <c r="Z110" s="74" t="str">
        <f t="shared" si="33"/>
        <v/>
      </c>
      <c r="AA110" s="74" t="str">
        <f t="shared" si="33"/>
        <v/>
      </c>
      <c r="AB110" s="74" t="str">
        <f t="shared" si="33"/>
        <v>C</v>
      </c>
      <c r="AC110" s="74" t="str">
        <f t="shared" si="33"/>
        <v>C</v>
      </c>
      <c r="AD110" s="74" t="str">
        <f t="shared" si="33"/>
        <v/>
      </c>
      <c r="AE110" s="74" t="str">
        <f t="shared" si="33"/>
        <v/>
      </c>
      <c r="AF110" s="74" t="str">
        <f t="shared" si="33"/>
        <v/>
      </c>
      <c r="AG110" s="74" t="str">
        <f t="shared" si="33"/>
        <v/>
      </c>
      <c r="AH110" s="74" t="str">
        <f t="shared" si="33"/>
        <v/>
      </c>
      <c r="AI110" s="74" t="str">
        <f t="shared" si="33"/>
        <v>C</v>
      </c>
      <c r="AJ110" s="74" t="str">
        <f t="shared" si="33"/>
        <v>C</v>
      </c>
      <c r="AK110" s="74" t="str">
        <f t="shared" si="33"/>
        <v/>
      </c>
      <c r="AL110" s="74" t="str">
        <f t="shared" si="33"/>
        <v/>
      </c>
      <c r="AM110" s="74" t="str">
        <f t="shared" si="33"/>
        <v/>
      </c>
      <c r="AN110" s="74" t="str">
        <f t="shared" si="33"/>
        <v/>
      </c>
      <c r="AO110" s="74" t="str">
        <f t="shared" si="33"/>
        <v/>
      </c>
      <c r="AP110" s="74" t="str">
        <f t="shared" si="31"/>
        <v>C</v>
      </c>
      <c r="AQ110" s="74" t="str">
        <f t="shared" si="31"/>
        <v>C</v>
      </c>
      <c r="AR110" s="74" t="str">
        <f t="shared" si="31"/>
        <v/>
      </c>
      <c r="AS110" s="74" t="str">
        <f t="shared" si="31"/>
        <v/>
      </c>
      <c r="AT110" s="74" t="str">
        <f t="shared" si="31"/>
        <v/>
      </c>
      <c r="AU110" s="74" t="str">
        <f t="shared" si="31"/>
        <v/>
      </c>
      <c r="AV110" s="74" t="str">
        <f t="shared" si="31"/>
        <v/>
      </c>
    </row>
    <row r="111" spans="1:48" x14ac:dyDescent="0.3">
      <c r="A111" s="13" t="str">
        <f t="shared" si="30"/>
        <v/>
      </c>
      <c r="B111" s="81"/>
      <c r="C111" s="82"/>
      <c r="D111" s="83"/>
      <c r="E111" s="84"/>
      <c r="F111" s="79" t="str">
        <f t="shared" si="23"/>
        <v/>
      </c>
      <c r="G111" s="80">
        <f>IF(C111="demi-jour",NETWORKDAYS(D111,E111,Calendrier!M108:M121)-0.5,NETWORKDAYS(D111,E111,Calendrier!M108:M121))</f>
        <v>0</v>
      </c>
      <c r="H111" s="74" t="str">
        <f t="shared" si="32"/>
        <v>C</v>
      </c>
      <c r="I111" s="74" t="str">
        <f t="shared" si="32"/>
        <v/>
      </c>
      <c r="J111" s="74" t="str">
        <f t="shared" si="34"/>
        <v/>
      </c>
      <c r="K111" s="74" t="str">
        <f t="shared" si="34"/>
        <v/>
      </c>
      <c r="L111" s="74" t="str">
        <f t="shared" si="34"/>
        <v/>
      </c>
      <c r="M111" s="74" t="str">
        <f t="shared" si="34"/>
        <v/>
      </c>
      <c r="N111" s="74" t="str">
        <f t="shared" si="34"/>
        <v>C</v>
      </c>
      <c r="O111" s="74" t="str">
        <f t="shared" si="34"/>
        <v>C</v>
      </c>
      <c r="P111" s="74" t="str">
        <f t="shared" si="34"/>
        <v/>
      </c>
      <c r="Q111" s="74" t="str">
        <f t="shared" si="34"/>
        <v/>
      </c>
      <c r="R111" s="74" t="str">
        <f t="shared" si="34"/>
        <v/>
      </c>
      <c r="S111" s="74" t="str">
        <f t="shared" si="34"/>
        <v/>
      </c>
      <c r="T111" s="74" t="str">
        <f t="shared" si="34"/>
        <v/>
      </c>
      <c r="U111" s="74" t="str">
        <f t="shared" si="34"/>
        <v>C</v>
      </c>
      <c r="V111" s="74" t="str">
        <f t="shared" si="34"/>
        <v>C</v>
      </c>
      <c r="W111" s="74" t="str">
        <f t="shared" si="34"/>
        <v/>
      </c>
      <c r="X111" s="74" t="str">
        <f t="shared" si="34"/>
        <v/>
      </c>
      <c r="Y111" s="74" t="str">
        <f t="shared" si="34"/>
        <v/>
      </c>
      <c r="Z111" s="74" t="str">
        <f t="shared" si="33"/>
        <v/>
      </c>
      <c r="AA111" s="74" t="str">
        <f t="shared" si="33"/>
        <v/>
      </c>
      <c r="AB111" s="74" t="str">
        <f t="shared" si="33"/>
        <v>C</v>
      </c>
      <c r="AC111" s="74" t="str">
        <f t="shared" si="33"/>
        <v>C</v>
      </c>
      <c r="AD111" s="74" t="str">
        <f t="shared" si="33"/>
        <v/>
      </c>
      <c r="AE111" s="74" t="str">
        <f t="shared" si="33"/>
        <v/>
      </c>
      <c r="AF111" s="74" t="str">
        <f t="shared" si="33"/>
        <v/>
      </c>
      <c r="AG111" s="74" t="str">
        <f t="shared" si="33"/>
        <v/>
      </c>
      <c r="AH111" s="74" t="str">
        <f t="shared" si="33"/>
        <v/>
      </c>
      <c r="AI111" s="74" t="str">
        <f t="shared" si="33"/>
        <v>C</v>
      </c>
      <c r="AJ111" s="74" t="str">
        <f t="shared" si="33"/>
        <v>C</v>
      </c>
      <c r="AK111" s="74" t="str">
        <f t="shared" si="33"/>
        <v/>
      </c>
      <c r="AL111" s="74" t="str">
        <f t="shared" si="33"/>
        <v/>
      </c>
      <c r="AM111" s="74" t="str">
        <f t="shared" si="33"/>
        <v/>
      </c>
      <c r="AN111" s="74" t="str">
        <f t="shared" si="33"/>
        <v/>
      </c>
      <c r="AO111" s="74" t="str">
        <f t="shared" si="33"/>
        <v/>
      </c>
      <c r="AP111" s="74" t="str">
        <f t="shared" si="31"/>
        <v>C</v>
      </c>
      <c r="AQ111" s="74" t="str">
        <f t="shared" si="31"/>
        <v>C</v>
      </c>
      <c r="AR111" s="74" t="str">
        <f t="shared" si="31"/>
        <v/>
      </c>
      <c r="AS111" s="74" t="str">
        <f t="shared" si="31"/>
        <v/>
      </c>
      <c r="AT111" s="74" t="str">
        <f t="shared" si="31"/>
        <v/>
      </c>
      <c r="AU111" s="74" t="str">
        <f t="shared" si="31"/>
        <v/>
      </c>
      <c r="AV111" s="74" t="str">
        <f t="shared" si="31"/>
        <v/>
      </c>
    </row>
    <row r="112" spans="1:48" x14ac:dyDescent="0.3">
      <c r="A112" s="13" t="str">
        <f t="shared" si="30"/>
        <v/>
      </c>
      <c r="B112" s="81"/>
      <c r="C112" s="82"/>
      <c r="D112" s="83"/>
      <c r="E112" s="84"/>
      <c r="F112" s="79" t="str">
        <f t="shared" si="23"/>
        <v/>
      </c>
      <c r="G112" s="80">
        <f>IF(C112="demi-jour",NETWORKDAYS(D112,E112,Calendrier!M109:M122)-0.5,NETWORKDAYS(D112,E112,Calendrier!M109:M122))</f>
        <v>0</v>
      </c>
      <c r="H112" s="74" t="str">
        <f t="shared" si="32"/>
        <v>C</v>
      </c>
      <c r="I112" s="74" t="str">
        <f t="shared" si="32"/>
        <v/>
      </c>
      <c r="J112" s="74" t="str">
        <f t="shared" si="34"/>
        <v/>
      </c>
      <c r="K112" s="74" t="str">
        <f t="shared" si="34"/>
        <v/>
      </c>
      <c r="L112" s="74" t="str">
        <f t="shared" si="34"/>
        <v/>
      </c>
      <c r="M112" s="74" t="str">
        <f t="shared" si="34"/>
        <v/>
      </c>
      <c r="N112" s="74" t="str">
        <f t="shared" si="34"/>
        <v>C</v>
      </c>
      <c r="O112" s="74" t="str">
        <f t="shared" si="34"/>
        <v>C</v>
      </c>
      <c r="P112" s="74" t="str">
        <f t="shared" si="34"/>
        <v/>
      </c>
      <c r="Q112" s="74" t="str">
        <f t="shared" si="34"/>
        <v/>
      </c>
      <c r="R112" s="74" t="str">
        <f t="shared" si="34"/>
        <v/>
      </c>
      <c r="S112" s="74" t="str">
        <f t="shared" si="34"/>
        <v/>
      </c>
      <c r="T112" s="74" t="str">
        <f t="shared" si="34"/>
        <v/>
      </c>
      <c r="U112" s="74" t="str">
        <f t="shared" si="34"/>
        <v>C</v>
      </c>
      <c r="V112" s="74" t="str">
        <f t="shared" si="34"/>
        <v>C</v>
      </c>
      <c r="W112" s="74" t="str">
        <f t="shared" si="34"/>
        <v/>
      </c>
      <c r="X112" s="74" t="str">
        <f t="shared" si="34"/>
        <v/>
      </c>
      <c r="Y112" s="74" t="str">
        <f t="shared" si="34"/>
        <v/>
      </c>
      <c r="Z112" s="74" t="str">
        <f t="shared" si="33"/>
        <v/>
      </c>
      <c r="AA112" s="74" t="str">
        <f t="shared" si="33"/>
        <v/>
      </c>
      <c r="AB112" s="74" t="str">
        <f t="shared" si="33"/>
        <v>C</v>
      </c>
      <c r="AC112" s="74" t="str">
        <f t="shared" si="33"/>
        <v>C</v>
      </c>
      <c r="AD112" s="74" t="str">
        <f t="shared" si="33"/>
        <v/>
      </c>
      <c r="AE112" s="74" t="str">
        <f t="shared" si="33"/>
        <v/>
      </c>
      <c r="AF112" s="74" t="str">
        <f t="shared" si="33"/>
        <v/>
      </c>
      <c r="AG112" s="74" t="str">
        <f t="shared" si="33"/>
        <v/>
      </c>
      <c r="AH112" s="74" t="str">
        <f t="shared" si="33"/>
        <v/>
      </c>
      <c r="AI112" s="74" t="str">
        <f t="shared" si="33"/>
        <v>C</v>
      </c>
      <c r="AJ112" s="74" t="str">
        <f t="shared" si="33"/>
        <v>C</v>
      </c>
      <c r="AK112" s="74" t="str">
        <f t="shared" si="33"/>
        <v/>
      </c>
      <c r="AL112" s="74" t="str">
        <f t="shared" si="33"/>
        <v/>
      </c>
      <c r="AM112" s="74" t="str">
        <f t="shared" si="33"/>
        <v/>
      </c>
      <c r="AN112" s="74" t="str">
        <f t="shared" si="33"/>
        <v/>
      </c>
      <c r="AO112" s="74" t="str">
        <f t="shared" si="33"/>
        <v/>
      </c>
      <c r="AP112" s="74" t="str">
        <f t="shared" si="31"/>
        <v>C</v>
      </c>
      <c r="AQ112" s="74" t="str">
        <f t="shared" si="31"/>
        <v>C</v>
      </c>
      <c r="AR112" s="74" t="str">
        <f t="shared" si="31"/>
        <v/>
      </c>
      <c r="AS112" s="74" t="str">
        <f t="shared" si="31"/>
        <v/>
      </c>
      <c r="AT112" s="74" t="str">
        <f t="shared" si="31"/>
        <v/>
      </c>
      <c r="AU112" s="74" t="str">
        <f t="shared" si="31"/>
        <v/>
      </c>
      <c r="AV112" s="74" t="str">
        <f t="shared" si="31"/>
        <v/>
      </c>
    </row>
    <row r="113" spans="1:48" x14ac:dyDescent="0.3">
      <c r="A113" s="13" t="str">
        <f t="shared" si="30"/>
        <v/>
      </c>
      <c r="B113" s="81"/>
      <c r="C113" s="82"/>
      <c r="D113" s="83"/>
      <c r="E113" s="84"/>
      <c r="F113" s="79" t="str">
        <f t="shared" si="23"/>
        <v/>
      </c>
      <c r="G113" s="80">
        <f>IF(C113="demi-jour",NETWORKDAYS(D113,E113,Calendrier!M110:M123)-0.5,NETWORKDAYS(D113,E113,Calendrier!M110:M123))</f>
        <v>0</v>
      </c>
      <c r="H113" s="74" t="str">
        <f t="shared" si="32"/>
        <v>C</v>
      </c>
      <c r="I113" s="74" t="str">
        <f t="shared" si="32"/>
        <v/>
      </c>
      <c r="J113" s="74" t="str">
        <f t="shared" si="34"/>
        <v/>
      </c>
      <c r="K113" s="74" t="str">
        <f t="shared" si="34"/>
        <v/>
      </c>
      <c r="L113" s="74" t="str">
        <f t="shared" si="34"/>
        <v/>
      </c>
      <c r="M113" s="74" t="str">
        <f t="shared" si="34"/>
        <v/>
      </c>
      <c r="N113" s="74" t="str">
        <f t="shared" si="34"/>
        <v>C</v>
      </c>
      <c r="O113" s="74" t="str">
        <f t="shared" si="34"/>
        <v>C</v>
      </c>
      <c r="P113" s="74" t="str">
        <f t="shared" si="34"/>
        <v/>
      </c>
      <c r="Q113" s="74" t="str">
        <f t="shared" si="34"/>
        <v/>
      </c>
      <c r="R113" s="74" t="str">
        <f t="shared" si="34"/>
        <v/>
      </c>
      <c r="S113" s="74" t="str">
        <f t="shared" si="34"/>
        <v/>
      </c>
      <c r="T113" s="74" t="str">
        <f t="shared" si="34"/>
        <v/>
      </c>
      <c r="U113" s="74" t="str">
        <f t="shared" si="34"/>
        <v>C</v>
      </c>
      <c r="V113" s="74" t="str">
        <f t="shared" si="34"/>
        <v>C</v>
      </c>
      <c r="W113" s="74" t="str">
        <f t="shared" si="34"/>
        <v/>
      </c>
      <c r="X113" s="74" t="str">
        <f t="shared" si="34"/>
        <v/>
      </c>
      <c r="Y113" s="74" t="str">
        <f t="shared" si="34"/>
        <v/>
      </c>
      <c r="Z113" s="74" t="str">
        <f t="shared" si="33"/>
        <v/>
      </c>
      <c r="AA113" s="74" t="str">
        <f t="shared" si="33"/>
        <v/>
      </c>
      <c r="AB113" s="74" t="str">
        <f t="shared" si="33"/>
        <v>C</v>
      </c>
      <c r="AC113" s="74" t="str">
        <f t="shared" si="33"/>
        <v>C</v>
      </c>
      <c r="AD113" s="74" t="str">
        <f t="shared" si="33"/>
        <v/>
      </c>
      <c r="AE113" s="74" t="str">
        <f t="shared" si="33"/>
        <v/>
      </c>
      <c r="AF113" s="74" t="str">
        <f t="shared" si="33"/>
        <v/>
      </c>
      <c r="AG113" s="74" t="str">
        <f t="shared" si="33"/>
        <v/>
      </c>
      <c r="AH113" s="74" t="str">
        <f t="shared" si="33"/>
        <v/>
      </c>
      <c r="AI113" s="74" t="str">
        <f t="shared" si="33"/>
        <v>C</v>
      </c>
      <c r="AJ113" s="74" t="str">
        <f t="shared" si="33"/>
        <v>C</v>
      </c>
      <c r="AK113" s="74" t="str">
        <f t="shared" si="33"/>
        <v/>
      </c>
      <c r="AL113" s="74" t="str">
        <f t="shared" si="33"/>
        <v/>
      </c>
      <c r="AM113" s="74" t="str">
        <f t="shared" si="33"/>
        <v/>
      </c>
      <c r="AN113" s="74" t="str">
        <f t="shared" si="33"/>
        <v/>
      </c>
      <c r="AO113" s="74" t="str">
        <f t="shared" si="33"/>
        <v/>
      </c>
      <c r="AP113" s="74" t="str">
        <f t="shared" si="31"/>
        <v>C</v>
      </c>
      <c r="AQ113" s="74" t="str">
        <f t="shared" si="31"/>
        <v>C</v>
      </c>
      <c r="AR113" s="74" t="str">
        <f t="shared" si="31"/>
        <v/>
      </c>
      <c r="AS113" s="74" t="str">
        <f t="shared" si="31"/>
        <v/>
      </c>
      <c r="AT113" s="74" t="str">
        <f t="shared" si="31"/>
        <v/>
      </c>
      <c r="AU113" s="74" t="str">
        <f t="shared" si="31"/>
        <v/>
      </c>
      <c r="AV113" s="74" t="str">
        <f t="shared" si="31"/>
        <v/>
      </c>
    </row>
    <row r="114" spans="1:48" x14ac:dyDescent="0.3">
      <c r="A114" s="13" t="str">
        <f t="shared" si="30"/>
        <v/>
      </c>
      <c r="B114" s="81"/>
      <c r="C114" s="82"/>
      <c r="D114" s="83"/>
      <c r="E114" s="84"/>
      <c r="F114" s="79" t="str">
        <f t="shared" si="23"/>
        <v/>
      </c>
      <c r="G114" s="80">
        <f>IF(C114="demi-jour",NETWORKDAYS(D114,E114,Calendrier!M111:M124)-0.5,NETWORKDAYS(D114,E114,Calendrier!M111:M124))</f>
        <v>0</v>
      </c>
      <c r="H114" s="74" t="str">
        <f t="shared" si="32"/>
        <v>C</v>
      </c>
      <c r="I114" s="74" t="str">
        <f t="shared" si="32"/>
        <v/>
      </c>
      <c r="J114" s="74" t="str">
        <f t="shared" si="34"/>
        <v/>
      </c>
      <c r="K114" s="74" t="str">
        <f t="shared" si="34"/>
        <v/>
      </c>
      <c r="L114" s="74" t="str">
        <f t="shared" si="34"/>
        <v/>
      </c>
      <c r="M114" s="74" t="str">
        <f t="shared" si="34"/>
        <v/>
      </c>
      <c r="N114" s="74" t="str">
        <f t="shared" si="34"/>
        <v>C</v>
      </c>
      <c r="O114" s="74" t="str">
        <f t="shared" si="34"/>
        <v>C</v>
      </c>
      <c r="P114" s="74" t="str">
        <f t="shared" si="34"/>
        <v/>
      </c>
      <c r="Q114" s="74" t="str">
        <f t="shared" si="34"/>
        <v/>
      </c>
      <c r="R114" s="74" t="str">
        <f t="shared" si="34"/>
        <v/>
      </c>
      <c r="S114" s="74" t="str">
        <f t="shared" si="34"/>
        <v/>
      </c>
      <c r="T114" s="74" t="str">
        <f t="shared" si="34"/>
        <v/>
      </c>
      <c r="U114" s="74" t="str">
        <f t="shared" si="34"/>
        <v>C</v>
      </c>
      <c r="V114" s="74" t="str">
        <f t="shared" si="34"/>
        <v>C</v>
      </c>
      <c r="W114" s="74" t="str">
        <f t="shared" si="34"/>
        <v/>
      </c>
      <c r="X114" s="74" t="str">
        <f t="shared" si="34"/>
        <v/>
      </c>
      <c r="Y114" s="74" t="str">
        <f t="shared" si="34"/>
        <v/>
      </c>
      <c r="Z114" s="74" t="str">
        <f t="shared" si="33"/>
        <v/>
      </c>
      <c r="AA114" s="74" t="str">
        <f t="shared" si="33"/>
        <v/>
      </c>
      <c r="AB114" s="74" t="str">
        <f t="shared" si="33"/>
        <v>C</v>
      </c>
      <c r="AC114" s="74" t="str">
        <f t="shared" si="33"/>
        <v>C</v>
      </c>
      <c r="AD114" s="74" t="str">
        <f t="shared" si="33"/>
        <v/>
      </c>
      <c r="AE114" s="74" t="str">
        <f t="shared" si="33"/>
        <v/>
      </c>
      <c r="AF114" s="74" t="str">
        <f t="shared" si="33"/>
        <v/>
      </c>
      <c r="AG114" s="74" t="str">
        <f t="shared" si="33"/>
        <v/>
      </c>
      <c r="AH114" s="74" t="str">
        <f t="shared" si="33"/>
        <v/>
      </c>
      <c r="AI114" s="74" t="str">
        <f t="shared" si="33"/>
        <v>C</v>
      </c>
      <c r="AJ114" s="74" t="str">
        <f t="shared" si="33"/>
        <v>C</v>
      </c>
      <c r="AK114" s="74" t="str">
        <f t="shared" si="33"/>
        <v/>
      </c>
      <c r="AL114" s="74" t="str">
        <f t="shared" si="33"/>
        <v/>
      </c>
      <c r="AM114" s="74" t="str">
        <f t="shared" si="33"/>
        <v/>
      </c>
      <c r="AN114" s="74" t="str">
        <f t="shared" si="33"/>
        <v/>
      </c>
      <c r="AO114" s="74" t="str">
        <f t="shared" si="33"/>
        <v/>
      </c>
      <c r="AP114" s="74" t="str">
        <f t="shared" si="31"/>
        <v>C</v>
      </c>
      <c r="AQ114" s="74" t="str">
        <f t="shared" si="31"/>
        <v>C</v>
      </c>
      <c r="AR114" s="74" t="str">
        <f t="shared" si="31"/>
        <v/>
      </c>
      <c r="AS114" s="74" t="str">
        <f t="shared" si="31"/>
        <v/>
      </c>
      <c r="AT114" s="74" t="str">
        <f t="shared" si="31"/>
        <v/>
      </c>
      <c r="AU114" s="74" t="str">
        <f t="shared" si="31"/>
        <v/>
      </c>
      <c r="AV114" s="74" t="str">
        <f t="shared" si="31"/>
        <v/>
      </c>
    </row>
    <row r="115" spans="1:48" x14ac:dyDescent="0.3">
      <c r="A115" s="13" t="str">
        <f t="shared" si="30"/>
        <v/>
      </c>
      <c r="B115" s="81"/>
      <c r="C115" s="82"/>
      <c r="D115" s="83"/>
      <c r="E115" s="84"/>
      <c r="F115" s="79" t="str">
        <f t="shared" si="23"/>
        <v/>
      </c>
      <c r="G115" s="80">
        <f>IF(C115="demi-jour",NETWORKDAYS(D115,E115,Calendrier!M112:M125)-0.5,NETWORKDAYS(D115,E115,Calendrier!M112:M125))</f>
        <v>0</v>
      </c>
      <c r="H115" s="74" t="str">
        <f t="shared" si="32"/>
        <v>C</v>
      </c>
      <c r="I115" s="74" t="str">
        <f t="shared" si="32"/>
        <v/>
      </c>
      <c r="J115" s="74" t="str">
        <f t="shared" si="34"/>
        <v/>
      </c>
      <c r="K115" s="74" t="str">
        <f t="shared" si="34"/>
        <v/>
      </c>
      <c r="L115" s="74" t="str">
        <f t="shared" si="34"/>
        <v/>
      </c>
      <c r="M115" s="74" t="str">
        <f t="shared" si="34"/>
        <v/>
      </c>
      <c r="N115" s="74" t="str">
        <f t="shared" si="34"/>
        <v>C</v>
      </c>
      <c r="O115" s="74" t="str">
        <f t="shared" si="34"/>
        <v>C</v>
      </c>
      <c r="P115" s="74" t="str">
        <f t="shared" si="34"/>
        <v/>
      </c>
      <c r="Q115" s="74" t="str">
        <f t="shared" si="34"/>
        <v/>
      </c>
      <c r="R115" s="74" t="str">
        <f t="shared" si="34"/>
        <v/>
      </c>
      <c r="S115" s="74" t="str">
        <f t="shared" si="34"/>
        <v/>
      </c>
      <c r="T115" s="74" t="str">
        <f t="shared" si="34"/>
        <v/>
      </c>
      <c r="U115" s="74" t="str">
        <f t="shared" si="34"/>
        <v>C</v>
      </c>
      <c r="V115" s="74" t="str">
        <f t="shared" si="34"/>
        <v>C</v>
      </c>
      <c r="W115" s="74" t="str">
        <f t="shared" si="34"/>
        <v/>
      </c>
      <c r="X115" s="74" t="str">
        <f t="shared" si="34"/>
        <v/>
      </c>
      <c r="Y115" s="74" t="str">
        <f t="shared" si="34"/>
        <v/>
      </c>
      <c r="Z115" s="74" t="str">
        <f t="shared" si="33"/>
        <v/>
      </c>
      <c r="AA115" s="74" t="str">
        <f t="shared" si="33"/>
        <v/>
      </c>
      <c r="AB115" s="74" t="str">
        <f t="shared" si="33"/>
        <v>C</v>
      </c>
      <c r="AC115" s="74" t="str">
        <f t="shared" si="33"/>
        <v>C</v>
      </c>
      <c r="AD115" s="74" t="str">
        <f t="shared" si="33"/>
        <v/>
      </c>
      <c r="AE115" s="74" t="str">
        <f t="shared" si="33"/>
        <v/>
      </c>
      <c r="AF115" s="74" t="str">
        <f t="shared" si="33"/>
        <v/>
      </c>
      <c r="AG115" s="74" t="str">
        <f t="shared" si="33"/>
        <v/>
      </c>
      <c r="AH115" s="74" t="str">
        <f t="shared" si="33"/>
        <v/>
      </c>
      <c r="AI115" s="74" t="str">
        <f t="shared" si="33"/>
        <v>C</v>
      </c>
      <c r="AJ115" s="74" t="str">
        <f t="shared" si="33"/>
        <v>C</v>
      </c>
      <c r="AK115" s="74" t="str">
        <f t="shared" si="33"/>
        <v/>
      </c>
      <c r="AL115" s="74" t="str">
        <f t="shared" si="33"/>
        <v/>
      </c>
      <c r="AM115" s="74" t="str">
        <f t="shared" si="33"/>
        <v/>
      </c>
      <c r="AN115" s="74" t="str">
        <f t="shared" si="33"/>
        <v/>
      </c>
      <c r="AO115" s="74" t="str">
        <f t="shared" si="33"/>
        <v/>
      </c>
      <c r="AP115" s="74" t="str">
        <f t="shared" si="31"/>
        <v>C</v>
      </c>
      <c r="AQ115" s="74" t="str">
        <f t="shared" si="31"/>
        <v>C</v>
      </c>
      <c r="AR115" s="74" t="str">
        <f t="shared" si="31"/>
        <v/>
      </c>
      <c r="AS115" s="74" t="str">
        <f t="shared" si="31"/>
        <v/>
      </c>
      <c r="AT115" s="74" t="str">
        <f t="shared" si="31"/>
        <v/>
      </c>
      <c r="AU115" s="74" t="str">
        <f t="shared" si="31"/>
        <v/>
      </c>
      <c r="AV115" s="74" t="str">
        <f t="shared" si="31"/>
        <v/>
      </c>
    </row>
    <row r="116" spans="1:48" x14ac:dyDescent="0.3">
      <c r="A116" s="13" t="str">
        <f t="shared" si="30"/>
        <v/>
      </c>
      <c r="B116" s="81"/>
      <c r="C116" s="82"/>
      <c r="D116" s="83"/>
      <c r="E116" s="84"/>
      <c r="F116" s="79" t="str">
        <f t="shared" si="23"/>
        <v/>
      </c>
      <c r="G116" s="80">
        <f>IF(C116="demi-jour",NETWORKDAYS(D116,E116,Calendrier!M113:M126)-0.5,NETWORKDAYS(D116,E116,Calendrier!M113:M126))</f>
        <v>0</v>
      </c>
      <c r="H116" s="74" t="str">
        <f t="shared" si="32"/>
        <v>C</v>
      </c>
      <c r="I116" s="74" t="str">
        <f t="shared" si="32"/>
        <v/>
      </c>
      <c r="J116" s="74" t="str">
        <f t="shared" si="34"/>
        <v/>
      </c>
      <c r="K116" s="74" t="str">
        <f t="shared" si="34"/>
        <v/>
      </c>
      <c r="L116" s="74" t="str">
        <f t="shared" si="34"/>
        <v/>
      </c>
      <c r="M116" s="74" t="str">
        <f t="shared" si="34"/>
        <v/>
      </c>
      <c r="N116" s="74" t="str">
        <f t="shared" si="34"/>
        <v>C</v>
      </c>
      <c r="O116" s="74" t="str">
        <f t="shared" si="34"/>
        <v>C</v>
      </c>
      <c r="P116" s="74" t="str">
        <f t="shared" si="34"/>
        <v/>
      </c>
      <c r="Q116" s="74" t="str">
        <f t="shared" si="34"/>
        <v/>
      </c>
      <c r="R116" s="74" t="str">
        <f t="shared" si="34"/>
        <v/>
      </c>
      <c r="S116" s="74" t="str">
        <f t="shared" si="34"/>
        <v/>
      </c>
      <c r="T116" s="74" t="str">
        <f t="shared" si="34"/>
        <v/>
      </c>
      <c r="U116" s="74" t="str">
        <f t="shared" si="34"/>
        <v>C</v>
      </c>
      <c r="V116" s="74" t="str">
        <f t="shared" si="34"/>
        <v>C</v>
      </c>
      <c r="W116" s="74" t="str">
        <f t="shared" si="34"/>
        <v/>
      </c>
      <c r="X116" s="74" t="str">
        <f t="shared" si="34"/>
        <v/>
      </c>
      <c r="Y116" s="74" t="str">
        <f t="shared" si="34"/>
        <v/>
      </c>
      <c r="Z116" s="74" t="str">
        <f t="shared" si="33"/>
        <v/>
      </c>
      <c r="AA116" s="74" t="str">
        <f t="shared" si="33"/>
        <v/>
      </c>
      <c r="AB116" s="74" t="str">
        <f t="shared" si="33"/>
        <v>C</v>
      </c>
      <c r="AC116" s="74" t="str">
        <f t="shared" si="33"/>
        <v>C</v>
      </c>
      <c r="AD116" s="74" t="str">
        <f t="shared" si="33"/>
        <v/>
      </c>
      <c r="AE116" s="74" t="str">
        <f t="shared" si="33"/>
        <v/>
      </c>
      <c r="AF116" s="74" t="str">
        <f t="shared" si="33"/>
        <v/>
      </c>
      <c r="AG116" s="74" t="str">
        <f t="shared" si="33"/>
        <v/>
      </c>
      <c r="AH116" s="74" t="str">
        <f t="shared" si="33"/>
        <v/>
      </c>
      <c r="AI116" s="74" t="str">
        <f t="shared" si="33"/>
        <v>C</v>
      </c>
      <c r="AJ116" s="74" t="str">
        <f t="shared" si="33"/>
        <v>C</v>
      </c>
      <c r="AK116" s="74" t="str">
        <f t="shared" si="33"/>
        <v/>
      </c>
      <c r="AL116" s="74" t="str">
        <f t="shared" si="33"/>
        <v/>
      </c>
      <c r="AM116" s="74" t="str">
        <f t="shared" si="33"/>
        <v/>
      </c>
      <c r="AN116" s="74" t="str">
        <f t="shared" si="33"/>
        <v/>
      </c>
      <c r="AO116" s="74" t="str">
        <f t="shared" si="33"/>
        <v/>
      </c>
      <c r="AP116" s="74" t="str">
        <f t="shared" si="31"/>
        <v>C</v>
      </c>
      <c r="AQ116" s="74" t="str">
        <f t="shared" si="31"/>
        <v>C</v>
      </c>
      <c r="AR116" s="74" t="str">
        <f t="shared" si="31"/>
        <v/>
      </c>
      <c r="AS116" s="74" t="str">
        <f t="shared" si="31"/>
        <v/>
      </c>
      <c r="AT116" s="74" t="str">
        <f t="shared" si="31"/>
        <v/>
      </c>
      <c r="AU116" s="74" t="str">
        <f t="shared" si="31"/>
        <v/>
      </c>
      <c r="AV116" s="74" t="str">
        <f t="shared" si="31"/>
        <v/>
      </c>
    </row>
    <row r="117" spans="1:48" x14ac:dyDescent="0.3">
      <c r="A117" s="13" t="str">
        <f t="shared" si="30"/>
        <v/>
      </c>
      <c r="B117" s="81"/>
      <c r="C117" s="82"/>
      <c r="D117" s="83"/>
      <c r="E117" s="84"/>
      <c r="F117" s="79" t="str">
        <f t="shared" si="23"/>
        <v/>
      </c>
      <c r="G117" s="80">
        <f>IF(C117="demi-jour",NETWORKDAYS(D117,E117,Calendrier!M114:M127)-0.5,NETWORKDAYS(D117,E117,Calendrier!M114:M127))</f>
        <v>0</v>
      </c>
      <c r="H117" s="74" t="str">
        <f t="shared" si="32"/>
        <v>C</v>
      </c>
      <c r="I117" s="74" t="str">
        <f t="shared" si="32"/>
        <v/>
      </c>
      <c r="J117" s="74" t="str">
        <f t="shared" si="34"/>
        <v/>
      </c>
      <c r="K117" s="74" t="str">
        <f t="shared" si="34"/>
        <v/>
      </c>
      <c r="L117" s="74" t="str">
        <f t="shared" si="34"/>
        <v/>
      </c>
      <c r="M117" s="74" t="str">
        <f t="shared" si="34"/>
        <v/>
      </c>
      <c r="N117" s="74" t="str">
        <f t="shared" si="34"/>
        <v>C</v>
      </c>
      <c r="O117" s="74" t="str">
        <f t="shared" si="34"/>
        <v>C</v>
      </c>
      <c r="P117" s="74" t="str">
        <f t="shared" si="34"/>
        <v/>
      </c>
      <c r="Q117" s="74" t="str">
        <f t="shared" si="34"/>
        <v/>
      </c>
      <c r="R117" s="74" t="str">
        <f t="shared" si="34"/>
        <v/>
      </c>
      <c r="S117" s="74" t="str">
        <f t="shared" si="34"/>
        <v/>
      </c>
      <c r="T117" s="74" t="str">
        <f t="shared" si="34"/>
        <v/>
      </c>
      <c r="U117" s="74" t="str">
        <f t="shared" si="34"/>
        <v>C</v>
      </c>
      <c r="V117" s="74" t="str">
        <f t="shared" si="34"/>
        <v>C</v>
      </c>
      <c r="W117" s="74" t="str">
        <f t="shared" si="34"/>
        <v/>
      </c>
      <c r="X117" s="74" t="str">
        <f t="shared" si="34"/>
        <v/>
      </c>
      <c r="Y117" s="74" t="str">
        <f t="shared" si="34"/>
        <v/>
      </c>
      <c r="Z117" s="74" t="str">
        <f t="shared" si="33"/>
        <v/>
      </c>
      <c r="AA117" s="74" t="str">
        <f t="shared" si="33"/>
        <v/>
      </c>
      <c r="AB117" s="74" t="str">
        <f t="shared" si="33"/>
        <v>C</v>
      </c>
      <c r="AC117" s="74" t="str">
        <f t="shared" si="33"/>
        <v>C</v>
      </c>
      <c r="AD117" s="74" t="str">
        <f t="shared" si="33"/>
        <v/>
      </c>
      <c r="AE117" s="74" t="str">
        <f t="shared" si="33"/>
        <v/>
      </c>
      <c r="AF117" s="74" t="str">
        <f t="shared" si="33"/>
        <v/>
      </c>
      <c r="AG117" s="74" t="str">
        <f t="shared" si="33"/>
        <v/>
      </c>
      <c r="AH117" s="74" t="str">
        <f t="shared" si="33"/>
        <v/>
      </c>
      <c r="AI117" s="74" t="str">
        <f t="shared" si="33"/>
        <v>C</v>
      </c>
      <c r="AJ117" s="74" t="str">
        <f t="shared" si="33"/>
        <v>C</v>
      </c>
      <c r="AK117" s="74" t="str">
        <f t="shared" si="33"/>
        <v/>
      </c>
      <c r="AL117" s="74" t="str">
        <f t="shared" si="33"/>
        <v/>
      </c>
      <c r="AM117" s="74" t="str">
        <f t="shared" si="33"/>
        <v/>
      </c>
      <c r="AN117" s="74" t="str">
        <f t="shared" si="33"/>
        <v/>
      </c>
      <c r="AO117" s="74" t="str">
        <f t="shared" si="33"/>
        <v/>
      </c>
      <c r="AP117" s="74" t="str">
        <f t="shared" si="31"/>
        <v>C</v>
      </c>
      <c r="AQ117" s="74" t="str">
        <f t="shared" si="31"/>
        <v>C</v>
      </c>
      <c r="AR117" s="74" t="str">
        <f t="shared" si="31"/>
        <v/>
      </c>
      <c r="AS117" s="74" t="str">
        <f t="shared" si="31"/>
        <v/>
      </c>
      <c r="AT117" s="74" t="str">
        <f t="shared" si="31"/>
        <v/>
      </c>
      <c r="AU117" s="74" t="str">
        <f t="shared" si="31"/>
        <v/>
      </c>
      <c r="AV117" s="74" t="str">
        <f t="shared" si="31"/>
        <v/>
      </c>
    </row>
    <row r="118" spans="1:48" x14ac:dyDescent="0.3">
      <c r="A118" s="13" t="str">
        <f t="shared" si="30"/>
        <v/>
      </c>
      <c r="B118" s="81"/>
      <c r="C118" s="82"/>
      <c r="D118" s="83"/>
      <c r="E118" s="84"/>
      <c r="F118" s="79" t="str">
        <f t="shared" si="23"/>
        <v/>
      </c>
      <c r="G118" s="80">
        <f>IF(C118="demi-jour",NETWORKDAYS(D118,E118,Calendrier!M115:M128)-0.5,NETWORKDAYS(D118,E118,Calendrier!M115:M128))</f>
        <v>0</v>
      </c>
      <c r="H118" s="74" t="str">
        <f t="shared" si="32"/>
        <v>C</v>
      </c>
      <c r="I118" s="74" t="str">
        <f t="shared" si="32"/>
        <v/>
      </c>
      <c r="J118" s="74" t="str">
        <f t="shared" si="34"/>
        <v/>
      </c>
      <c r="K118" s="74" t="str">
        <f t="shared" si="34"/>
        <v/>
      </c>
      <c r="L118" s="74" t="str">
        <f t="shared" si="34"/>
        <v/>
      </c>
      <c r="M118" s="74" t="str">
        <f t="shared" si="34"/>
        <v/>
      </c>
      <c r="N118" s="74" t="str">
        <f t="shared" si="34"/>
        <v>C</v>
      </c>
      <c r="O118" s="74" t="str">
        <f t="shared" si="34"/>
        <v>C</v>
      </c>
      <c r="P118" s="74" t="str">
        <f t="shared" si="34"/>
        <v/>
      </c>
      <c r="Q118" s="74" t="str">
        <f t="shared" si="34"/>
        <v/>
      </c>
      <c r="R118" s="74" t="str">
        <f t="shared" si="34"/>
        <v/>
      </c>
      <c r="S118" s="74" t="str">
        <f t="shared" si="34"/>
        <v/>
      </c>
      <c r="T118" s="74" t="str">
        <f t="shared" si="34"/>
        <v/>
      </c>
      <c r="U118" s="74" t="str">
        <f t="shared" si="34"/>
        <v>C</v>
      </c>
      <c r="V118" s="74" t="str">
        <f t="shared" si="34"/>
        <v>C</v>
      </c>
      <c r="W118" s="74" t="str">
        <f t="shared" si="34"/>
        <v/>
      </c>
      <c r="X118" s="74" t="str">
        <f t="shared" si="34"/>
        <v/>
      </c>
      <c r="Y118" s="74" t="str">
        <f t="shared" si="34"/>
        <v/>
      </c>
      <c r="Z118" s="74" t="str">
        <f t="shared" si="33"/>
        <v/>
      </c>
      <c r="AA118" s="74" t="str">
        <f t="shared" si="33"/>
        <v/>
      </c>
      <c r="AB118" s="74" t="str">
        <f t="shared" si="33"/>
        <v>C</v>
      </c>
      <c r="AC118" s="74" t="str">
        <f t="shared" si="33"/>
        <v>C</v>
      </c>
      <c r="AD118" s="74" t="str">
        <f t="shared" si="33"/>
        <v/>
      </c>
      <c r="AE118" s="74" t="str">
        <f t="shared" si="33"/>
        <v/>
      </c>
      <c r="AF118" s="74" t="str">
        <f t="shared" si="33"/>
        <v/>
      </c>
      <c r="AG118" s="74" t="str">
        <f t="shared" si="33"/>
        <v/>
      </c>
      <c r="AH118" s="74" t="str">
        <f t="shared" si="33"/>
        <v/>
      </c>
      <c r="AI118" s="74" t="str">
        <f t="shared" si="33"/>
        <v>C</v>
      </c>
      <c r="AJ118" s="74" t="str">
        <f t="shared" si="33"/>
        <v>C</v>
      </c>
      <c r="AK118" s="74" t="str">
        <f t="shared" si="33"/>
        <v/>
      </c>
      <c r="AL118" s="74" t="str">
        <f t="shared" si="33"/>
        <v/>
      </c>
      <c r="AM118" s="74" t="str">
        <f t="shared" si="33"/>
        <v/>
      </c>
      <c r="AN118" s="74" t="str">
        <f t="shared" si="33"/>
        <v/>
      </c>
      <c r="AO118" s="74" t="str">
        <f t="shared" si="33"/>
        <v/>
      </c>
      <c r="AP118" s="74" t="str">
        <f t="shared" si="31"/>
        <v>C</v>
      </c>
      <c r="AQ118" s="74" t="str">
        <f t="shared" si="31"/>
        <v>C</v>
      </c>
      <c r="AR118" s="74" t="str">
        <f t="shared" si="31"/>
        <v/>
      </c>
      <c r="AS118" s="74" t="str">
        <f t="shared" si="31"/>
        <v/>
      </c>
      <c r="AT118" s="74" t="str">
        <f t="shared" si="31"/>
        <v/>
      </c>
      <c r="AU118" s="74" t="str">
        <f t="shared" si="31"/>
        <v/>
      </c>
      <c r="AV118" s="74" t="str">
        <f t="shared" si="31"/>
        <v/>
      </c>
    </row>
    <row r="119" spans="1:48" x14ac:dyDescent="0.3">
      <c r="A119" s="13" t="str">
        <f t="shared" si="30"/>
        <v/>
      </c>
      <c r="B119" s="81"/>
      <c r="C119" s="82"/>
      <c r="D119" s="83"/>
      <c r="E119" s="84"/>
      <c r="F119" s="79" t="str">
        <f t="shared" si="23"/>
        <v/>
      </c>
      <c r="G119" s="80">
        <f>IF(C119="demi-jour",NETWORKDAYS(D119,E119,Calendrier!M116:M129)-0.5,NETWORKDAYS(D119,E119,Calendrier!M116:M129))</f>
        <v>0</v>
      </c>
      <c r="H119" s="74" t="str">
        <f t="shared" si="32"/>
        <v>C</v>
      </c>
      <c r="I119" s="74" t="str">
        <f t="shared" si="32"/>
        <v/>
      </c>
      <c r="J119" s="74" t="str">
        <f t="shared" si="34"/>
        <v/>
      </c>
      <c r="K119" s="74" t="str">
        <f t="shared" si="34"/>
        <v/>
      </c>
      <c r="L119" s="74" t="str">
        <f t="shared" si="34"/>
        <v/>
      </c>
      <c r="M119" s="74" t="str">
        <f t="shared" si="34"/>
        <v/>
      </c>
      <c r="N119" s="74" t="str">
        <f t="shared" si="34"/>
        <v>C</v>
      </c>
      <c r="O119" s="74" t="str">
        <f t="shared" si="34"/>
        <v>C</v>
      </c>
      <c r="P119" s="74" t="str">
        <f t="shared" si="34"/>
        <v/>
      </c>
      <c r="Q119" s="74" t="str">
        <f t="shared" si="34"/>
        <v/>
      </c>
      <c r="R119" s="74" t="str">
        <f t="shared" si="34"/>
        <v/>
      </c>
      <c r="S119" s="74" t="str">
        <f t="shared" si="34"/>
        <v/>
      </c>
      <c r="T119" s="74" t="str">
        <f t="shared" si="34"/>
        <v/>
      </c>
      <c r="U119" s="74" t="str">
        <f t="shared" si="34"/>
        <v>C</v>
      </c>
      <c r="V119" s="74" t="str">
        <f t="shared" si="34"/>
        <v>C</v>
      </c>
      <c r="W119" s="74" t="str">
        <f t="shared" si="34"/>
        <v/>
      </c>
      <c r="X119" s="74" t="str">
        <f t="shared" si="34"/>
        <v/>
      </c>
      <c r="Y119" s="74" t="str">
        <f t="shared" si="34"/>
        <v/>
      </c>
      <c r="Z119" s="74" t="str">
        <f t="shared" si="33"/>
        <v/>
      </c>
      <c r="AA119" s="74" t="str">
        <f t="shared" si="33"/>
        <v/>
      </c>
      <c r="AB119" s="74" t="str">
        <f t="shared" si="33"/>
        <v>C</v>
      </c>
      <c r="AC119" s="74" t="str">
        <f t="shared" si="33"/>
        <v>C</v>
      </c>
      <c r="AD119" s="74" t="str">
        <f t="shared" si="33"/>
        <v/>
      </c>
      <c r="AE119" s="74" t="str">
        <f t="shared" si="33"/>
        <v/>
      </c>
      <c r="AF119" s="74" t="str">
        <f t="shared" si="33"/>
        <v/>
      </c>
      <c r="AG119" s="74" t="str">
        <f t="shared" si="33"/>
        <v/>
      </c>
      <c r="AH119" s="74" t="str">
        <f t="shared" si="33"/>
        <v/>
      </c>
      <c r="AI119" s="74" t="str">
        <f t="shared" si="33"/>
        <v>C</v>
      </c>
      <c r="AJ119" s="74" t="str">
        <f t="shared" si="33"/>
        <v>C</v>
      </c>
      <c r="AK119" s="74" t="str">
        <f t="shared" si="33"/>
        <v/>
      </c>
      <c r="AL119" s="74" t="str">
        <f t="shared" si="33"/>
        <v/>
      </c>
      <c r="AM119" s="74" t="str">
        <f t="shared" si="33"/>
        <v/>
      </c>
      <c r="AN119" s="74" t="str">
        <f t="shared" si="33"/>
        <v/>
      </c>
      <c r="AO119" s="74" t="str">
        <f t="shared" si="33"/>
        <v/>
      </c>
      <c r="AP119" s="74" t="str">
        <f t="shared" si="31"/>
        <v>C</v>
      </c>
      <c r="AQ119" s="74" t="str">
        <f t="shared" si="31"/>
        <v>C</v>
      </c>
      <c r="AR119" s="74" t="str">
        <f t="shared" si="31"/>
        <v/>
      </c>
      <c r="AS119" s="74" t="str">
        <f t="shared" si="31"/>
        <v/>
      </c>
      <c r="AT119" s="74" t="str">
        <f t="shared" si="31"/>
        <v/>
      </c>
      <c r="AU119" s="74" t="str">
        <f t="shared" si="31"/>
        <v/>
      </c>
      <c r="AV119" s="74" t="str">
        <f t="shared" si="31"/>
        <v/>
      </c>
    </row>
    <row r="120" spans="1:48" x14ac:dyDescent="0.3">
      <c r="A120" s="13" t="str">
        <f t="shared" si="30"/>
        <v/>
      </c>
      <c r="B120" s="81"/>
      <c r="C120" s="82"/>
      <c r="D120" s="83"/>
      <c r="E120" s="84"/>
      <c r="F120" s="79" t="str">
        <f t="shared" si="23"/>
        <v/>
      </c>
      <c r="G120" s="80">
        <f>IF(C120="demi-jour",NETWORKDAYS(D120,E120,Calendrier!M117:M130)-0.5,NETWORKDAYS(D120,E120,Calendrier!M117:M130))</f>
        <v>0</v>
      </c>
      <c r="H120" s="74" t="str">
        <f t="shared" si="32"/>
        <v>C</v>
      </c>
      <c r="I120" s="74" t="str">
        <f t="shared" si="32"/>
        <v/>
      </c>
      <c r="J120" s="74" t="str">
        <f t="shared" si="34"/>
        <v/>
      </c>
      <c r="K120" s="74" t="str">
        <f t="shared" si="34"/>
        <v/>
      </c>
      <c r="L120" s="74" t="str">
        <f t="shared" si="34"/>
        <v/>
      </c>
      <c r="M120" s="74" t="str">
        <f t="shared" si="34"/>
        <v/>
      </c>
      <c r="N120" s="74" t="str">
        <f t="shared" si="34"/>
        <v>C</v>
      </c>
      <c r="O120" s="74" t="str">
        <f t="shared" si="34"/>
        <v>C</v>
      </c>
      <c r="P120" s="74" t="str">
        <f t="shared" si="34"/>
        <v/>
      </c>
      <c r="Q120" s="74" t="str">
        <f t="shared" si="34"/>
        <v/>
      </c>
      <c r="R120" s="74" t="str">
        <f t="shared" si="34"/>
        <v/>
      </c>
      <c r="S120" s="74" t="str">
        <f t="shared" si="34"/>
        <v/>
      </c>
      <c r="T120" s="74" t="str">
        <f t="shared" si="34"/>
        <v/>
      </c>
      <c r="U120" s="74" t="str">
        <f t="shared" si="34"/>
        <v>C</v>
      </c>
      <c r="V120" s="74" t="str">
        <f t="shared" si="34"/>
        <v>C</v>
      </c>
      <c r="W120" s="74" t="str">
        <f t="shared" si="34"/>
        <v/>
      </c>
      <c r="X120" s="74" t="str">
        <f t="shared" si="34"/>
        <v/>
      </c>
      <c r="Y120" s="74" t="str">
        <f t="shared" si="34"/>
        <v/>
      </c>
      <c r="Z120" s="74" t="str">
        <f t="shared" si="33"/>
        <v/>
      </c>
      <c r="AA120" s="74" t="str">
        <f t="shared" si="33"/>
        <v/>
      </c>
      <c r="AB120" s="74" t="str">
        <f t="shared" si="33"/>
        <v>C</v>
      </c>
      <c r="AC120" s="74" t="str">
        <f t="shared" si="33"/>
        <v>C</v>
      </c>
      <c r="AD120" s="74" t="str">
        <f t="shared" si="33"/>
        <v/>
      </c>
      <c r="AE120" s="74" t="str">
        <f t="shared" si="33"/>
        <v/>
      </c>
      <c r="AF120" s="74" t="str">
        <f t="shared" si="33"/>
        <v/>
      </c>
      <c r="AG120" s="74" t="str">
        <f t="shared" si="33"/>
        <v/>
      </c>
      <c r="AH120" s="74" t="str">
        <f t="shared" si="33"/>
        <v/>
      </c>
      <c r="AI120" s="74" t="str">
        <f t="shared" si="33"/>
        <v>C</v>
      </c>
      <c r="AJ120" s="74" t="str">
        <f t="shared" si="33"/>
        <v>C</v>
      </c>
      <c r="AK120" s="74" t="str">
        <f t="shared" si="33"/>
        <v/>
      </c>
      <c r="AL120" s="74" t="str">
        <f t="shared" si="33"/>
        <v/>
      </c>
      <c r="AM120" s="74" t="str">
        <f t="shared" si="33"/>
        <v/>
      </c>
      <c r="AN120" s="74" t="str">
        <f t="shared" si="33"/>
        <v/>
      </c>
      <c r="AO120" s="74" t="str">
        <f t="shared" ref="AO120:AV120" si="35">IF(OR(AO$7="s",AO$7="f",AO$7="v"),"C",IF(AND(AO$6&gt;=$D120,AO$6&lt;=$E120,$F120="a"),$F120,IF(AND(AO$6&gt;=$D120,AO$6&lt;=$E120,$F120="V"),$F120,"")))</f>
        <v/>
      </c>
      <c r="AP120" s="74" t="str">
        <f t="shared" si="35"/>
        <v>C</v>
      </c>
      <c r="AQ120" s="74" t="str">
        <f t="shared" si="35"/>
        <v>C</v>
      </c>
      <c r="AR120" s="74" t="str">
        <f t="shared" si="35"/>
        <v/>
      </c>
      <c r="AS120" s="74" t="str">
        <f t="shared" si="35"/>
        <v/>
      </c>
      <c r="AT120" s="74" t="str">
        <f t="shared" si="35"/>
        <v/>
      </c>
      <c r="AU120" s="74" t="str">
        <f t="shared" si="35"/>
        <v/>
      </c>
      <c r="AV120" s="74" t="str">
        <f t="shared" si="35"/>
        <v/>
      </c>
    </row>
    <row r="121" spans="1:48" x14ac:dyDescent="0.3">
      <c r="A121" s="13" t="str">
        <f t="shared" si="30"/>
        <v/>
      </c>
      <c r="B121" s="81"/>
      <c r="C121" s="82"/>
      <c r="D121" s="83"/>
      <c r="E121" s="84"/>
      <c r="F121" s="79" t="str">
        <f t="shared" si="23"/>
        <v/>
      </c>
      <c r="G121" s="80">
        <f>IF(C121="demi-jour",NETWORKDAYS(D121,E121,Calendrier!M118:M131)-0.5,NETWORKDAYS(D121,E121,Calendrier!M118:M131))</f>
        <v>0</v>
      </c>
      <c r="H121" s="74" t="str">
        <f t="shared" si="32"/>
        <v>C</v>
      </c>
      <c r="I121" s="74" t="str">
        <f t="shared" si="32"/>
        <v/>
      </c>
      <c r="J121" s="74" t="str">
        <f t="shared" si="34"/>
        <v/>
      </c>
      <c r="K121" s="74" t="str">
        <f t="shared" si="34"/>
        <v/>
      </c>
      <c r="L121" s="74" t="str">
        <f t="shared" si="34"/>
        <v/>
      </c>
      <c r="M121" s="74" t="str">
        <f t="shared" si="34"/>
        <v/>
      </c>
      <c r="N121" s="74" t="str">
        <f t="shared" si="34"/>
        <v>C</v>
      </c>
      <c r="O121" s="74" t="str">
        <f t="shared" si="34"/>
        <v>C</v>
      </c>
      <c r="P121" s="74" t="str">
        <f t="shared" si="34"/>
        <v/>
      </c>
      <c r="Q121" s="74" t="str">
        <f t="shared" si="34"/>
        <v/>
      </c>
      <c r="R121" s="74" t="str">
        <f t="shared" si="34"/>
        <v/>
      </c>
      <c r="S121" s="74" t="str">
        <f t="shared" si="34"/>
        <v/>
      </c>
      <c r="T121" s="74" t="str">
        <f t="shared" si="34"/>
        <v/>
      </c>
      <c r="U121" s="74" t="str">
        <f t="shared" si="34"/>
        <v>C</v>
      </c>
      <c r="V121" s="74" t="str">
        <f t="shared" si="34"/>
        <v>C</v>
      </c>
      <c r="W121" s="74" t="str">
        <f t="shared" si="34"/>
        <v/>
      </c>
      <c r="X121" s="74" t="str">
        <f t="shared" si="34"/>
        <v/>
      </c>
      <c r="Y121" s="74" t="str">
        <f t="shared" si="34"/>
        <v/>
      </c>
      <c r="Z121" s="74" t="str">
        <f t="shared" ref="Z121:AV121" si="36">IF(OR(Z$7="s",Z$7="f",Z$7="v"),"C",IF(AND(Z$6&gt;=$D121,Z$6&lt;=$E121,$F121="a"),$F121,IF(AND(Z$6&gt;=$D121,Z$6&lt;=$E121,$F121="V"),$F121,"")))</f>
        <v/>
      </c>
      <c r="AA121" s="74" t="str">
        <f t="shared" si="36"/>
        <v/>
      </c>
      <c r="AB121" s="74" t="str">
        <f t="shared" si="36"/>
        <v>C</v>
      </c>
      <c r="AC121" s="74" t="str">
        <f t="shared" si="36"/>
        <v>C</v>
      </c>
      <c r="AD121" s="74" t="str">
        <f t="shared" si="36"/>
        <v/>
      </c>
      <c r="AE121" s="74" t="str">
        <f t="shared" si="36"/>
        <v/>
      </c>
      <c r="AF121" s="74" t="str">
        <f t="shared" si="36"/>
        <v/>
      </c>
      <c r="AG121" s="74" t="str">
        <f t="shared" si="36"/>
        <v/>
      </c>
      <c r="AH121" s="74" t="str">
        <f t="shared" si="36"/>
        <v/>
      </c>
      <c r="AI121" s="74" t="str">
        <f t="shared" si="36"/>
        <v>C</v>
      </c>
      <c r="AJ121" s="74" t="str">
        <f t="shared" si="36"/>
        <v>C</v>
      </c>
      <c r="AK121" s="74" t="str">
        <f t="shared" si="36"/>
        <v/>
      </c>
      <c r="AL121" s="74" t="str">
        <f t="shared" si="36"/>
        <v/>
      </c>
      <c r="AM121" s="74" t="str">
        <f t="shared" si="36"/>
        <v/>
      </c>
      <c r="AN121" s="74" t="str">
        <f t="shared" si="36"/>
        <v/>
      </c>
      <c r="AO121" s="74" t="str">
        <f t="shared" si="36"/>
        <v/>
      </c>
      <c r="AP121" s="74" t="str">
        <f t="shared" si="36"/>
        <v>C</v>
      </c>
      <c r="AQ121" s="74" t="str">
        <f t="shared" si="36"/>
        <v>C</v>
      </c>
      <c r="AR121" s="74" t="str">
        <f t="shared" si="36"/>
        <v/>
      </c>
      <c r="AS121" s="74" t="str">
        <f t="shared" si="36"/>
        <v/>
      </c>
      <c r="AT121" s="74" t="str">
        <f t="shared" si="36"/>
        <v/>
      </c>
      <c r="AU121" s="74" t="str">
        <f t="shared" si="36"/>
        <v/>
      </c>
      <c r="AV121" s="74" t="str">
        <f t="shared" si="36"/>
        <v/>
      </c>
    </row>
  </sheetData>
  <sheetProtection pivotTables="0"/>
  <autoFilter ref="B7:E7"/>
  <customSheetViews>
    <customSheetView guid="{EB37BC58-7C8F-4B52-897D-04943C19F4A6}" scale="75" fitToPage="1" showAutoFilter="1" showRuler="0">
      <pane xSplit="11" ySplit="6" topLeftCell="L210" activePane="bottomRight" state="frozenSplit"/>
      <selection pane="bottomRight" activeCell="G210" sqref="G210"/>
      <pageMargins left="0.42" right="0.11811023622047245" top="0.39370078740157483" bottom="0.39370078740157483" header="0.51181102362204722" footer="0.27559055118110237"/>
      <pageSetup paperSize="9" scale="48" fitToHeight="50" orientation="landscape" verticalDpi="300" r:id="rId1"/>
      <headerFooter alignWithMargins="0"/>
      <autoFilter ref="B1:F1"/>
    </customSheetView>
  </customSheetViews>
  <mergeCells count="9">
    <mergeCell ref="C6:E6"/>
    <mergeCell ref="D5:E5"/>
    <mergeCell ref="AR5:AV5"/>
    <mergeCell ref="M5:AQ5"/>
    <mergeCell ref="M2:R2"/>
    <mergeCell ref="F2:I2"/>
    <mergeCell ref="H5:L5"/>
    <mergeCell ref="G5:G7"/>
    <mergeCell ref="F5:F7"/>
  </mergeCells>
  <phoneticPr fontId="3" type="noConversion"/>
  <conditionalFormatting sqref="H8:AV121">
    <cfRule type="cellIs" dxfId="10" priority="1" stopIfTrue="1" operator="equal">
      <formula>"C"</formula>
    </cfRule>
    <cfRule type="cellIs" dxfId="9" priority="2" stopIfTrue="1" operator="equal">
      <formula>"a"</formula>
    </cfRule>
    <cfRule type="cellIs" dxfId="8" priority="3" stopIfTrue="1" operator="equal">
      <formula>"V"</formula>
    </cfRule>
  </conditionalFormatting>
  <conditionalFormatting sqref="G8:G121">
    <cfRule type="cellIs" dxfId="7" priority="5" stopIfTrue="1" operator="equal">
      <formula>0</formula>
    </cfRule>
  </conditionalFormatting>
  <conditionalFormatting sqref="H6:AV6">
    <cfRule type="cellIs" dxfId="6" priority="103" stopIfTrue="1" operator="equal">
      <formula>$M$2</formula>
    </cfRule>
  </conditionalFormatting>
  <conditionalFormatting sqref="H7:AV7">
    <cfRule type="expression" dxfId="5" priority="109" stopIfTrue="1">
      <formula>IF(OR(H$7="S",H$7="v",H$7="f"),TRUE,"")</formula>
    </cfRule>
  </conditionalFormatting>
  <dataValidations count="3">
    <dataValidation type="list" allowBlank="1" showInputMessage="1" sqref="D8:D121">
      <formula1>JJMM</formula1>
    </dataValidation>
    <dataValidation type="list" allowBlank="1" showInputMessage="1" showErrorMessage="1" sqref="E8:E121">
      <formula1>JJMM</formula1>
    </dataValidation>
    <dataValidation allowBlank="1" showInputMessage="1" sqref="B8:B1048576"/>
  </dataValidations>
  <printOptions horizontalCentered="1"/>
  <pageMargins left="0.59055118110236227" right="0.59055118110236227" top="0.47244094488188981" bottom="0.78740157480314965" header="0.27559055118110237" footer="0.27559055118110237"/>
  <pageSetup paperSize="9" scale="70" fitToHeight="100" orientation="landscape" verticalDpi="300" r:id="rId2"/>
  <headerFooter alignWithMargins="0">
    <oddFooter>&amp;L&amp;F&amp;C&amp;N&amp;R&amp;D &amp;T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292" r:id="rId5" name="Spinner 196">
              <controlPr defaultSize="0" print="0" autoPict="0">
                <anchor moveWithCells="1" sizeWithCells="1">
                  <from>
                    <xdr:col>9</xdr:col>
                    <xdr:colOff>114300</xdr:colOff>
                    <xdr:row>1</xdr:row>
                    <xdr:rowOff>276225</xdr:rowOff>
                  </from>
                  <to>
                    <xdr:col>12</xdr:col>
                    <xdr:colOff>38100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Base!$C$27:$C$46</xm:f>
          </x14:formula1>
          <xm:sqref>C6:E6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"/>
  <sheetViews>
    <sheetView tabSelected="1" workbookViewId="0">
      <selection activeCell="C13" sqref="C13"/>
    </sheetView>
  </sheetViews>
  <sheetFormatPr baseColWidth="10" defaultRowHeight="12.75" x14ac:dyDescent="0.2"/>
  <cols>
    <col min="1" max="1" width="21.140625" customWidth="1"/>
    <col min="2" max="2" width="8.42578125" bestFit="1" customWidth="1"/>
    <col min="4" max="4" width="21.140625" customWidth="1"/>
    <col min="5" max="5" width="8.42578125" customWidth="1"/>
    <col min="7" max="7" width="21.140625" customWidth="1"/>
    <col min="8" max="8" width="8.42578125" customWidth="1"/>
  </cols>
  <sheetData>
    <row r="1" spans="1:8" x14ac:dyDescent="0.2">
      <c r="A1" s="121" t="s">
        <v>47</v>
      </c>
      <c r="B1" t="s">
        <v>48</v>
      </c>
      <c r="D1" s="121" t="s">
        <v>46</v>
      </c>
      <c r="E1" t="s">
        <v>48</v>
      </c>
      <c r="G1" s="121" t="s">
        <v>45</v>
      </c>
      <c r="H1" t="s">
        <v>48</v>
      </c>
    </row>
    <row r="3" spans="1:8" x14ac:dyDescent="0.2">
      <c r="A3" s="121" t="s">
        <v>49</v>
      </c>
      <c r="D3" s="121" t="s">
        <v>49</v>
      </c>
      <c r="G3" s="121" t="s">
        <v>49</v>
      </c>
    </row>
    <row r="4" spans="1:8" x14ac:dyDescent="0.2">
      <c r="A4" s="122" t="s">
        <v>65</v>
      </c>
      <c r="D4" s="122" t="s">
        <v>60</v>
      </c>
      <c r="G4" s="122" t="s">
        <v>51</v>
      </c>
    </row>
    <row r="5" spans="1:8" x14ac:dyDescent="0.2">
      <c r="A5" s="122" t="s">
        <v>66</v>
      </c>
      <c r="D5" s="122" t="s">
        <v>61</v>
      </c>
      <c r="G5" s="122" t="s">
        <v>52</v>
      </c>
    </row>
    <row r="6" spans="1:8" x14ac:dyDescent="0.2">
      <c r="A6" s="122" t="s">
        <v>67</v>
      </c>
      <c r="D6" s="122" t="s">
        <v>62</v>
      </c>
      <c r="G6" s="122" t="s">
        <v>53</v>
      </c>
    </row>
    <row r="7" spans="1:8" x14ac:dyDescent="0.2">
      <c r="A7" s="122" t="s">
        <v>68</v>
      </c>
      <c r="D7" s="122" t="s">
        <v>63</v>
      </c>
      <c r="G7" s="122" t="s">
        <v>54</v>
      </c>
    </row>
    <row r="8" spans="1:8" x14ac:dyDescent="0.2">
      <c r="A8" s="122" t="s">
        <v>69</v>
      </c>
      <c r="D8" s="122" t="s">
        <v>64</v>
      </c>
      <c r="G8" s="122" t="s">
        <v>55</v>
      </c>
    </row>
    <row r="9" spans="1:8" x14ac:dyDescent="0.2">
      <c r="A9" s="122" t="s">
        <v>50</v>
      </c>
      <c r="D9" s="122" t="s">
        <v>50</v>
      </c>
      <c r="G9" s="122" t="s">
        <v>56</v>
      </c>
    </row>
    <row r="10" spans="1:8" x14ac:dyDescent="0.2">
      <c r="G10" s="122" t="s">
        <v>57</v>
      </c>
    </row>
    <row r="11" spans="1:8" x14ac:dyDescent="0.2">
      <c r="G11" s="122" t="s">
        <v>58</v>
      </c>
    </row>
    <row r="12" spans="1:8" x14ac:dyDescent="0.2">
      <c r="G12" s="12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8"/>
  <sheetViews>
    <sheetView showGridLines="0" workbookViewId="0">
      <selection activeCell="A2" sqref="A2:A3"/>
    </sheetView>
  </sheetViews>
  <sheetFormatPr baseColWidth="10" defaultRowHeight="12.75" x14ac:dyDescent="0.2"/>
  <cols>
    <col min="1" max="1" width="56.140625" bestFit="1" customWidth="1"/>
    <col min="2" max="2" width="9.7109375" bestFit="1" customWidth="1"/>
    <col min="3" max="3" width="21.140625" customWidth="1"/>
    <col min="4" max="4" width="56.140625" customWidth="1"/>
    <col min="5" max="5" width="56.140625" bestFit="1" customWidth="1"/>
  </cols>
  <sheetData>
    <row r="1" spans="1:5" x14ac:dyDescent="0.2">
      <c r="A1" s="117" t="s">
        <v>43</v>
      </c>
      <c r="B1" s="117" t="s">
        <v>44</v>
      </c>
      <c r="C1" s="117" t="s">
        <v>45</v>
      </c>
      <c r="D1" s="117" t="s">
        <v>46</v>
      </c>
      <c r="E1" s="118" t="s">
        <v>47</v>
      </c>
    </row>
    <row r="2" spans="1:5" x14ac:dyDescent="0.2">
      <c r="A2" s="120" t="s">
        <v>51</v>
      </c>
      <c r="B2" s="119"/>
      <c r="C2" s="120" t="s">
        <v>60</v>
      </c>
      <c r="D2" s="120" t="s">
        <v>65</v>
      </c>
      <c r="E2" s="120" t="s">
        <v>70</v>
      </c>
    </row>
    <row r="3" spans="1:5" x14ac:dyDescent="0.2">
      <c r="A3" s="120" t="s">
        <v>52</v>
      </c>
      <c r="B3" s="119"/>
      <c r="C3" s="120" t="s">
        <v>60</v>
      </c>
      <c r="D3" s="120" t="s">
        <v>65</v>
      </c>
      <c r="E3" s="120" t="s">
        <v>70</v>
      </c>
    </row>
    <row r="4" spans="1:5" x14ac:dyDescent="0.2">
      <c r="A4" s="120" t="s">
        <v>53</v>
      </c>
      <c r="B4" s="119"/>
      <c r="C4" s="120" t="s">
        <v>61</v>
      </c>
      <c r="D4" s="120" t="s">
        <v>65</v>
      </c>
      <c r="E4" s="120" t="s">
        <v>70</v>
      </c>
    </row>
    <row r="5" spans="1:5" x14ac:dyDescent="0.2">
      <c r="A5" s="120" t="s">
        <v>54</v>
      </c>
      <c r="B5" s="119"/>
      <c r="C5" s="120" t="s">
        <v>62</v>
      </c>
      <c r="D5" s="120" t="s">
        <v>66</v>
      </c>
      <c r="E5" s="120" t="s">
        <v>71</v>
      </c>
    </row>
    <row r="6" spans="1:5" x14ac:dyDescent="0.2">
      <c r="A6" s="120" t="s">
        <v>55</v>
      </c>
      <c r="B6" s="119"/>
      <c r="C6" s="120" t="s">
        <v>62</v>
      </c>
      <c r="D6" s="120" t="s">
        <v>66</v>
      </c>
      <c r="E6" s="120" t="s">
        <v>71</v>
      </c>
    </row>
    <row r="7" spans="1:5" x14ac:dyDescent="0.2">
      <c r="A7" s="120" t="s">
        <v>56</v>
      </c>
      <c r="B7" s="119"/>
      <c r="C7" s="120" t="s">
        <v>63</v>
      </c>
      <c r="D7" s="120" t="s">
        <v>67</v>
      </c>
      <c r="E7" s="120" t="s">
        <v>71</v>
      </c>
    </row>
    <row r="8" spans="1:5" x14ac:dyDescent="0.2">
      <c r="A8" s="120" t="s">
        <v>57</v>
      </c>
      <c r="B8" s="119"/>
      <c r="C8" s="120" t="s">
        <v>64</v>
      </c>
      <c r="D8" s="120" t="s">
        <v>68</v>
      </c>
      <c r="E8" s="120" t="s">
        <v>72</v>
      </c>
    </row>
    <row r="9" spans="1:5" x14ac:dyDescent="0.2">
      <c r="A9" s="120" t="s">
        <v>58</v>
      </c>
      <c r="B9" s="119"/>
      <c r="C9" s="120" t="s">
        <v>64</v>
      </c>
      <c r="D9" s="120" t="s">
        <v>69</v>
      </c>
      <c r="E9" s="120" t="s">
        <v>72</v>
      </c>
    </row>
    <row r="11" spans="1:5" x14ac:dyDescent="0.2">
      <c r="C11" s="125"/>
    </row>
    <row r="17" spans="1:3" x14ac:dyDescent="0.2">
      <c r="A17" s="120" t="s">
        <v>51</v>
      </c>
      <c r="B17" s="124" t="s">
        <v>73</v>
      </c>
    </row>
    <row r="18" spans="1:3" x14ac:dyDescent="0.2">
      <c r="A18" s="120" t="s">
        <v>52</v>
      </c>
      <c r="B18" s="124" t="s">
        <v>73</v>
      </c>
    </row>
    <row r="19" spans="1:3" x14ac:dyDescent="0.2">
      <c r="A19" s="120" t="s">
        <v>53</v>
      </c>
      <c r="B19" s="124" t="s">
        <v>73</v>
      </c>
    </row>
    <row r="20" spans="1:3" x14ac:dyDescent="0.2">
      <c r="A20" s="120" t="s">
        <v>54</v>
      </c>
      <c r="B20" s="124" t="s">
        <v>73</v>
      </c>
    </row>
    <row r="21" spans="1:3" x14ac:dyDescent="0.2">
      <c r="A21" s="120" t="s">
        <v>55</v>
      </c>
      <c r="B21" s="124" t="s">
        <v>73</v>
      </c>
    </row>
    <row r="22" spans="1:3" x14ac:dyDescent="0.2">
      <c r="A22" s="120" t="s">
        <v>56</v>
      </c>
      <c r="B22" s="124" t="s">
        <v>73</v>
      </c>
    </row>
    <row r="23" spans="1:3" x14ac:dyDescent="0.2">
      <c r="A23" s="120" t="s">
        <v>57</v>
      </c>
      <c r="B23" s="124" t="s">
        <v>73</v>
      </c>
    </row>
    <row r="24" spans="1:3" x14ac:dyDescent="0.2">
      <c r="A24" s="120" t="s">
        <v>58</v>
      </c>
      <c r="B24" s="124" t="s">
        <v>73</v>
      </c>
    </row>
    <row r="25" spans="1:3" x14ac:dyDescent="0.2">
      <c r="A25" s="120" t="s">
        <v>60</v>
      </c>
      <c r="B25" s="124" t="s">
        <v>59</v>
      </c>
    </row>
    <row r="26" spans="1:3" x14ac:dyDescent="0.2">
      <c r="A26" s="120" t="s">
        <v>60</v>
      </c>
      <c r="B26" s="124" t="s">
        <v>59</v>
      </c>
      <c r="C26" s="121" t="s">
        <v>49</v>
      </c>
    </row>
    <row r="27" spans="1:3" x14ac:dyDescent="0.2">
      <c r="A27" s="120" t="s">
        <v>61</v>
      </c>
      <c r="B27" s="124" t="s">
        <v>59</v>
      </c>
      <c r="C27" s="122" t="s">
        <v>60</v>
      </c>
    </row>
    <row r="28" spans="1:3" x14ac:dyDescent="0.2">
      <c r="A28" s="120" t="s">
        <v>62</v>
      </c>
      <c r="B28" s="124" t="s">
        <v>59</v>
      </c>
      <c r="C28" s="122" t="s">
        <v>65</v>
      </c>
    </row>
    <row r="29" spans="1:3" x14ac:dyDescent="0.2">
      <c r="A29" s="120" t="s">
        <v>62</v>
      </c>
      <c r="B29" s="124" t="s">
        <v>59</v>
      </c>
      <c r="C29" s="122" t="s">
        <v>70</v>
      </c>
    </row>
    <row r="30" spans="1:3" x14ac:dyDescent="0.2">
      <c r="A30" s="120" t="s">
        <v>63</v>
      </c>
      <c r="B30" s="124" t="s">
        <v>59</v>
      </c>
      <c r="C30" s="122" t="s">
        <v>52</v>
      </c>
    </row>
    <row r="31" spans="1:3" x14ac:dyDescent="0.2">
      <c r="A31" s="120" t="s">
        <v>64</v>
      </c>
      <c r="B31" s="124" t="s">
        <v>59</v>
      </c>
      <c r="C31" s="122" t="s">
        <v>61</v>
      </c>
    </row>
    <row r="32" spans="1:3" x14ac:dyDescent="0.2">
      <c r="A32" s="120" t="s">
        <v>64</v>
      </c>
      <c r="B32" s="124" t="s">
        <v>59</v>
      </c>
      <c r="C32" s="122" t="s">
        <v>66</v>
      </c>
    </row>
    <row r="33" spans="1:3" x14ac:dyDescent="0.2">
      <c r="A33" s="120" t="s">
        <v>65</v>
      </c>
      <c r="B33" s="124" t="s">
        <v>74</v>
      </c>
      <c r="C33" s="122" t="s">
        <v>71</v>
      </c>
    </row>
    <row r="34" spans="1:3" x14ac:dyDescent="0.2">
      <c r="A34" s="120" t="s">
        <v>65</v>
      </c>
      <c r="B34" s="124" t="s">
        <v>74</v>
      </c>
      <c r="C34" s="122" t="s">
        <v>53</v>
      </c>
    </row>
    <row r="35" spans="1:3" x14ac:dyDescent="0.2">
      <c r="A35" s="120" t="s">
        <v>65</v>
      </c>
      <c r="B35" s="124" t="s">
        <v>74</v>
      </c>
      <c r="C35" s="122" t="s">
        <v>62</v>
      </c>
    </row>
    <row r="36" spans="1:3" x14ac:dyDescent="0.2">
      <c r="A36" s="120" t="s">
        <v>66</v>
      </c>
      <c r="B36" s="124" t="s">
        <v>74</v>
      </c>
      <c r="C36" s="122" t="s">
        <v>67</v>
      </c>
    </row>
    <row r="37" spans="1:3" x14ac:dyDescent="0.2">
      <c r="A37" s="120" t="s">
        <v>66</v>
      </c>
      <c r="B37" s="124" t="s">
        <v>74</v>
      </c>
      <c r="C37" s="122" t="s">
        <v>72</v>
      </c>
    </row>
    <row r="38" spans="1:3" x14ac:dyDescent="0.2">
      <c r="A38" s="120" t="s">
        <v>67</v>
      </c>
      <c r="B38" s="124" t="s">
        <v>74</v>
      </c>
      <c r="C38" s="122" t="s">
        <v>54</v>
      </c>
    </row>
    <row r="39" spans="1:3" x14ac:dyDescent="0.2">
      <c r="A39" s="120" t="s">
        <v>68</v>
      </c>
      <c r="B39" s="124" t="s">
        <v>74</v>
      </c>
      <c r="C39" s="122" t="s">
        <v>63</v>
      </c>
    </row>
    <row r="40" spans="1:3" x14ac:dyDescent="0.2">
      <c r="A40" s="120" t="s">
        <v>69</v>
      </c>
      <c r="B40" s="124" t="s">
        <v>74</v>
      </c>
      <c r="C40" s="122" t="s">
        <v>68</v>
      </c>
    </row>
    <row r="41" spans="1:3" x14ac:dyDescent="0.2">
      <c r="A41" s="120" t="s">
        <v>70</v>
      </c>
      <c r="B41" s="124" t="s">
        <v>75</v>
      </c>
      <c r="C41" s="122" t="s">
        <v>55</v>
      </c>
    </row>
    <row r="42" spans="1:3" x14ac:dyDescent="0.2">
      <c r="A42" s="120" t="s">
        <v>70</v>
      </c>
      <c r="B42" s="124" t="s">
        <v>75</v>
      </c>
      <c r="C42" s="122" t="s">
        <v>64</v>
      </c>
    </row>
    <row r="43" spans="1:3" x14ac:dyDescent="0.2">
      <c r="A43" s="120" t="s">
        <v>70</v>
      </c>
      <c r="B43" s="124" t="s">
        <v>75</v>
      </c>
      <c r="C43" s="122" t="s">
        <v>69</v>
      </c>
    </row>
    <row r="44" spans="1:3" x14ac:dyDescent="0.2">
      <c r="A44" s="120" t="s">
        <v>71</v>
      </c>
      <c r="B44" s="124" t="s">
        <v>75</v>
      </c>
      <c r="C44" s="122" t="s">
        <v>56</v>
      </c>
    </row>
    <row r="45" spans="1:3" x14ac:dyDescent="0.2">
      <c r="A45" s="120" t="s">
        <v>71</v>
      </c>
      <c r="B45" s="124" t="s">
        <v>75</v>
      </c>
      <c r="C45" s="122" t="s">
        <v>57</v>
      </c>
    </row>
    <row r="46" spans="1:3" x14ac:dyDescent="0.2">
      <c r="A46" s="120" t="s">
        <v>71</v>
      </c>
      <c r="B46" s="124" t="s">
        <v>75</v>
      </c>
      <c r="C46" s="122" t="s">
        <v>58</v>
      </c>
    </row>
    <row r="47" spans="1:3" x14ac:dyDescent="0.2">
      <c r="A47" s="120" t="s">
        <v>72</v>
      </c>
      <c r="B47" s="124" t="s">
        <v>75</v>
      </c>
      <c r="C47" s="122" t="s">
        <v>50</v>
      </c>
    </row>
    <row r="48" spans="1:3" x14ac:dyDescent="0.2">
      <c r="A48" s="120" t="s">
        <v>72</v>
      </c>
      <c r="B48" s="124" t="s">
        <v>75</v>
      </c>
    </row>
  </sheetData>
  <autoFilter ref="A1:E9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B1:J16"/>
  <sheetViews>
    <sheetView showGridLines="0" showRowColHeaders="0" zoomScale="130" workbookViewId="0">
      <selection activeCell="F7" sqref="F7"/>
    </sheetView>
  </sheetViews>
  <sheetFormatPr baseColWidth="10" defaultColWidth="11.42578125" defaultRowHeight="18" x14ac:dyDescent="0.35"/>
  <cols>
    <col min="1" max="1" width="11.42578125" style="16"/>
    <col min="2" max="2" width="4.140625" style="16" bestFit="1" customWidth="1"/>
    <col min="3" max="3" width="30.28515625" style="16" bestFit="1" customWidth="1"/>
    <col min="4" max="4" width="12.42578125" style="17" bestFit="1" customWidth="1"/>
    <col min="5" max="6" width="12" style="17" bestFit="1" customWidth="1"/>
    <col min="7" max="7" width="12.140625" style="16" customWidth="1"/>
    <col min="8" max="16384" width="11.42578125" style="16"/>
  </cols>
  <sheetData>
    <row r="1" spans="2:10" ht="25.5" customHeight="1" x14ac:dyDescent="0.35">
      <c r="B1" s="136"/>
      <c r="C1" s="136"/>
      <c r="H1" s="71"/>
    </row>
    <row r="2" spans="2:10" ht="10.5" customHeight="1" x14ac:dyDescent="0.35"/>
    <row r="3" spans="2:10" s="18" customFormat="1" ht="21" x14ac:dyDescent="0.35">
      <c r="B3" s="135" t="s">
        <v>13</v>
      </c>
      <c r="C3" s="135"/>
      <c r="D3" s="19">
        <f>+Planning!F2</f>
        <v>43132</v>
      </c>
      <c r="E3" s="20"/>
      <c r="F3" s="21"/>
      <c r="G3" s="21"/>
    </row>
    <row r="4" spans="2:10" s="17" customFormat="1" ht="12" customHeight="1" x14ac:dyDescent="0.35">
      <c r="D4" s="22"/>
      <c r="E4" s="22"/>
      <c r="F4" s="22"/>
      <c r="G4" s="22"/>
      <c r="H4" s="22"/>
      <c r="I4" s="22"/>
      <c r="J4" s="22"/>
    </row>
    <row r="5" spans="2:10" s="23" customFormat="1" ht="33" x14ac:dyDescent="0.2">
      <c r="B5" s="63" t="s">
        <v>14</v>
      </c>
      <c r="C5" s="63" t="s">
        <v>2</v>
      </c>
      <c r="D5" s="64" t="s">
        <v>11</v>
      </c>
      <c r="E5" s="64" t="s">
        <v>12</v>
      </c>
      <c r="F5" s="65" t="s">
        <v>18</v>
      </c>
      <c r="G5" s="65" t="s">
        <v>21</v>
      </c>
      <c r="H5" s="24"/>
      <c r="I5" s="24"/>
      <c r="J5" s="24"/>
    </row>
    <row r="6" spans="2:10" ht="18" hidden="1" customHeight="1" x14ac:dyDescent="0.35">
      <c r="B6" s="66">
        <v>1</v>
      </c>
      <c r="C6" s="67"/>
      <c r="D6" s="68"/>
      <c r="E6" s="69">
        <f ca="1">SUMIF(Planning!$A$8:$G$121,'Gestion Absences'!C6&amp;"V",Planning!$G$8:$G$121)</f>
        <v>0</v>
      </c>
      <c r="F6" s="28">
        <f t="shared" ref="F6:F16" ca="1" si="0">IF(E6=0,D6,D6-E6)</f>
        <v>0</v>
      </c>
      <c r="G6" s="69">
        <f ca="1">SUMIF(Planning!$A$8:$G$121,'Gestion Absences'!C6&amp;"A",Planning!$G$8:$G$121)</f>
        <v>0</v>
      </c>
      <c r="H6" s="25"/>
      <c r="I6" s="25"/>
      <c r="J6" s="2"/>
    </row>
    <row r="7" spans="2:10" ht="18" customHeight="1" x14ac:dyDescent="0.35">
      <c r="B7" s="66">
        <v>1</v>
      </c>
      <c r="C7" s="26" t="s">
        <v>37</v>
      </c>
      <c r="D7" s="27">
        <v>22</v>
      </c>
      <c r="E7" s="70">
        <f ca="1">SUMIF(Planning!$A$8:$G$121,'Gestion Absences'!C7&amp;"V",Planning!$G$8:$G$121)</f>
        <v>0</v>
      </c>
      <c r="F7" s="28">
        <f ca="1">IF(E7=0,D7,D7-E7)</f>
        <v>22</v>
      </c>
      <c r="G7" s="70">
        <f ca="1">SUMIF(Planning!$A$8:$G$121,'Gestion Absences'!C7&amp;"A",Planning!$G$8:$G$121)</f>
        <v>0</v>
      </c>
      <c r="H7" s="25"/>
      <c r="I7" s="25"/>
      <c r="J7" s="2"/>
    </row>
    <row r="8" spans="2:10" ht="18" customHeight="1" x14ac:dyDescent="0.35">
      <c r="B8" s="66">
        <v>2</v>
      </c>
      <c r="C8" s="26" t="s">
        <v>38</v>
      </c>
      <c r="D8" s="27">
        <v>22</v>
      </c>
      <c r="E8" s="70">
        <f ca="1">SUMIF(Planning!$A$8:$G$121,'Gestion Absences'!C8&amp;"V",Planning!$G$8:$G$121)</f>
        <v>0</v>
      </c>
      <c r="F8" s="28">
        <f t="shared" ca="1" si="0"/>
        <v>22</v>
      </c>
      <c r="G8" s="70">
        <f ca="1">SUMIF(Planning!$A$8:$G$121,'Gestion Absences'!C8&amp;"A",Planning!$G$8:$G$121)</f>
        <v>0</v>
      </c>
      <c r="H8" s="25"/>
      <c r="I8" s="25"/>
      <c r="J8" s="2"/>
    </row>
    <row r="9" spans="2:10" ht="18" customHeight="1" x14ac:dyDescent="0.35">
      <c r="B9" s="66">
        <v>3</v>
      </c>
      <c r="C9" s="26" t="s">
        <v>39</v>
      </c>
      <c r="D9" s="27">
        <v>22</v>
      </c>
      <c r="E9" s="70">
        <f ca="1">SUMIF(Planning!$A$8:$G$121,'Gestion Absences'!C9&amp;"V",Planning!$G$8:$G$121)</f>
        <v>0</v>
      </c>
      <c r="F9" s="28">
        <f t="shared" ca="1" si="0"/>
        <v>22</v>
      </c>
      <c r="G9" s="70">
        <f ca="1">SUMIF(Planning!$A$8:$G$121,'Gestion Absences'!C9&amp;"A",Planning!$G$8:$G$121)</f>
        <v>0</v>
      </c>
      <c r="H9" s="25"/>
      <c r="I9" s="25"/>
      <c r="J9" s="2"/>
    </row>
    <row r="10" spans="2:10" ht="18" customHeight="1" x14ac:dyDescent="0.35">
      <c r="B10" s="66">
        <v>4</v>
      </c>
      <c r="C10" s="26"/>
      <c r="D10" s="27"/>
      <c r="E10" s="70">
        <f ca="1">SUMIF(Planning!$A$8:$G$121,'Gestion Absences'!C10&amp;"V",Planning!$G$8:$G$121)</f>
        <v>0</v>
      </c>
      <c r="F10" s="28">
        <f t="shared" ca="1" si="0"/>
        <v>0</v>
      </c>
      <c r="G10" s="70">
        <f ca="1">SUMIF(Planning!$A$8:$G$121,'Gestion Absences'!C10&amp;"A",Planning!$G$8:$G$121)</f>
        <v>0</v>
      </c>
      <c r="H10" s="25"/>
      <c r="I10" s="25"/>
      <c r="J10" s="2"/>
    </row>
    <row r="11" spans="2:10" ht="18" customHeight="1" x14ac:dyDescent="0.35">
      <c r="B11" s="66">
        <v>5</v>
      </c>
      <c r="C11" s="26"/>
      <c r="D11" s="27"/>
      <c r="E11" s="70">
        <f ca="1">SUMIF(Planning!$A$8:$G$121,'Gestion Absences'!C11&amp;"V",Planning!$G$8:$G$121)</f>
        <v>0</v>
      </c>
      <c r="F11" s="28">
        <f t="shared" ca="1" si="0"/>
        <v>0</v>
      </c>
      <c r="G11" s="70">
        <f ca="1">SUMIF(Planning!$A$8:$G$121,'Gestion Absences'!C11&amp;"A",Planning!$G$8:$G$121)</f>
        <v>0</v>
      </c>
      <c r="H11" s="29"/>
      <c r="I11" s="29"/>
      <c r="J11" s="2"/>
    </row>
    <row r="12" spans="2:10" ht="18" customHeight="1" x14ac:dyDescent="0.35">
      <c r="B12" s="66">
        <v>6</v>
      </c>
      <c r="C12" s="26"/>
      <c r="D12" s="27"/>
      <c r="E12" s="70">
        <f ca="1">SUMIF(Planning!$A$8:$G$121,'Gestion Absences'!C12&amp;"V",Planning!$G$8:$G$121)</f>
        <v>0</v>
      </c>
      <c r="F12" s="28">
        <f t="shared" ca="1" si="0"/>
        <v>0</v>
      </c>
      <c r="G12" s="70">
        <f ca="1">SUMIF(Planning!$A$8:$G$121,'Gestion Absences'!C12&amp;"A",Planning!$G$8:$G$121)</f>
        <v>0</v>
      </c>
    </row>
    <row r="13" spans="2:10" ht="18" customHeight="1" x14ac:dyDescent="0.35">
      <c r="B13" s="66">
        <v>7</v>
      </c>
      <c r="C13" s="26"/>
      <c r="D13" s="27"/>
      <c r="E13" s="70">
        <f ca="1">SUMIF(Planning!$A$8:$G$121,'Gestion Absences'!C13&amp;"V",Planning!$G$8:$G$121)</f>
        <v>0</v>
      </c>
      <c r="F13" s="28">
        <f t="shared" ca="1" si="0"/>
        <v>0</v>
      </c>
      <c r="G13" s="70">
        <f ca="1">SUMIF(Planning!$A$8:$G$121,'Gestion Absences'!C13&amp;"A",Planning!$G$8:$G$121)</f>
        <v>0</v>
      </c>
    </row>
    <row r="14" spans="2:10" ht="18" customHeight="1" x14ac:dyDescent="0.35">
      <c r="B14" s="66">
        <v>8</v>
      </c>
      <c r="C14" s="30"/>
      <c r="D14" s="27"/>
      <c r="E14" s="70">
        <f ca="1">SUMIF(Planning!$A$8:$G$121,'Gestion Absences'!C14&amp;"V",Planning!$G$8:$G$121)</f>
        <v>0</v>
      </c>
      <c r="F14" s="28">
        <f t="shared" ca="1" si="0"/>
        <v>0</v>
      </c>
      <c r="G14" s="70">
        <f ca="1">SUMIF(Planning!$A$8:$G$121,'Gestion Absences'!C14&amp;"A",Planning!$G$8:$G$121)</f>
        <v>0</v>
      </c>
    </row>
    <row r="15" spans="2:10" ht="18" customHeight="1" x14ac:dyDescent="0.35">
      <c r="B15" s="66">
        <v>9</v>
      </c>
      <c r="C15" s="26"/>
      <c r="D15" s="27"/>
      <c r="E15" s="70">
        <f ca="1">SUMIF(Planning!$A$8:$G$121,'Gestion Absences'!C15&amp;"V",Planning!$G$8:$G$121)</f>
        <v>0</v>
      </c>
      <c r="F15" s="28">
        <f t="shared" ca="1" si="0"/>
        <v>0</v>
      </c>
      <c r="G15" s="70">
        <f ca="1">SUMIF(Planning!$A$8:$G$121,'Gestion Absences'!C15&amp;"A",Planning!$G$8:$G$121)</f>
        <v>0</v>
      </c>
    </row>
    <row r="16" spans="2:10" ht="18" customHeight="1" x14ac:dyDescent="0.35">
      <c r="B16" s="66">
        <v>10</v>
      </c>
      <c r="C16" s="30"/>
      <c r="D16" s="27"/>
      <c r="E16" s="70">
        <f ca="1">SUMIF(Planning!$A$8:$G$121,'Gestion Absences'!C16&amp;"V",Planning!$G$8:$G$121)</f>
        <v>0</v>
      </c>
      <c r="F16" s="28">
        <f t="shared" ca="1" si="0"/>
        <v>0</v>
      </c>
      <c r="G16" s="70">
        <f ca="1">SUMIF(Planning!$A$8:$G$121,'Gestion Absences'!C16&amp;"A",Planning!$G$8:$G$121)</f>
        <v>0</v>
      </c>
    </row>
  </sheetData>
  <sheetProtection selectLockedCells="1" sort="0" autoFilter="0"/>
  <autoFilter ref="B5:G16"/>
  <mergeCells count="2">
    <mergeCell ref="B3:C3"/>
    <mergeCell ref="B1:C1"/>
  </mergeCells>
  <phoneticPr fontId="3" type="noConversion"/>
  <conditionalFormatting sqref="F6">
    <cfRule type="cellIs" dxfId="4" priority="1" stopIfTrue="1" operator="lessThan">
      <formula>0</formula>
    </cfRule>
  </conditionalFormatting>
  <conditionalFormatting sqref="E7:E16 G7:G16">
    <cfRule type="cellIs" dxfId="3" priority="2" stopIfTrue="1" operator="lessThan">
      <formula>0</formula>
    </cfRule>
    <cfRule type="cellIs" dxfId="2" priority="3" stopIfTrue="1" operator="equal">
      <formula>0</formula>
    </cfRule>
  </conditionalFormatting>
  <conditionalFormatting sqref="F7:F16">
    <cfRule type="cellIs" dxfId="1" priority="4" stopIfTrue="1" operator="lessThan">
      <formula>0</formula>
    </cfRule>
    <cfRule type="cellIs" dxfId="0" priority="5" stopIfTrue="1" operator="equal">
      <formula>0</formula>
    </cfRule>
  </conditionalFormatting>
  <pageMargins left="0.78740157480314965" right="0.78740157480314965" top="0.98425196850393704" bottom="0.98425196850393704" header="0.51181102362204722" footer="0.51181102362204722"/>
  <pageSetup paperSize="9" scale="56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2:N406"/>
  <sheetViews>
    <sheetView zoomScaleNormal="130" workbookViewId="0">
      <pane ySplit="4" topLeftCell="A5" activePane="bottomLeft" state="frozenSplit"/>
      <selection activeCell="F7" sqref="F7"/>
      <selection pane="bottomLeft" activeCell="F7" sqref="F7"/>
    </sheetView>
  </sheetViews>
  <sheetFormatPr baseColWidth="10" defaultColWidth="11.42578125" defaultRowHeight="15" x14ac:dyDescent="0.3"/>
  <cols>
    <col min="1" max="1" width="15.28515625" style="33" customWidth="1"/>
    <col min="2" max="2" width="45.7109375" style="32" customWidth="1"/>
    <col min="3" max="3" width="10.5703125" style="33" bestFit="1" customWidth="1"/>
    <col min="4" max="4" width="10.85546875" style="33" customWidth="1"/>
    <col min="5" max="5" width="8.7109375" style="33" bestFit="1" customWidth="1"/>
    <col min="6" max="6" width="7" style="44" customWidth="1"/>
    <col min="7" max="7" width="6.5703125" style="33" customWidth="1"/>
    <col min="8" max="8" width="11" style="34" customWidth="1"/>
    <col min="9" max="12" width="6.5703125" style="33" customWidth="1"/>
    <col min="13" max="13" width="13.5703125" style="33" bestFit="1" customWidth="1"/>
    <col min="14" max="14" width="20.42578125" style="33" bestFit="1" customWidth="1"/>
    <col min="15" max="15" width="2.5703125" style="33" bestFit="1" customWidth="1"/>
    <col min="16" max="16384" width="11.42578125" style="33"/>
  </cols>
  <sheetData>
    <row r="2" spans="2:14" ht="38.25" customHeight="1" x14ac:dyDescent="0.3"/>
    <row r="3" spans="2:14" s="40" customFormat="1" ht="18.75" x14ac:dyDescent="0.3">
      <c r="B3" s="43">
        <v>43070</v>
      </c>
      <c r="C3" s="39"/>
      <c r="D3" s="39"/>
      <c r="F3" s="45"/>
      <c r="G3" s="41"/>
      <c r="H3" s="42"/>
    </row>
    <row r="4" spans="2:14" s="59" customFormat="1" ht="23.25" customHeight="1" x14ac:dyDescent="0.2">
      <c r="B4" s="55" t="s">
        <v>1</v>
      </c>
      <c r="C4" s="56" t="s">
        <v>19</v>
      </c>
      <c r="D4" s="56"/>
      <c r="E4" s="56" t="s">
        <v>5</v>
      </c>
      <c r="F4" s="56" t="s">
        <v>20</v>
      </c>
      <c r="G4" s="57"/>
      <c r="H4" s="58"/>
      <c r="M4" s="137" t="s">
        <v>42</v>
      </c>
      <c r="N4" s="137"/>
    </row>
    <row r="5" spans="2:14" x14ac:dyDescent="0.3">
      <c r="B5" s="35">
        <f>+B3</f>
        <v>43070</v>
      </c>
      <c r="C5" s="36">
        <f t="shared" ref="C5:C68" si="0">WEEKNUM(B5,2)</f>
        <v>49</v>
      </c>
      <c r="D5" s="36" t="str">
        <f t="shared" ref="D5:D68" si="1">IF(ISERROR(VLOOKUP(E5,jfdate,1,TRUE)),"",IF(VLOOKUP(E5,jfdate,1,TRUE)=B5,"f",""))</f>
        <v/>
      </c>
      <c r="E5" s="37">
        <f>+B3</f>
        <v>43070</v>
      </c>
      <c r="F5" s="46" t="str">
        <f t="shared" ref="F5:F68" si="2">IF(D5="f","f",VLOOKUP(WEEKDAY(E5),jourabbrege,2,FALSE))</f>
        <v>v</v>
      </c>
      <c r="G5" s="48">
        <v>1</v>
      </c>
      <c r="H5" s="34">
        <f>DATE(YEAR(B3),MONTH(B3)+1,1)</f>
        <v>43101</v>
      </c>
      <c r="J5" s="33">
        <v>2</v>
      </c>
      <c r="K5" s="33" t="s">
        <v>22</v>
      </c>
      <c r="M5" s="60">
        <v>42736</v>
      </c>
      <c r="N5" s="61" t="s">
        <v>27</v>
      </c>
    </row>
    <row r="6" spans="2:14" x14ac:dyDescent="0.3">
      <c r="B6" s="35">
        <f>+B5+1</f>
        <v>43071</v>
      </c>
      <c r="C6" s="36">
        <f t="shared" si="0"/>
        <v>49</v>
      </c>
      <c r="D6" s="36" t="str">
        <f t="shared" si="1"/>
        <v/>
      </c>
      <c r="E6" s="37">
        <f>+E5+1</f>
        <v>43071</v>
      </c>
      <c r="F6" s="46" t="str">
        <f t="shared" si="2"/>
        <v>s</v>
      </c>
      <c r="G6" s="48">
        <v>2</v>
      </c>
      <c r="H6" s="34">
        <f>DATE(YEAR(H5),MONTH(H5)+1,1)</f>
        <v>43132</v>
      </c>
      <c r="J6" s="33">
        <v>3</v>
      </c>
      <c r="K6" s="33" t="s">
        <v>0</v>
      </c>
      <c r="M6" s="60">
        <v>42856</v>
      </c>
      <c r="N6" s="62" t="s">
        <v>40</v>
      </c>
    </row>
    <row r="7" spans="2:14" x14ac:dyDescent="0.3">
      <c r="B7" s="35">
        <f t="shared" ref="B7:B70" si="3">+B6+1</f>
        <v>43072</v>
      </c>
      <c r="C7" s="36">
        <f t="shared" si="0"/>
        <v>49</v>
      </c>
      <c r="D7" s="36" t="str">
        <f t="shared" si="1"/>
        <v/>
      </c>
      <c r="E7" s="37">
        <f t="shared" ref="E7:E70" si="4">+E6+1</f>
        <v>43072</v>
      </c>
      <c r="F7" s="46" t="str">
        <f t="shared" si="2"/>
        <v>d</v>
      </c>
      <c r="G7" s="48">
        <v>3</v>
      </c>
      <c r="H7" s="34">
        <f t="shared" ref="H7:H16" si="5">DATE(YEAR(H6),MONTH(H6)+1,1)</f>
        <v>43160</v>
      </c>
      <c r="J7" s="33">
        <v>4</v>
      </c>
      <c r="K7" s="33" t="s">
        <v>0</v>
      </c>
      <c r="M7" s="60">
        <v>42921</v>
      </c>
      <c r="N7" s="61" t="s">
        <v>41</v>
      </c>
    </row>
    <row r="8" spans="2:14" x14ac:dyDescent="0.3">
      <c r="B8" s="35">
        <f t="shared" si="3"/>
        <v>43073</v>
      </c>
      <c r="C8" s="36">
        <f t="shared" si="0"/>
        <v>50</v>
      </c>
      <c r="D8" s="36" t="str">
        <f t="shared" si="1"/>
        <v/>
      </c>
      <c r="E8" s="37">
        <f t="shared" si="4"/>
        <v>43073</v>
      </c>
      <c r="F8" s="46" t="str">
        <f t="shared" si="2"/>
        <v>l</v>
      </c>
      <c r="G8" s="48">
        <v>4</v>
      </c>
      <c r="H8" s="34">
        <f t="shared" si="5"/>
        <v>43191</v>
      </c>
      <c r="J8" s="33">
        <v>5</v>
      </c>
      <c r="K8" s="33" t="s">
        <v>23</v>
      </c>
      <c r="M8" s="60">
        <v>43040</v>
      </c>
      <c r="N8" s="61" t="s">
        <v>41</v>
      </c>
    </row>
    <row r="9" spans="2:14" x14ac:dyDescent="0.3">
      <c r="B9" s="35">
        <f t="shared" si="3"/>
        <v>43074</v>
      </c>
      <c r="C9" s="36">
        <f t="shared" si="0"/>
        <v>50</v>
      </c>
      <c r="D9" s="36" t="str">
        <f t="shared" si="1"/>
        <v/>
      </c>
      <c r="E9" s="37">
        <f t="shared" si="4"/>
        <v>43074</v>
      </c>
      <c r="F9" s="46" t="str">
        <f t="shared" si="2"/>
        <v>m</v>
      </c>
      <c r="G9" s="48">
        <v>5</v>
      </c>
      <c r="H9" s="34">
        <f t="shared" si="5"/>
        <v>43221</v>
      </c>
      <c r="J9" s="33">
        <v>6</v>
      </c>
      <c r="K9" s="33" t="s">
        <v>24</v>
      </c>
      <c r="M9" s="60"/>
      <c r="N9" s="61"/>
    </row>
    <row r="10" spans="2:14" x14ac:dyDescent="0.3">
      <c r="B10" s="35">
        <f t="shared" si="3"/>
        <v>43075</v>
      </c>
      <c r="C10" s="36">
        <f t="shared" si="0"/>
        <v>50</v>
      </c>
      <c r="D10" s="36" t="str">
        <f t="shared" si="1"/>
        <v/>
      </c>
      <c r="E10" s="37">
        <f t="shared" si="4"/>
        <v>43075</v>
      </c>
      <c r="F10" s="46" t="str">
        <f t="shared" si="2"/>
        <v>m</v>
      </c>
      <c r="G10" s="48">
        <v>6</v>
      </c>
      <c r="H10" s="34">
        <f t="shared" si="5"/>
        <v>43252</v>
      </c>
      <c r="J10" s="33">
        <v>7</v>
      </c>
      <c r="K10" s="33" t="s">
        <v>25</v>
      </c>
      <c r="M10" s="60"/>
      <c r="N10" s="61"/>
    </row>
    <row r="11" spans="2:14" x14ac:dyDescent="0.3">
      <c r="B11" s="35">
        <f t="shared" si="3"/>
        <v>43076</v>
      </c>
      <c r="C11" s="36">
        <f t="shared" si="0"/>
        <v>50</v>
      </c>
      <c r="D11" s="36" t="str">
        <f t="shared" si="1"/>
        <v/>
      </c>
      <c r="E11" s="37">
        <f t="shared" si="4"/>
        <v>43076</v>
      </c>
      <c r="F11" s="46" t="str">
        <f t="shared" si="2"/>
        <v>j</v>
      </c>
      <c r="G11" s="48">
        <v>7</v>
      </c>
      <c r="H11" s="34">
        <f t="shared" si="5"/>
        <v>43282</v>
      </c>
      <c r="J11" s="33">
        <v>1</v>
      </c>
      <c r="K11" s="33" t="s">
        <v>26</v>
      </c>
      <c r="M11" s="60"/>
      <c r="N11" s="61"/>
    </row>
    <row r="12" spans="2:14" x14ac:dyDescent="0.3">
      <c r="B12" s="35">
        <f t="shared" si="3"/>
        <v>43077</v>
      </c>
      <c r="C12" s="36">
        <f t="shared" si="0"/>
        <v>50</v>
      </c>
      <c r="D12" s="36" t="str">
        <f t="shared" si="1"/>
        <v/>
      </c>
      <c r="E12" s="37">
        <f t="shared" si="4"/>
        <v>43077</v>
      </c>
      <c r="F12" s="46" t="str">
        <f t="shared" si="2"/>
        <v>v</v>
      </c>
      <c r="G12" s="48">
        <v>8</v>
      </c>
      <c r="H12" s="34">
        <f t="shared" si="5"/>
        <v>43313</v>
      </c>
      <c r="M12" s="60"/>
      <c r="N12" s="61"/>
    </row>
    <row r="13" spans="2:14" x14ac:dyDescent="0.3">
      <c r="B13" s="35">
        <f t="shared" si="3"/>
        <v>43078</v>
      </c>
      <c r="C13" s="36">
        <f t="shared" si="0"/>
        <v>50</v>
      </c>
      <c r="D13" s="36" t="str">
        <f t="shared" si="1"/>
        <v/>
      </c>
      <c r="E13" s="37">
        <f t="shared" si="4"/>
        <v>43078</v>
      </c>
      <c r="F13" s="46" t="str">
        <f t="shared" si="2"/>
        <v>s</v>
      </c>
      <c r="G13" s="48">
        <v>9</v>
      </c>
      <c r="H13" s="34">
        <f t="shared" si="5"/>
        <v>43344</v>
      </c>
      <c r="M13" s="60"/>
      <c r="N13" s="61"/>
    </row>
    <row r="14" spans="2:14" x14ac:dyDescent="0.3">
      <c r="B14" s="35">
        <f t="shared" si="3"/>
        <v>43079</v>
      </c>
      <c r="C14" s="36">
        <f t="shared" si="0"/>
        <v>50</v>
      </c>
      <c r="D14" s="36" t="str">
        <f t="shared" si="1"/>
        <v/>
      </c>
      <c r="E14" s="37">
        <f t="shared" si="4"/>
        <v>43079</v>
      </c>
      <c r="F14" s="46" t="str">
        <f t="shared" si="2"/>
        <v>d</v>
      </c>
      <c r="G14" s="48">
        <v>10</v>
      </c>
      <c r="H14" s="34">
        <f t="shared" si="5"/>
        <v>43374</v>
      </c>
      <c r="M14" s="60"/>
      <c r="N14" s="61"/>
    </row>
    <row r="15" spans="2:14" x14ac:dyDescent="0.3">
      <c r="B15" s="35">
        <f t="shared" si="3"/>
        <v>43080</v>
      </c>
      <c r="C15" s="36">
        <f t="shared" si="0"/>
        <v>51</v>
      </c>
      <c r="D15" s="36" t="str">
        <f t="shared" si="1"/>
        <v/>
      </c>
      <c r="E15" s="37">
        <f t="shared" si="4"/>
        <v>43080</v>
      </c>
      <c r="F15" s="46" t="str">
        <f t="shared" si="2"/>
        <v>l</v>
      </c>
      <c r="G15" s="48">
        <v>11</v>
      </c>
      <c r="H15" s="34">
        <f t="shared" si="5"/>
        <v>43405</v>
      </c>
      <c r="M15" s="60"/>
      <c r="N15" s="61"/>
    </row>
    <row r="16" spans="2:14" x14ac:dyDescent="0.3">
      <c r="B16" s="35">
        <f t="shared" si="3"/>
        <v>43081</v>
      </c>
      <c r="C16" s="36">
        <f t="shared" si="0"/>
        <v>51</v>
      </c>
      <c r="D16" s="36" t="str">
        <f t="shared" si="1"/>
        <v/>
      </c>
      <c r="E16" s="37">
        <f t="shared" si="4"/>
        <v>43081</v>
      </c>
      <c r="F16" s="46" t="str">
        <f t="shared" si="2"/>
        <v>m</v>
      </c>
      <c r="G16" s="48">
        <v>12</v>
      </c>
      <c r="H16" s="34">
        <f t="shared" si="5"/>
        <v>43435</v>
      </c>
      <c r="J16" s="38"/>
      <c r="M16" s="60"/>
      <c r="N16" s="61"/>
    </row>
    <row r="17" spans="2:14" x14ac:dyDescent="0.3">
      <c r="B17" s="35">
        <f t="shared" si="3"/>
        <v>43082</v>
      </c>
      <c r="C17" s="36">
        <f t="shared" si="0"/>
        <v>51</v>
      </c>
      <c r="D17" s="36" t="str">
        <f t="shared" si="1"/>
        <v/>
      </c>
      <c r="E17" s="37">
        <f t="shared" si="4"/>
        <v>43082</v>
      </c>
      <c r="F17" s="46" t="str">
        <f t="shared" si="2"/>
        <v>m</v>
      </c>
      <c r="M17" s="60"/>
      <c r="N17" s="61"/>
    </row>
    <row r="18" spans="2:14" x14ac:dyDescent="0.3">
      <c r="B18" s="35">
        <f t="shared" si="3"/>
        <v>43083</v>
      </c>
      <c r="C18" s="36">
        <f t="shared" si="0"/>
        <v>51</v>
      </c>
      <c r="D18" s="36" t="str">
        <f t="shared" si="1"/>
        <v/>
      </c>
      <c r="E18" s="37">
        <f t="shared" si="4"/>
        <v>43083</v>
      </c>
      <c r="F18" s="46" t="str">
        <f t="shared" si="2"/>
        <v>j</v>
      </c>
      <c r="M18" s="60"/>
      <c r="N18" s="61"/>
    </row>
    <row r="19" spans="2:14" x14ac:dyDescent="0.3">
      <c r="B19" s="35">
        <f t="shared" si="3"/>
        <v>43084</v>
      </c>
      <c r="C19" s="36">
        <f t="shared" si="0"/>
        <v>51</v>
      </c>
      <c r="D19" s="36" t="str">
        <f t="shared" si="1"/>
        <v/>
      </c>
      <c r="E19" s="37">
        <f t="shared" si="4"/>
        <v>43084</v>
      </c>
      <c r="F19" s="46" t="str">
        <f t="shared" si="2"/>
        <v>v</v>
      </c>
    </row>
    <row r="20" spans="2:14" x14ac:dyDescent="0.3">
      <c r="B20" s="35">
        <f t="shared" si="3"/>
        <v>43085</v>
      </c>
      <c r="C20" s="36">
        <f t="shared" si="0"/>
        <v>51</v>
      </c>
      <c r="D20" s="36" t="str">
        <f t="shared" si="1"/>
        <v/>
      </c>
      <c r="E20" s="37">
        <f t="shared" si="4"/>
        <v>43085</v>
      </c>
      <c r="F20" s="46" t="str">
        <f t="shared" si="2"/>
        <v>s</v>
      </c>
    </row>
    <row r="21" spans="2:14" x14ac:dyDescent="0.3">
      <c r="B21" s="35">
        <f t="shared" si="3"/>
        <v>43086</v>
      </c>
      <c r="C21" s="36">
        <f t="shared" si="0"/>
        <v>51</v>
      </c>
      <c r="D21" s="36" t="str">
        <f t="shared" si="1"/>
        <v/>
      </c>
      <c r="E21" s="37">
        <f t="shared" si="4"/>
        <v>43086</v>
      </c>
      <c r="F21" s="46" t="str">
        <f t="shared" si="2"/>
        <v>d</v>
      </c>
    </row>
    <row r="22" spans="2:14" x14ac:dyDescent="0.3">
      <c r="B22" s="35">
        <f t="shared" si="3"/>
        <v>43087</v>
      </c>
      <c r="C22" s="36">
        <f t="shared" si="0"/>
        <v>52</v>
      </c>
      <c r="D22" s="36" t="str">
        <f t="shared" si="1"/>
        <v/>
      </c>
      <c r="E22" s="37">
        <f t="shared" si="4"/>
        <v>43087</v>
      </c>
      <c r="F22" s="46" t="str">
        <f t="shared" si="2"/>
        <v>l</v>
      </c>
    </row>
    <row r="23" spans="2:14" x14ac:dyDescent="0.3">
      <c r="B23" s="35">
        <f t="shared" si="3"/>
        <v>43088</v>
      </c>
      <c r="C23" s="36">
        <f t="shared" si="0"/>
        <v>52</v>
      </c>
      <c r="D23" s="36" t="str">
        <f t="shared" si="1"/>
        <v/>
      </c>
      <c r="E23" s="37">
        <f t="shared" si="4"/>
        <v>43088</v>
      </c>
      <c r="F23" s="46" t="str">
        <f t="shared" si="2"/>
        <v>m</v>
      </c>
    </row>
    <row r="24" spans="2:14" x14ac:dyDescent="0.3">
      <c r="B24" s="35">
        <f t="shared" si="3"/>
        <v>43089</v>
      </c>
      <c r="C24" s="36">
        <f t="shared" si="0"/>
        <v>52</v>
      </c>
      <c r="D24" s="36" t="str">
        <f t="shared" si="1"/>
        <v/>
      </c>
      <c r="E24" s="37">
        <f t="shared" si="4"/>
        <v>43089</v>
      </c>
      <c r="F24" s="46" t="str">
        <f t="shared" si="2"/>
        <v>m</v>
      </c>
    </row>
    <row r="25" spans="2:14" x14ac:dyDescent="0.3">
      <c r="B25" s="35">
        <f t="shared" si="3"/>
        <v>43090</v>
      </c>
      <c r="C25" s="36">
        <f t="shared" si="0"/>
        <v>52</v>
      </c>
      <c r="D25" s="36" t="str">
        <f t="shared" si="1"/>
        <v/>
      </c>
      <c r="E25" s="37">
        <f t="shared" si="4"/>
        <v>43090</v>
      </c>
      <c r="F25" s="46" t="str">
        <f t="shared" si="2"/>
        <v>j</v>
      </c>
    </row>
    <row r="26" spans="2:14" x14ac:dyDescent="0.3">
      <c r="B26" s="35">
        <f t="shared" si="3"/>
        <v>43091</v>
      </c>
      <c r="C26" s="36">
        <f t="shared" si="0"/>
        <v>52</v>
      </c>
      <c r="D26" s="36" t="str">
        <f t="shared" si="1"/>
        <v/>
      </c>
      <c r="E26" s="37">
        <f t="shared" si="4"/>
        <v>43091</v>
      </c>
      <c r="F26" s="46" t="str">
        <f t="shared" si="2"/>
        <v>v</v>
      </c>
    </row>
    <row r="27" spans="2:14" x14ac:dyDescent="0.3">
      <c r="B27" s="35">
        <f t="shared" si="3"/>
        <v>43092</v>
      </c>
      <c r="C27" s="36">
        <f t="shared" si="0"/>
        <v>52</v>
      </c>
      <c r="D27" s="36" t="str">
        <f t="shared" si="1"/>
        <v/>
      </c>
      <c r="E27" s="37">
        <f t="shared" si="4"/>
        <v>43092</v>
      </c>
      <c r="F27" s="46" t="str">
        <f t="shared" si="2"/>
        <v>s</v>
      </c>
    </row>
    <row r="28" spans="2:14" x14ac:dyDescent="0.3">
      <c r="B28" s="35">
        <f t="shared" si="3"/>
        <v>43093</v>
      </c>
      <c r="C28" s="36">
        <f t="shared" si="0"/>
        <v>52</v>
      </c>
      <c r="D28" s="36" t="str">
        <f t="shared" si="1"/>
        <v/>
      </c>
      <c r="E28" s="37">
        <f t="shared" si="4"/>
        <v>43093</v>
      </c>
      <c r="F28" s="46" t="str">
        <f t="shared" si="2"/>
        <v>d</v>
      </c>
    </row>
    <row r="29" spans="2:14" x14ac:dyDescent="0.3">
      <c r="B29" s="35">
        <f t="shared" si="3"/>
        <v>43094</v>
      </c>
      <c r="C29" s="36">
        <f t="shared" si="0"/>
        <v>53</v>
      </c>
      <c r="D29" s="36" t="str">
        <f t="shared" si="1"/>
        <v/>
      </c>
      <c r="E29" s="37">
        <f t="shared" si="4"/>
        <v>43094</v>
      </c>
      <c r="F29" s="46" t="str">
        <f t="shared" si="2"/>
        <v>l</v>
      </c>
    </row>
    <row r="30" spans="2:14" x14ac:dyDescent="0.3">
      <c r="B30" s="35">
        <f t="shared" si="3"/>
        <v>43095</v>
      </c>
      <c r="C30" s="36">
        <f t="shared" si="0"/>
        <v>53</v>
      </c>
      <c r="D30" s="36" t="str">
        <f t="shared" si="1"/>
        <v/>
      </c>
      <c r="E30" s="37">
        <f t="shared" si="4"/>
        <v>43095</v>
      </c>
      <c r="F30" s="46" t="str">
        <f t="shared" si="2"/>
        <v>m</v>
      </c>
    </row>
    <row r="31" spans="2:14" x14ac:dyDescent="0.3">
      <c r="B31" s="35">
        <f t="shared" si="3"/>
        <v>43096</v>
      </c>
      <c r="C31" s="36">
        <f t="shared" si="0"/>
        <v>53</v>
      </c>
      <c r="D31" s="36" t="str">
        <f t="shared" si="1"/>
        <v/>
      </c>
      <c r="E31" s="37">
        <f t="shared" si="4"/>
        <v>43096</v>
      </c>
      <c r="F31" s="46" t="str">
        <f t="shared" si="2"/>
        <v>m</v>
      </c>
    </row>
    <row r="32" spans="2:14" x14ac:dyDescent="0.3">
      <c r="B32" s="35">
        <f t="shared" si="3"/>
        <v>43097</v>
      </c>
      <c r="C32" s="36">
        <f t="shared" si="0"/>
        <v>53</v>
      </c>
      <c r="D32" s="36" t="str">
        <f t="shared" si="1"/>
        <v/>
      </c>
      <c r="E32" s="37">
        <f t="shared" si="4"/>
        <v>43097</v>
      </c>
      <c r="F32" s="46" t="str">
        <f t="shared" si="2"/>
        <v>j</v>
      </c>
    </row>
    <row r="33" spans="2:6" x14ac:dyDescent="0.3">
      <c r="B33" s="35">
        <f t="shared" si="3"/>
        <v>43098</v>
      </c>
      <c r="C33" s="36">
        <f t="shared" si="0"/>
        <v>53</v>
      </c>
      <c r="D33" s="36" t="str">
        <f t="shared" si="1"/>
        <v/>
      </c>
      <c r="E33" s="37">
        <f t="shared" si="4"/>
        <v>43098</v>
      </c>
      <c r="F33" s="46" t="str">
        <f t="shared" si="2"/>
        <v>v</v>
      </c>
    </row>
    <row r="34" spans="2:6" x14ac:dyDescent="0.3">
      <c r="B34" s="35">
        <f t="shared" si="3"/>
        <v>43099</v>
      </c>
      <c r="C34" s="36">
        <f t="shared" si="0"/>
        <v>53</v>
      </c>
      <c r="D34" s="36" t="str">
        <f t="shared" si="1"/>
        <v/>
      </c>
      <c r="E34" s="37">
        <f t="shared" si="4"/>
        <v>43099</v>
      </c>
      <c r="F34" s="46" t="str">
        <f t="shared" si="2"/>
        <v>s</v>
      </c>
    </row>
    <row r="35" spans="2:6" x14ac:dyDescent="0.3">
      <c r="B35" s="35">
        <f t="shared" si="3"/>
        <v>43100</v>
      </c>
      <c r="C35" s="36">
        <f t="shared" si="0"/>
        <v>53</v>
      </c>
      <c r="D35" s="36" t="str">
        <f t="shared" si="1"/>
        <v/>
      </c>
      <c r="E35" s="37">
        <f t="shared" si="4"/>
        <v>43100</v>
      </c>
      <c r="F35" s="46" t="str">
        <f t="shared" si="2"/>
        <v>d</v>
      </c>
    </row>
    <row r="36" spans="2:6" x14ac:dyDescent="0.3">
      <c r="B36" s="35">
        <f t="shared" si="3"/>
        <v>43101</v>
      </c>
      <c r="C36" s="36">
        <f t="shared" si="0"/>
        <v>1</v>
      </c>
      <c r="D36" s="36" t="str">
        <f t="shared" si="1"/>
        <v/>
      </c>
      <c r="E36" s="37">
        <f t="shared" si="4"/>
        <v>43101</v>
      </c>
      <c r="F36" s="46" t="str">
        <f t="shared" si="2"/>
        <v>l</v>
      </c>
    </row>
    <row r="37" spans="2:6" x14ac:dyDescent="0.3">
      <c r="B37" s="35">
        <f t="shared" si="3"/>
        <v>43102</v>
      </c>
      <c r="C37" s="36">
        <f t="shared" si="0"/>
        <v>1</v>
      </c>
      <c r="D37" s="36" t="str">
        <f t="shared" si="1"/>
        <v/>
      </c>
      <c r="E37" s="37">
        <f t="shared" si="4"/>
        <v>43102</v>
      </c>
      <c r="F37" s="46" t="str">
        <f t="shared" si="2"/>
        <v>m</v>
      </c>
    </row>
    <row r="38" spans="2:6" x14ac:dyDescent="0.3">
      <c r="B38" s="35">
        <f t="shared" si="3"/>
        <v>43103</v>
      </c>
      <c r="C38" s="36">
        <f t="shared" si="0"/>
        <v>1</v>
      </c>
      <c r="D38" s="36" t="str">
        <f t="shared" si="1"/>
        <v/>
      </c>
      <c r="E38" s="37">
        <f t="shared" si="4"/>
        <v>43103</v>
      </c>
      <c r="F38" s="46" t="str">
        <f t="shared" si="2"/>
        <v>m</v>
      </c>
    </row>
    <row r="39" spans="2:6" x14ac:dyDescent="0.3">
      <c r="B39" s="35">
        <f t="shared" si="3"/>
        <v>43104</v>
      </c>
      <c r="C39" s="36">
        <f t="shared" si="0"/>
        <v>1</v>
      </c>
      <c r="D39" s="36" t="str">
        <f t="shared" si="1"/>
        <v/>
      </c>
      <c r="E39" s="37">
        <f t="shared" si="4"/>
        <v>43104</v>
      </c>
      <c r="F39" s="46" t="str">
        <f t="shared" si="2"/>
        <v>j</v>
      </c>
    </row>
    <row r="40" spans="2:6" x14ac:dyDescent="0.3">
      <c r="B40" s="35">
        <f t="shared" si="3"/>
        <v>43105</v>
      </c>
      <c r="C40" s="36">
        <f t="shared" si="0"/>
        <v>1</v>
      </c>
      <c r="D40" s="36" t="str">
        <f t="shared" si="1"/>
        <v/>
      </c>
      <c r="E40" s="37">
        <f t="shared" si="4"/>
        <v>43105</v>
      </c>
      <c r="F40" s="46" t="str">
        <f t="shared" si="2"/>
        <v>v</v>
      </c>
    </row>
    <row r="41" spans="2:6" x14ac:dyDescent="0.3">
      <c r="B41" s="35">
        <f t="shared" si="3"/>
        <v>43106</v>
      </c>
      <c r="C41" s="36">
        <f t="shared" si="0"/>
        <v>1</v>
      </c>
      <c r="D41" s="36" t="str">
        <f t="shared" si="1"/>
        <v/>
      </c>
      <c r="E41" s="37">
        <f t="shared" si="4"/>
        <v>43106</v>
      </c>
      <c r="F41" s="46" t="str">
        <f t="shared" si="2"/>
        <v>s</v>
      </c>
    </row>
    <row r="42" spans="2:6" x14ac:dyDescent="0.3">
      <c r="B42" s="35">
        <f t="shared" si="3"/>
        <v>43107</v>
      </c>
      <c r="C42" s="36">
        <f t="shared" si="0"/>
        <v>1</v>
      </c>
      <c r="D42" s="36" t="str">
        <f t="shared" si="1"/>
        <v/>
      </c>
      <c r="E42" s="37">
        <f t="shared" si="4"/>
        <v>43107</v>
      </c>
      <c r="F42" s="46" t="str">
        <f t="shared" si="2"/>
        <v>d</v>
      </c>
    </row>
    <row r="43" spans="2:6" x14ac:dyDescent="0.3">
      <c r="B43" s="35">
        <f t="shared" si="3"/>
        <v>43108</v>
      </c>
      <c r="C43" s="36">
        <f t="shared" si="0"/>
        <v>2</v>
      </c>
      <c r="D43" s="36" t="str">
        <f t="shared" si="1"/>
        <v/>
      </c>
      <c r="E43" s="37">
        <f t="shared" si="4"/>
        <v>43108</v>
      </c>
      <c r="F43" s="46" t="str">
        <f t="shared" si="2"/>
        <v>l</v>
      </c>
    </row>
    <row r="44" spans="2:6" x14ac:dyDescent="0.3">
      <c r="B44" s="35">
        <f t="shared" si="3"/>
        <v>43109</v>
      </c>
      <c r="C44" s="36">
        <f t="shared" si="0"/>
        <v>2</v>
      </c>
      <c r="D44" s="36" t="str">
        <f t="shared" si="1"/>
        <v/>
      </c>
      <c r="E44" s="37">
        <f t="shared" si="4"/>
        <v>43109</v>
      </c>
      <c r="F44" s="46" t="str">
        <f t="shared" si="2"/>
        <v>m</v>
      </c>
    </row>
    <row r="45" spans="2:6" x14ac:dyDescent="0.3">
      <c r="B45" s="35">
        <f t="shared" si="3"/>
        <v>43110</v>
      </c>
      <c r="C45" s="36">
        <f t="shared" si="0"/>
        <v>2</v>
      </c>
      <c r="D45" s="36" t="str">
        <f t="shared" si="1"/>
        <v/>
      </c>
      <c r="E45" s="37">
        <f t="shared" si="4"/>
        <v>43110</v>
      </c>
      <c r="F45" s="46" t="str">
        <f t="shared" si="2"/>
        <v>m</v>
      </c>
    </row>
    <row r="46" spans="2:6" x14ac:dyDescent="0.3">
      <c r="B46" s="35">
        <f t="shared" si="3"/>
        <v>43111</v>
      </c>
      <c r="C46" s="36">
        <f t="shared" si="0"/>
        <v>2</v>
      </c>
      <c r="D46" s="36" t="str">
        <f t="shared" si="1"/>
        <v/>
      </c>
      <c r="E46" s="37">
        <f t="shared" si="4"/>
        <v>43111</v>
      </c>
      <c r="F46" s="46" t="str">
        <f t="shared" si="2"/>
        <v>j</v>
      </c>
    </row>
    <row r="47" spans="2:6" x14ac:dyDescent="0.3">
      <c r="B47" s="35">
        <f t="shared" si="3"/>
        <v>43112</v>
      </c>
      <c r="C47" s="36">
        <f t="shared" si="0"/>
        <v>2</v>
      </c>
      <c r="D47" s="36" t="str">
        <f t="shared" si="1"/>
        <v/>
      </c>
      <c r="E47" s="37">
        <f t="shared" si="4"/>
        <v>43112</v>
      </c>
      <c r="F47" s="46" t="str">
        <f t="shared" si="2"/>
        <v>v</v>
      </c>
    </row>
    <row r="48" spans="2:6" x14ac:dyDescent="0.3">
      <c r="B48" s="35">
        <f t="shared" si="3"/>
        <v>43113</v>
      </c>
      <c r="C48" s="36">
        <f t="shared" si="0"/>
        <v>2</v>
      </c>
      <c r="D48" s="36" t="str">
        <f t="shared" si="1"/>
        <v/>
      </c>
      <c r="E48" s="37">
        <f t="shared" si="4"/>
        <v>43113</v>
      </c>
      <c r="F48" s="46" t="str">
        <f t="shared" si="2"/>
        <v>s</v>
      </c>
    </row>
    <row r="49" spans="2:6" x14ac:dyDescent="0.3">
      <c r="B49" s="35">
        <f t="shared" si="3"/>
        <v>43114</v>
      </c>
      <c r="C49" s="36">
        <f t="shared" si="0"/>
        <v>2</v>
      </c>
      <c r="D49" s="36" t="str">
        <f t="shared" si="1"/>
        <v/>
      </c>
      <c r="E49" s="37">
        <f t="shared" si="4"/>
        <v>43114</v>
      </c>
      <c r="F49" s="46" t="str">
        <f t="shared" si="2"/>
        <v>d</v>
      </c>
    </row>
    <row r="50" spans="2:6" x14ac:dyDescent="0.3">
      <c r="B50" s="35">
        <f t="shared" si="3"/>
        <v>43115</v>
      </c>
      <c r="C50" s="36">
        <f t="shared" si="0"/>
        <v>3</v>
      </c>
      <c r="D50" s="36" t="str">
        <f t="shared" si="1"/>
        <v/>
      </c>
      <c r="E50" s="37">
        <f t="shared" si="4"/>
        <v>43115</v>
      </c>
      <c r="F50" s="46" t="str">
        <f t="shared" si="2"/>
        <v>l</v>
      </c>
    </row>
    <row r="51" spans="2:6" x14ac:dyDescent="0.3">
      <c r="B51" s="35">
        <f t="shared" si="3"/>
        <v>43116</v>
      </c>
      <c r="C51" s="36">
        <f t="shared" si="0"/>
        <v>3</v>
      </c>
      <c r="D51" s="36" t="str">
        <f t="shared" si="1"/>
        <v/>
      </c>
      <c r="E51" s="37">
        <f t="shared" si="4"/>
        <v>43116</v>
      </c>
      <c r="F51" s="46" t="str">
        <f t="shared" si="2"/>
        <v>m</v>
      </c>
    </row>
    <row r="52" spans="2:6" x14ac:dyDescent="0.3">
      <c r="B52" s="35">
        <f t="shared" si="3"/>
        <v>43117</v>
      </c>
      <c r="C52" s="36">
        <f t="shared" si="0"/>
        <v>3</v>
      </c>
      <c r="D52" s="36" t="str">
        <f t="shared" si="1"/>
        <v/>
      </c>
      <c r="E52" s="37">
        <f t="shared" si="4"/>
        <v>43117</v>
      </c>
      <c r="F52" s="46" t="str">
        <f t="shared" si="2"/>
        <v>m</v>
      </c>
    </row>
    <row r="53" spans="2:6" x14ac:dyDescent="0.3">
      <c r="B53" s="35">
        <f t="shared" si="3"/>
        <v>43118</v>
      </c>
      <c r="C53" s="36">
        <f t="shared" si="0"/>
        <v>3</v>
      </c>
      <c r="D53" s="36" t="str">
        <f t="shared" si="1"/>
        <v/>
      </c>
      <c r="E53" s="37">
        <f t="shared" si="4"/>
        <v>43118</v>
      </c>
      <c r="F53" s="46" t="str">
        <f t="shared" si="2"/>
        <v>j</v>
      </c>
    </row>
    <row r="54" spans="2:6" x14ac:dyDescent="0.3">
      <c r="B54" s="35">
        <f t="shared" si="3"/>
        <v>43119</v>
      </c>
      <c r="C54" s="36">
        <f t="shared" si="0"/>
        <v>3</v>
      </c>
      <c r="D54" s="36" t="str">
        <f t="shared" si="1"/>
        <v/>
      </c>
      <c r="E54" s="37">
        <f t="shared" si="4"/>
        <v>43119</v>
      </c>
      <c r="F54" s="46" t="str">
        <f t="shared" si="2"/>
        <v>v</v>
      </c>
    </row>
    <row r="55" spans="2:6" x14ac:dyDescent="0.3">
      <c r="B55" s="35">
        <f t="shared" si="3"/>
        <v>43120</v>
      </c>
      <c r="C55" s="36">
        <f t="shared" si="0"/>
        <v>3</v>
      </c>
      <c r="D55" s="36" t="str">
        <f t="shared" si="1"/>
        <v/>
      </c>
      <c r="E55" s="37">
        <f t="shared" si="4"/>
        <v>43120</v>
      </c>
      <c r="F55" s="46" t="str">
        <f t="shared" si="2"/>
        <v>s</v>
      </c>
    </row>
    <row r="56" spans="2:6" x14ac:dyDescent="0.3">
      <c r="B56" s="35">
        <f t="shared" si="3"/>
        <v>43121</v>
      </c>
      <c r="C56" s="36">
        <f t="shared" si="0"/>
        <v>3</v>
      </c>
      <c r="D56" s="36" t="str">
        <f t="shared" si="1"/>
        <v/>
      </c>
      <c r="E56" s="37">
        <f t="shared" si="4"/>
        <v>43121</v>
      </c>
      <c r="F56" s="46" t="str">
        <f t="shared" si="2"/>
        <v>d</v>
      </c>
    </row>
    <row r="57" spans="2:6" x14ac:dyDescent="0.3">
      <c r="B57" s="35">
        <f t="shared" si="3"/>
        <v>43122</v>
      </c>
      <c r="C57" s="36">
        <f t="shared" si="0"/>
        <v>4</v>
      </c>
      <c r="D57" s="36" t="str">
        <f t="shared" si="1"/>
        <v/>
      </c>
      <c r="E57" s="37">
        <f t="shared" si="4"/>
        <v>43122</v>
      </c>
      <c r="F57" s="46" t="str">
        <f t="shared" si="2"/>
        <v>l</v>
      </c>
    </row>
    <row r="58" spans="2:6" x14ac:dyDescent="0.3">
      <c r="B58" s="35">
        <f t="shared" si="3"/>
        <v>43123</v>
      </c>
      <c r="C58" s="36">
        <f t="shared" si="0"/>
        <v>4</v>
      </c>
      <c r="D58" s="36" t="str">
        <f t="shared" si="1"/>
        <v/>
      </c>
      <c r="E58" s="37">
        <f t="shared" si="4"/>
        <v>43123</v>
      </c>
      <c r="F58" s="46" t="str">
        <f t="shared" si="2"/>
        <v>m</v>
      </c>
    </row>
    <row r="59" spans="2:6" x14ac:dyDescent="0.3">
      <c r="B59" s="35">
        <f t="shared" si="3"/>
        <v>43124</v>
      </c>
      <c r="C59" s="36">
        <f t="shared" si="0"/>
        <v>4</v>
      </c>
      <c r="D59" s="36" t="str">
        <f t="shared" si="1"/>
        <v/>
      </c>
      <c r="E59" s="37">
        <f t="shared" si="4"/>
        <v>43124</v>
      </c>
      <c r="F59" s="46" t="str">
        <f t="shared" si="2"/>
        <v>m</v>
      </c>
    </row>
    <row r="60" spans="2:6" x14ac:dyDescent="0.3">
      <c r="B60" s="35">
        <f t="shared" si="3"/>
        <v>43125</v>
      </c>
      <c r="C60" s="36">
        <f t="shared" si="0"/>
        <v>4</v>
      </c>
      <c r="D60" s="36" t="str">
        <f t="shared" si="1"/>
        <v/>
      </c>
      <c r="E60" s="37">
        <f t="shared" si="4"/>
        <v>43125</v>
      </c>
      <c r="F60" s="46" t="str">
        <f t="shared" si="2"/>
        <v>j</v>
      </c>
    </row>
    <row r="61" spans="2:6" x14ac:dyDescent="0.3">
      <c r="B61" s="35">
        <f t="shared" si="3"/>
        <v>43126</v>
      </c>
      <c r="C61" s="36">
        <f t="shared" si="0"/>
        <v>4</v>
      </c>
      <c r="D61" s="36" t="str">
        <f t="shared" si="1"/>
        <v/>
      </c>
      <c r="E61" s="37">
        <f t="shared" si="4"/>
        <v>43126</v>
      </c>
      <c r="F61" s="46" t="str">
        <f t="shared" si="2"/>
        <v>v</v>
      </c>
    </row>
    <row r="62" spans="2:6" x14ac:dyDescent="0.3">
      <c r="B62" s="35">
        <f t="shared" si="3"/>
        <v>43127</v>
      </c>
      <c r="C62" s="36">
        <f t="shared" si="0"/>
        <v>4</v>
      </c>
      <c r="D62" s="36" t="str">
        <f t="shared" si="1"/>
        <v/>
      </c>
      <c r="E62" s="37">
        <f t="shared" si="4"/>
        <v>43127</v>
      </c>
      <c r="F62" s="46" t="str">
        <f t="shared" si="2"/>
        <v>s</v>
      </c>
    </row>
    <row r="63" spans="2:6" x14ac:dyDescent="0.3">
      <c r="B63" s="35">
        <f t="shared" si="3"/>
        <v>43128</v>
      </c>
      <c r="C63" s="36">
        <f t="shared" si="0"/>
        <v>4</v>
      </c>
      <c r="D63" s="36" t="str">
        <f t="shared" si="1"/>
        <v/>
      </c>
      <c r="E63" s="37">
        <f t="shared" si="4"/>
        <v>43128</v>
      </c>
      <c r="F63" s="46" t="str">
        <f t="shared" si="2"/>
        <v>d</v>
      </c>
    </row>
    <row r="64" spans="2:6" x14ac:dyDescent="0.3">
      <c r="B64" s="35">
        <f t="shared" si="3"/>
        <v>43129</v>
      </c>
      <c r="C64" s="36">
        <f t="shared" si="0"/>
        <v>5</v>
      </c>
      <c r="D64" s="36" t="str">
        <f t="shared" si="1"/>
        <v/>
      </c>
      <c r="E64" s="37">
        <f t="shared" si="4"/>
        <v>43129</v>
      </c>
      <c r="F64" s="46" t="str">
        <f t="shared" si="2"/>
        <v>l</v>
      </c>
    </row>
    <row r="65" spans="2:6" x14ac:dyDescent="0.3">
      <c r="B65" s="35">
        <f t="shared" si="3"/>
        <v>43130</v>
      </c>
      <c r="C65" s="36">
        <f t="shared" si="0"/>
        <v>5</v>
      </c>
      <c r="D65" s="36" t="str">
        <f t="shared" si="1"/>
        <v/>
      </c>
      <c r="E65" s="37">
        <f t="shared" si="4"/>
        <v>43130</v>
      </c>
      <c r="F65" s="46" t="str">
        <f t="shared" si="2"/>
        <v>m</v>
      </c>
    </row>
    <row r="66" spans="2:6" x14ac:dyDescent="0.3">
      <c r="B66" s="35">
        <f t="shared" si="3"/>
        <v>43131</v>
      </c>
      <c r="C66" s="36">
        <f t="shared" si="0"/>
        <v>5</v>
      </c>
      <c r="D66" s="36" t="str">
        <f t="shared" si="1"/>
        <v/>
      </c>
      <c r="E66" s="37">
        <f t="shared" si="4"/>
        <v>43131</v>
      </c>
      <c r="F66" s="46" t="str">
        <f t="shared" si="2"/>
        <v>m</v>
      </c>
    </row>
    <row r="67" spans="2:6" x14ac:dyDescent="0.3">
      <c r="B67" s="35">
        <f t="shared" si="3"/>
        <v>43132</v>
      </c>
      <c r="C67" s="36">
        <f t="shared" si="0"/>
        <v>5</v>
      </c>
      <c r="D67" s="36" t="str">
        <f t="shared" si="1"/>
        <v/>
      </c>
      <c r="E67" s="37">
        <f t="shared" si="4"/>
        <v>43132</v>
      </c>
      <c r="F67" s="46" t="str">
        <f t="shared" si="2"/>
        <v>j</v>
      </c>
    </row>
    <row r="68" spans="2:6" x14ac:dyDescent="0.3">
      <c r="B68" s="35">
        <f t="shared" si="3"/>
        <v>43133</v>
      </c>
      <c r="C68" s="36">
        <f t="shared" si="0"/>
        <v>5</v>
      </c>
      <c r="D68" s="36" t="str">
        <f t="shared" si="1"/>
        <v/>
      </c>
      <c r="E68" s="37">
        <f t="shared" si="4"/>
        <v>43133</v>
      </c>
      <c r="F68" s="46" t="str">
        <f t="shared" si="2"/>
        <v>v</v>
      </c>
    </row>
    <row r="69" spans="2:6" x14ac:dyDescent="0.3">
      <c r="B69" s="35">
        <f t="shared" si="3"/>
        <v>43134</v>
      </c>
      <c r="C69" s="36">
        <f t="shared" ref="C69:C132" si="6">WEEKNUM(B69,2)</f>
        <v>5</v>
      </c>
      <c r="D69" s="36" t="str">
        <f t="shared" ref="D69:D132" si="7">IF(ISERROR(VLOOKUP(E69,jfdate,1,TRUE)),"",IF(VLOOKUP(E69,jfdate,1,TRUE)=B69,"f",""))</f>
        <v/>
      </c>
      <c r="E69" s="37">
        <f t="shared" si="4"/>
        <v>43134</v>
      </c>
      <c r="F69" s="46" t="str">
        <f t="shared" ref="F69:F132" si="8">IF(D69="f","f",VLOOKUP(WEEKDAY(E69),jourabbrege,2,FALSE))</f>
        <v>s</v>
      </c>
    </row>
    <row r="70" spans="2:6" x14ac:dyDescent="0.3">
      <c r="B70" s="35">
        <f t="shared" si="3"/>
        <v>43135</v>
      </c>
      <c r="C70" s="36">
        <f t="shared" si="6"/>
        <v>5</v>
      </c>
      <c r="D70" s="36" t="str">
        <f t="shared" si="7"/>
        <v/>
      </c>
      <c r="E70" s="37">
        <f t="shared" si="4"/>
        <v>43135</v>
      </c>
      <c r="F70" s="46" t="str">
        <f t="shared" si="8"/>
        <v>d</v>
      </c>
    </row>
    <row r="71" spans="2:6" x14ac:dyDescent="0.3">
      <c r="B71" s="35">
        <f t="shared" ref="B71:B134" si="9">+B70+1</f>
        <v>43136</v>
      </c>
      <c r="C71" s="36">
        <f t="shared" si="6"/>
        <v>6</v>
      </c>
      <c r="D71" s="36" t="str">
        <f t="shared" si="7"/>
        <v/>
      </c>
      <c r="E71" s="37">
        <f t="shared" ref="E71:E134" si="10">+E70+1</f>
        <v>43136</v>
      </c>
      <c r="F71" s="46" t="str">
        <f t="shared" si="8"/>
        <v>l</v>
      </c>
    </row>
    <row r="72" spans="2:6" x14ac:dyDescent="0.3">
      <c r="B72" s="35">
        <f t="shared" si="9"/>
        <v>43137</v>
      </c>
      <c r="C72" s="36">
        <f t="shared" si="6"/>
        <v>6</v>
      </c>
      <c r="D72" s="36" t="str">
        <f t="shared" si="7"/>
        <v/>
      </c>
      <c r="E72" s="37">
        <f t="shared" si="10"/>
        <v>43137</v>
      </c>
      <c r="F72" s="46" t="str">
        <f t="shared" si="8"/>
        <v>m</v>
      </c>
    </row>
    <row r="73" spans="2:6" x14ac:dyDescent="0.3">
      <c r="B73" s="35">
        <f t="shared" si="9"/>
        <v>43138</v>
      </c>
      <c r="C73" s="36">
        <f t="shared" si="6"/>
        <v>6</v>
      </c>
      <c r="D73" s="36" t="str">
        <f t="shared" si="7"/>
        <v/>
      </c>
      <c r="E73" s="37">
        <f t="shared" si="10"/>
        <v>43138</v>
      </c>
      <c r="F73" s="46" t="str">
        <f t="shared" si="8"/>
        <v>m</v>
      </c>
    </row>
    <row r="74" spans="2:6" x14ac:dyDescent="0.3">
      <c r="B74" s="35">
        <f t="shared" si="9"/>
        <v>43139</v>
      </c>
      <c r="C74" s="36">
        <f t="shared" si="6"/>
        <v>6</v>
      </c>
      <c r="D74" s="36" t="str">
        <f t="shared" si="7"/>
        <v/>
      </c>
      <c r="E74" s="37">
        <f t="shared" si="10"/>
        <v>43139</v>
      </c>
      <c r="F74" s="46" t="str">
        <f t="shared" si="8"/>
        <v>j</v>
      </c>
    </row>
    <row r="75" spans="2:6" x14ac:dyDescent="0.3">
      <c r="B75" s="35">
        <f t="shared" si="9"/>
        <v>43140</v>
      </c>
      <c r="C75" s="36">
        <f t="shared" si="6"/>
        <v>6</v>
      </c>
      <c r="D75" s="36" t="str">
        <f t="shared" si="7"/>
        <v/>
      </c>
      <c r="E75" s="37">
        <f t="shared" si="10"/>
        <v>43140</v>
      </c>
      <c r="F75" s="46" t="str">
        <f t="shared" si="8"/>
        <v>v</v>
      </c>
    </row>
    <row r="76" spans="2:6" x14ac:dyDescent="0.3">
      <c r="B76" s="35">
        <f t="shared" si="9"/>
        <v>43141</v>
      </c>
      <c r="C76" s="36">
        <f t="shared" si="6"/>
        <v>6</v>
      </c>
      <c r="D76" s="36" t="str">
        <f t="shared" si="7"/>
        <v/>
      </c>
      <c r="E76" s="37">
        <f t="shared" si="10"/>
        <v>43141</v>
      </c>
      <c r="F76" s="46" t="str">
        <f t="shared" si="8"/>
        <v>s</v>
      </c>
    </row>
    <row r="77" spans="2:6" x14ac:dyDescent="0.3">
      <c r="B77" s="35">
        <f t="shared" si="9"/>
        <v>43142</v>
      </c>
      <c r="C77" s="36">
        <f t="shared" si="6"/>
        <v>6</v>
      </c>
      <c r="D77" s="36" t="str">
        <f t="shared" si="7"/>
        <v/>
      </c>
      <c r="E77" s="37">
        <f t="shared" si="10"/>
        <v>43142</v>
      </c>
      <c r="F77" s="46" t="str">
        <f t="shared" si="8"/>
        <v>d</v>
      </c>
    </row>
    <row r="78" spans="2:6" x14ac:dyDescent="0.3">
      <c r="B78" s="35">
        <f t="shared" si="9"/>
        <v>43143</v>
      </c>
      <c r="C78" s="36">
        <f t="shared" si="6"/>
        <v>7</v>
      </c>
      <c r="D78" s="36" t="str">
        <f t="shared" si="7"/>
        <v/>
      </c>
      <c r="E78" s="37">
        <f t="shared" si="10"/>
        <v>43143</v>
      </c>
      <c r="F78" s="46" t="str">
        <f t="shared" si="8"/>
        <v>l</v>
      </c>
    </row>
    <row r="79" spans="2:6" x14ac:dyDescent="0.3">
      <c r="B79" s="35">
        <f t="shared" si="9"/>
        <v>43144</v>
      </c>
      <c r="C79" s="36">
        <f t="shared" si="6"/>
        <v>7</v>
      </c>
      <c r="D79" s="36" t="str">
        <f t="shared" si="7"/>
        <v/>
      </c>
      <c r="E79" s="37">
        <f t="shared" si="10"/>
        <v>43144</v>
      </c>
      <c r="F79" s="46" t="str">
        <f t="shared" si="8"/>
        <v>m</v>
      </c>
    </row>
    <row r="80" spans="2:6" x14ac:dyDescent="0.3">
      <c r="B80" s="35">
        <f t="shared" si="9"/>
        <v>43145</v>
      </c>
      <c r="C80" s="36">
        <f t="shared" si="6"/>
        <v>7</v>
      </c>
      <c r="D80" s="36" t="str">
        <f t="shared" si="7"/>
        <v/>
      </c>
      <c r="E80" s="37">
        <f t="shared" si="10"/>
        <v>43145</v>
      </c>
      <c r="F80" s="46" t="str">
        <f t="shared" si="8"/>
        <v>m</v>
      </c>
    </row>
    <row r="81" spans="2:6" x14ac:dyDescent="0.3">
      <c r="B81" s="35">
        <f t="shared" si="9"/>
        <v>43146</v>
      </c>
      <c r="C81" s="36">
        <f t="shared" si="6"/>
        <v>7</v>
      </c>
      <c r="D81" s="36" t="str">
        <f t="shared" si="7"/>
        <v/>
      </c>
      <c r="E81" s="37">
        <f t="shared" si="10"/>
        <v>43146</v>
      </c>
      <c r="F81" s="46" t="str">
        <f t="shared" si="8"/>
        <v>j</v>
      </c>
    </row>
    <row r="82" spans="2:6" x14ac:dyDescent="0.3">
      <c r="B82" s="35">
        <f t="shared" si="9"/>
        <v>43147</v>
      </c>
      <c r="C82" s="36">
        <f t="shared" si="6"/>
        <v>7</v>
      </c>
      <c r="D82" s="36" t="str">
        <f t="shared" si="7"/>
        <v/>
      </c>
      <c r="E82" s="37">
        <f t="shared" si="10"/>
        <v>43147</v>
      </c>
      <c r="F82" s="46" t="str">
        <f t="shared" si="8"/>
        <v>v</v>
      </c>
    </row>
    <row r="83" spans="2:6" x14ac:dyDescent="0.3">
      <c r="B83" s="35">
        <f t="shared" si="9"/>
        <v>43148</v>
      </c>
      <c r="C83" s="36">
        <f t="shared" si="6"/>
        <v>7</v>
      </c>
      <c r="D83" s="36" t="str">
        <f t="shared" si="7"/>
        <v/>
      </c>
      <c r="E83" s="37">
        <f t="shared" si="10"/>
        <v>43148</v>
      </c>
      <c r="F83" s="46" t="str">
        <f t="shared" si="8"/>
        <v>s</v>
      </c>
    </row>
    <row r="84" spans="2:6" x14ac:dyDescent="0.3">
      <c r="B84" s="35">
        <f t="shared" si="9"/>
        <v>43149</v>
      </c>
      <c r="C84" s="36">
        <f t="shared" si="6"/>
        <v>7</v>
      </c>
      <c r="D84" s="36" t="str">
        <f t="shared" si="7"/>
        <v/>
      </c>
      <c r="E84" s="37">
        <f t="shared" si="10"/>
        <v>43149</v>
      </c>
      <c r="F84" s="46" t="str">
        <f t="shared" si="8"/>
        <v>d</v>
      </c>
    </row>
    <row r="85" spans="2:6" x14ac:dyDescent="0.3">
      <c r="B85" s="35">
        <f t="shared" si="9"/>
        <v>43150</v>
      </c>
      <c r="C85" s="36">
        <f t="shared" si="6"/>
        <v>8</v>
      </c>
      <c r="D85" s="36" t="str">
        <f t="shared" si="7"/>
        <v/>
      </c>
      <c r="E85" s="37">
        <f t="shared" si="10"/>
        <v>43150</v>
      </c>
      <c r="F85" s="46" t="str">
        <f t="shared" si="8"/>
        <v>l</v>
      </c>
    </row>
    <row r="86" spans="2:6" x14ac:dyDescent="0.3">
      <c r="B86" s="35">
        <f t="shared" si="9"/>
        <v>43151</v>
      </c>
      <c r="C86" s="36">
        <f t="shared" si="6"/>
        <v>8</v>
      </c>
      <c r="D86" s="36" t="str">
        <f t="shared" si="7"/>
        <v/>
      </c>
      <c r="E86" s="37">
        <f t="shared" si="10"/>
        <v>43151</v>
      </c>
      <c r="F86" s="46" t="str">
        <f t="shared" si="8"/>
        <v>m</v>
      </c>
    </row>
    <row r="87" spans="2:6" x14ac:dyDescent="0.3">
      <c r="B87" s="35">
        <f t="shared" si="9"/>
        <v>43152</v>
      </c>
      <c r="C87" s="36">
        <f t="shared" si="6"/>
        <v>8</v>
      </c>
      <c r="D87" s="36" t="str">
        <f t="shared" si="7"/>
        <v/>
      </c>
      <c r="E87" s="37">
        <f t="shared" si="10"/>
        <v>43152</v>
      </c>
      <c r="F87" s="46" t="str">
        <f t="shared" si="8"/>
        <v>m</v>
      </c>
    </row>
    <row r="88" spans="2:6" x14ac:dyDescent="0.3">
      <c r="B88" s="35">
        <f t="shared" si="9"/>
        <v>43153</v>
      </c>
      <c r="C88" s="36">
        <f t="shared" si="6"/>
        <v>8</v>
      </c>
      <c r="D88" s="36" t="str">
        <f t="shared" si="7"/>
        <v/>
      </c>
      <c r="E88" s="37">
        <f t="shared" si="10"/>
        <v>43153</v>
      </c>
      <c r="F88" s="46" t="str">
        <f t="shared" si="8"/>
        <v>j</v>
      </c>
    </row>
    <row r="89" spans="2:6" x14ac:dyDescent="0.3">
      <c r="B89" s="35">
        <f t="shared" si="9"/>
        <v>43154</v>
      </c>
      <c r="C89" s="36">
        <f t="shared" si="6"/>
        <v>8</v>
      </c>
      <c r="D89" s="36" t="str">
        <f t="shared" si="7"/>
        <v/>
      </c>
      <c r="E89" s="37">
        <f t="shared" si="10"/>
        <v>43154</v>
      </c>
      <c r="F89" s="46" t="str">
        <f t="shared" si="8"/>
        <v>v</v>
      </c>
    </row>
    <row r="90" spans="2:6" x14ac:dyDescent="0.3">
      <c r="B90" s="35">
        <f t="shared" si="9"/>
        <v>43155</v>
      </c>
      <c r="C90" s="36">
        <f t="shared" si="6"/>
        <v>8</v>
      </c>
      <c r="D90" s="36" t="str">
        <f t="shared" si="7"/>
        <v/>
      </c>
      <c r="E90" s="37">
        <f t="shared" si="10"/>
        <v>43155</v>
      </c>
      <c r="F90" s="46" t="str">
        <f t="shared" si="8"/>
        <v>s</v>
      </c>
    </row>
    <row r="91" spans="2:6" x14ac:dyDescent="0.3">
      <c r="B91" s="35">
        <f t="shared" si="9"/>
        <v>43156</v>
      </c>
      <c r="C91" s="36">
        <f t="shared" si="6"/>
        <v>8</v>
      </c>
      <c r="D91" s="36" t="str">
        <f t="shared" si="7"/>
        <v/>
      </c>
      <c r="E91" s="37">
        <f t="shared" si="10"/>
        <v>43156</v>
      </c>
      <c r="F91" s="46" t="str">
        <f t="shared" si="8"/>
        <v>d</v>
      </c>
    </row>
    <row r="92" spans="2:6" x14ac:dyDescent="0.3">
      <c r="B92" s="35">
        <f t="shared" si="9"/>
        <v>43157</v>
      </c>
      <c r="C92" s="36">
        <f t="shared" si="6"/>
        <v>9</v>
      </c>
      <c r="D92" s="36" t="str">
        <f t="shared" si="7"/>
        <v/>
      </c>
      <c r="E92" s="37">
        <f t="shared" si="10"/>
        <v>43157</v>
      </c>
      <c r="F92" s="46" t="str">
        <f t="shared" si="8"/>
        <v>l</v>
      </c>
    </row>
    <row r="93" spans="2:6" x14ac:dyDescent="0.3">
      <c r="B93" s="35">
        <f t="shared" si="9"/>
        <v>43158</v>
      </c>
      <c r="C93" s="36">
        <f t="shared" si="6"/>
        <v>9</v>
      </c>
      <c r="D93" s="36" t="str">
        <f t="shared" si="7"/>
        <v/>
      </c>
      <c r="E93" s="37">
        <f t="shared" si="10"/>
        <v>43158</v>
      </c>
      <c r="F93" s="46" t="str">
        <f t="shared" si="8"/>
        <v>m</v>
      </c>
    </row>
    <row r="94" spans="2:6" x14ac:dyDescent="0.3">
      <c r="B94" s="35">
        <f t="shared" si="9"/>
        <v>43159</v>
      </c>
      <c r="C94" s="36">
        <f t="shared" si="6"/>
        <v>9</v>
      </c>
      <c r="D94" s="36" t="str">
        <f t="shared" si="7"/>
        <v/>
      </c>
      <c r="E94" s="37">
        <f t="shared" si="10"/>
        <v>43159</v>
      </c>
      <c r="F94" s="46" t="str">
        <f t="shared" si="8"/>
        <v>m</v>
      </c>
    </row>
    <row r="95" spans="2:6" x14ac:dyDescent="0.3">
      <c r="B95" s="35">
        <f t="shared" si="9"/>
        <v>43160</v>
      </c>
      <c r="C95" s="36">
        <f t="shared" si="6"/>
        <v>9</v>
      </c>
      <c r="D95" s="36" t="str">
        <f t="shared" si="7"/>
        <v/>
      </c>
      <c r="E95" s="37">
        <f t="shared" si="10"/>
        <v>43160</v>
      </c>
      <c r="F95" s="46" t="str">
        <f t="shared" si="8"/>
        <v>j</v>
      </c>
    </row>
    <row r="96" spans="2:6" x14ac:dyDescent="0.3">
      <c r="B96" s="35">
        <f t="shared" si="9"/>
        <v>43161</v>
      </c>
      <c r="C96" s="36">
        <f t="shared" si="6"/>
        <v>9</v>
      </c>
      <c r="D96" s="36" t="str">
        <f t="shared" si="7"/>
        <v/>
      </c>
      <c r="E96" s="37">
        <f t="shared" si="10"/>
        <v>43161</v>
      </c>
      <c r="F96" s="46" t="str">
        <f t="shared" si="8"/>
        <v>v</v>
      </c>
    </row>
    <row r="97" spans="2:6" x14ac:dyDescent="0.3">
      <c r="B97" s="35">
        <f t="shared" si="9"/>
        <v>43162</v>
      </c>
      <c r="C97" s="36">
        <f t="shared" si="6"/>
        <v>9</v>
      </c>
      <c r="D97" s="36" t="str">
        <f t="shared" si="7"/>
        <v/>
      </c>
      <c r="E97" s="37">
        <f t="shared" si="10"/>
        <v>43162</v>
      </c>
      <c r="F97" s="46" t="str">
        <f t="shared" si="8"/>
        <v>s</v>
      </c>
    </row>
    <row r="98" spans="2:6" x14ac:dyDescent="0.3">
      <c r="B98" s="35">
        <f t="shared" si="9"/>
        <v>43163</v>
      </c>
      <c r="C98" s="36">
        <f t="shared" si="6"/>
        <v>9</v>
      </c>
      <c r="D98" s="36" t="str">
        <f t="shared" si="7"/>
        <v/>
      </c>
      <c r="E98" s="37">
        <f t="shared" si="10"/>
        <v>43163</v>
      </c>
      <c r="F98" s="46" t="str">
        <f t="shared" si="8"/>
        <v>d</v>
      </c>
    </row>
    <row r="99" spans="2:6" x14ac:dyDescent="0.3">
      <c r="B99" s="35">
        <f t="shared" si="9"/>
        <v>43164</v>
      </c>
      <c r="C99" s="36">
        <f t="shared" si="6"/>
        <v>10</v>
      </c>
      <c r="D99" s="36" t="str">
        <f t="shared" si="7"/>
        <v/>
      </c>
      <c r="E99" s="37">
        <f t="shared" si="10"/>
        <v>43164</v>
      </c>
      <c r="F99" s="46" t="str">
        <f t="shared" si="8"/>
        <v>l</v>
      </c>
    </row>
    <row r="100" spans="2:6" x14ac:dyDescent="0.3">
      <c r="B100" s="35">
        <f t="shared" si="9"/>
        <v>43165</v>
      </c>
      <c r="C100" s="36">
        <f t="shared" si="6"/>
        <v>10</v>
      </c>
      <c r="D100" s="36" t="str">
        <f t="shared" si="7"/>
        <v/>
      </c>
      <c r="E100" s="37">
        <f t="shared" si="10"/>
        <v>43165</v>
      </c>
      <c r="F100" s="46" t="str">
        <f t="shared" si="8"/>
        <v>m</v>
      </c>
    </row>
    <row r="101" spans="2:6" x14ac:dyDescent="0.3">
      <c r="B101" s="35">
        <f t="shared" si="9"/>
        <v>43166</v>
      </c>
      <c r="C101" s="36">
        <f t="shared" si="6"/>
        <v>10</v>
      </c>
      <c r="D101" s="36" t="str">
        <f t="shared" si="7"/>
        <v/>
      </c>
      <c r="E101" s="37">
        <f t="shared" si="10"/>
        <v>43166</v>
      </c>
      <c r="F101" s="46" t="str">
        <f t="shared" si="8"/>
        <v>m</v>
      </c>
    </row>
    <row r="102" spans="2:6" x14ac:dyDescent="0.3">
      <c r="B102" s="35">
        <f t="shared" si="9"/>
        <v>43167</v>
      </c>
      <c r="C102" s="36">
        <f t="shared" si="6"/>
        <v>10</v>
      </c>
      <c r="D102" s="36" t="str">
        <f t="shared" si="7"/>
        <v/>
      </c>
      <c r="E102" s="37">
        <f t="shared" si="10"/>
        <v>43167</v>
      </c>
      <c r="F102" s="46" t="str">
        <f t="shared" si="8"/>
        <v>j</v>
      </c>
    </row>
    <row r="103" spans="2:6" x14ac:dyDescent="0.3">
      <c r="B103" s="35">
        <f t="shared" si="9"/>
        <v>43168</v>
      </c>
      <c r="C103" s="36">
        <f t="shared" si="6"/>
        <v>10</v>
      </c>
      <c r="D103" s="36" t="str">
        <f t="shared" si="7"/>
        <v/>
      </c>
      <c r="E103" s="37">
        <f t="shared" si="10"/>
        <v>43168</v>
      </c>
      <c r="F103" s="46" t="str">
        <f t="shared" si="8"/>
        <v>v</v>
      </c>
    </row>
    <row r="104" spans="2:6" x14ac:dyDescent="0.3">
      <c r="B104" s="35">
        <f t="shared" si="9"/>
        <v>43169</v>
      </c>
      <c r="C104" s="36">
        <f t="shared" si="6"/>
        <v>10</v>
      </c>
      <c r="D104" s="36" t="str">
        <f t="shared" si="7"/>
        <v/>
      </c>
      <c r="E104" s="37">
        <f t="shared" si="10"/>
        <v>43169</v>
      </c>
      <c r="F104" s="46" t="str">
        <f t="shared" si="8"/>
        <v>s</v>
      </c>
    </row>
    <row r="105" spans="2:6" x14ac:dyDescent="0.3">
      <c r="B105" s="35">
        <f t="shared" si="9"/>
        <v>43170</v>
      </c>
      <c r="C105" s="36">
        <f t="shared" si="6"/>
        <v>10</v>
      </c>
      <c r="D105" s="36" t="str">
        <f t="shared" si="7"/>
        <v/>
      </c>
      <c r="E105" s="37">
        <f t="shared" si="10"/>
        <v>43170</v>
      </c>
      <c r="F105" s="46" t="str">
        <f t="shared" si="8"/>
        <v>d</v>
      </c>
    </row>
    <row r="106" spans="2:6" x14ac:dyDescent="0.3">
      <c r="B106" s="35">
        <f t="shared" si="9"/>
        <v>43171</v>
      </c>
      <c r="C106" s="36">
        <f t="shared" si="6"/>
        <v>11</v>
      </c>
      <c r="D106" s="36" t="str">
        <f t="shared" si="7"/>
        <v/>
      </c>
      <c r="E106" s="37">
        <f t="shared" si="10"/>
        <v>43171</v>
      </c>
      <c r="F106" s="46" t="str">
        <f t="shared" si="8"/>
        <v>l</v>
      </c>
    </row>
    <row r="107" spans="2:6" x14ac:dyDescent="0.3">
      <c r="B107" s="35">
        <f t="shared" si="9"/>
        <v>43172</v>
      </c>
      <c r="C107" s="36">
        <f t="shared" si="6"/>
        <v>11</v>
      </c>
      <c r="D107" s="36" t="str">
        <f t="shared" si="7"/>
        <v/>
      </c>
      <c r="E107" s="37">
        <f t="shared" si="10"/>
        <v>43172</v>
      </c>
      <c r="F107" s="46" t="str">
        <f t="shared" si="8"/>
        <v>m</v>
      </c>
    </row>
    <row r="108" spans="2:6" x14ac:dyDescent="0.3">
      <c r="B108" s="35">
        <f t="shared" si="9"/>
        <v>43173</v>
      </c>
      <c r="C108" s="36">
        <f t="shared" si="6"/>
        <v>11</v>
      </c>
      <c r="D108" s="36" t="str">
        <f t="shared" si="7"/>
        <v/>
      </c>
      <c r="E108" s="37">
        <f t="shared" si="10"/>
        <v>43173</v>
      </c>
      <c r="F108" s="46" t="str">
        <f t="shared" si="8"/>
        <v>m</v>
      </c>
    </row>
    <row r="109" spans="2:6" x14ac:dyDescent="0.3">
      <c r="B109" s="35">
        <f t="shared" si="9"/>
        <v>43174</v>
      </c>
      <c r="C109" s="36">
        <f t="shared" si="6"/>
        <v>11</v>
      </c>
      <c r="D109" s="36" t="str">
        <f t="shared" si="7"/>
        <v/>
      </c>
      <c r="E109" s="37">
        <f t="shared" si="10"/>
        <v>43174</v>
      </c>
      <c r="F109" s="46" t="str">
        <f t="shared" si="8"/>
        <v>j</v>
      </c>
    </row>
    <row r="110" spans="2:6" x14ac:dyDescent="0.3">
      <c r="B110" s="35">
        <f t="shared" si="9"/>
        <v>43175</v>
      </c>
      <c r="C110" s="36">
        <f t="shared" si="6"/>
        <v>11</v>
      </c>
      <c r="D110" s="36" t="str">
        <f t="shared" si="7"/>
        <v/>
      </c>
      <c r="E110" s="37">
        <f t="shared" si="10"/>
        <v>43175</v>
      </c>
      <c r="F110" s="46" t="str">
        <f t="shared" si="8"/>
        <v>v</v>
      </c>
    </row>
    <row r="111" spans="2:6" x14ac:dyDescent="0.3">
      <c r="B111" s="35">
        <f t="shared" si="9"/>
        <v>43176</v>
      </c>
      <c r="C111" s="36">
        <f t="shared" si="6"/>
        <v>11</v>
      </c>
      <c r="D111" s="36" t="str">
        <f t="shared" si="7"/>
        <v/>
      </c>
      <c r="E111" s="37">
        <f t="shared" si="10"/>
        <v>43176</v>
      </c>
      <c r="F111" s="46" t="str">
        <f t="shared" si="8"/>
        <v>s</v>
      </c>
    </row>
    <row r="112" spans="2:6" x14ac:dyDescent="0.3">
      <c r="B112" s="35">
        <f t="shared" si="9"/>
        <v>43177</v>
      </c>
      <c r="C112" s="36">
        <f t="shared" si="6"/>
        <v>11</v>
      </c>
      <c r="D112" s="36" t="str">
        <f t="shared" si="7"/>
        <v/>
      </c>
      <c r="E112" s="37">
        <f t="shared" si="10"/>
        <v>43177</v>
      </c>
      <c r="F112" s="46" t="str">
        <f t="shared" si="8"/>
        <v>d</v>
      </c>
    </row>
    <row r="113" spans="2:6" x14ac:dyDescent="0.3">
      <c r="B113" s="35">
        <f t="shared" si="9"/>
        <v>43178</v>
      </c>
      <c r="C113" s="36">
        <f t="shared" si="6"/>
        <v>12</v>
      </c>
      <c r="D113" s="36" t="str">
        <f t="shared" si="7"/>
        <v/>
      </c>
      <c r="E113" s="37">
        <f t="shared" si="10"/>
        <v>43178</v>
      </c>
      <c r="F113" s="46" t="str">
        <f t="shared" si="8"/>
        <v>l</v>
      </c>
    </row>
    <row r="114" spans="2:6" x14ac:dyDescent="0.3">
      <c r="B114" s="35">
        <f t="shared" si="9"/>
        <v>43179</v>
      </c>
      <c r="C114" s="36">
        <f t="shared" si="6"/>
        <v>12</v>
      </c>
      <c r="D114" s="36" t="str">
        <f t="shared" si="7"/>
        <v/>
      </c>
      <c r="E114" s="37">
        <f t="shared" si="10"/>
        <v>43179</v>
      </c>
      <c r="F114" s="46" t="str">
        <f t="shared" si="8"/>
        <v>m</v>
      </c>
    </row>
    <row r="115" spans="2:6" x14ac:dyDescent="0.3">
      <c r="B115" s="35">
        <f t="shared" si="9"/>
        <v>43180</v>
      </c>
      <c r="C115" s="36">
        <f t="shared" si="6"/>
        <v>12</v>
      </c>
      <c r="D115" s="36" t="str">
        <f t="shared" si="7"/>
        <v/>
      </c>
      <c r="E115" s="37">
        <f t="shared" si="10"/>
        <v>43180</v>
      </c>
      <c r="F115" s="46" t="str">
        <f t="shared" si="8"/>
        <v>m</v>
      </c>
    </row>
    <row r="116" spans="2:6" x14ac:dyDescent="0.3">
      <c r="B116" s="35">
        <f t="shared" si="9"/>
        <v>43181</v>
      </c>
      <c r="C116" s="36">
        <f t="shared" si="6"/>
        <v>12</v>
      </c>
      <c r="D116" s="36" t="str">
        <f t="shared" si="7"/>
        <v/>
      </c>
      <c r="E116" s="37">
        <f t="shared" si="10"/>
        <v>43181</v>
      </c>
      <c r="F116" s="46" t="str">
        <f t="shared" si="8"/>
        <v>j</v>
      </c>
    </row>
    <row r="117" spans="2:6" x14ac:dyDescent="0.3">
      <c r="B117" s="35">
        <f t="shared" si="9"/>
        <v>43182</v>
      </c>
      <c r="C117" s="36">
        <f t="shared" si="6"/>
        <v>12</v>
      </c>
      <c r="D117" s="36" t="str">
        <f t="shared" si="7"/>
        <v/>
      </c>
      <c r="E117" s="37">
        <f t="shared" si="10"/>
        <v>43182</v>
      </c>
      <c r="F117" s="46" t="str">
        <f t="shared" si="8"/>
        <v>v</v>
      </c>
    </row>
    <row r="118" spans="2:6" x14ac:dyDescent="0.3">
      <c r="B118" s="35">
        <f t="shared" si="9"/>
        <v>43183</v>
      </c>
      <c r="C118" s="36">
        <f t="shared" si="6"/>
        <v>12</v>
      </c>
      <c r="D118" s="36" t="str">
        <f t="shared" si="7"/>
        <v/>
      </c>
      <c r="E118" s="37">
        <f t="shared" si="10"/>
        <v>43183</v>
      </c>
      <c r="F118" s="46" t="str">
        <f t="shared" si="8"/>
        <v>s</v>
      </c>
    </row>
    <row r="119" spans="2:6" x14ac:dyDescent="0.3">
      <c r="B119" s="35">
        <f t="shared" si="9"/>
        <v>43184</v>
      </c>
      <c r="C119" s="36">
        <f t="shared" si="6"/>
        <v>12</v>
      </c>
      <c r="D119" s="36" t="str">
        <f t="shared" si="7"/>
        <v/>
      </c>
      <c r="E119" s="37">
        <f t="shared" si="10"/>
        <v>43184</v>
      </c>
      <c r="F119" s="46" t="str">
        <f t="shared" si="8"/>
        <v>d</v>
      </c>
    </row>
    <row r="120" spans="2:6" x14ac:dyDescent="0.3">
      <c r="B120" s="35">
        <f t="shared" si="9"/>
        <v>43185</v>
      </c>
      <c r="C120" s="36">
        <f t="shared" si="6"/>
        <v>13</v>
      </c>
      <c r="D120" s="36" t="str">
        <f t="shared" si="7"/>
        <v/>
      </c>
      <c r="E120" s="37">
        <f t="shared" si="10"/>
        <v>43185</v>
      </c>
      <c r="F120" s="46" t="str">
        <f t="shared" si="8"/>
        <v>l</v>
      </c>
    </row>
    <row r="121" spans="2:6" x14ac:dyDescent="0.3">
      <c r="B121" s="35">
        <f t="shared" si="9"/>
        <v>43186</v>
      </c>
      <c r="C121" s="36">
        <f t="shared" si="6"/>
        <v>13</v>
      </c>
      <c r="D121" s="36" t="str">
        <f t="shared" si="7"/>
        <v/>
      </c>
      <c r="E121" s="37">
        <f t="shared" si="10"/>
        <v>43186</v>
      </c>
      <c r="F121" s="46" t="str">
        <f t="shared" si="8"/>
        <v>m</v>
      </c>
    </row>
    <row r="122" spans="2:6" x14ac:dyDescent="0.3">
      <c r="B122" s="35">
        <f t="shared" si="9"/>
        <v>43187</v>
      </c>
      <c r="C122" s="36">
        <f t="shared" si="6"/>
        <v>13</v>
      </c>
      <c r="D122" s="36" t="str">
        <f t="shared" si="7"/>
        <v/>
      </c>
      <c r="E122" s="37">
        <f t="shared" si="10"/>
        <v>43187</v>
      </c>
      <c r="F122" s="46" t="str">
        <f t="shared" si="8"/>
        <v>m</v>
      </c>
    </row>
    <row r="123" spans="2:6" x14ac:dyDescent="0.3">
      <c r="B123" s="35">
        <f t="shared" si="9"/>
        <v>43188</v>
      </c>
      <c r="C123" s="36">
        <f t="shared" si="6"/>
        <v>13</v>
      </c>
      <c r="D123" s="36" t="str">
        <f t="shared" si="7"/>
        <v/>
      </c>
      <c r="E123" s="37">
        <f t="shared" si="10"/>
        <v>43188</v>
      </c>
      <c r="F123" s="46" t="str">
        <f t="shared" si="8"/>
        <v>j</v>
      </c>
    </row>
    <row r="124" spans="2:6" x14ac:dyDescent="0.3">
      <c r="B124" s="35">
        <f t="shared" si="9"/>
        <v>43189</v>
      </c>
      <c r="C124" s="36">
        <f t="shared" si="6"/>
        <v>13</v>
      </c>
      <c r="D124" s="36" t="str">
        <f t="shared" si="7"/>
        <v/>
      </c>
      <c r="E124" s="37">
        <f t="shared" si="10"/>
        <v>43189</v>
      </c>
      <c r="F124" s="46" t="str">
        <f t="shared" si="8"/>
        <v>v</v>
      </c>
    </row>
    <row r="125" spans="2:6" x14ac:dyDescent="0.3">
      <c r="B125" s="35">
        <f t="shared" si="9"/>
        <v>43190</v>
      </c>
      <c r="C125" s="36">
        <f t="shared" si="6"/>
        <v>13</v>
      </c>
      <c r="D125" s="36" t="str">
        <f t="shared" si="7"/>
        <v/>
      </c>
      <c r="E125" s="37">
        <f t="shared" si="10"/>
        <v>43190</v>
      </c>
      <c r="F125" s="46" t="str">
        <f t="shared" si="8"/>
        <v>s</v>
      </c>
    </row>
    <row r="126" spans="2:6" x14ac:dyDescent="0.3">
      <c r="B126" s="35">
        <f t="shared" si="9"/>
        <v>43191</v>
      </c>
      <c r="C126" s="36">
        <f t="shared" si="6"/>
        <v>13</v>
      </c>
      <c r="D126" s="36" t="str">
        <f t="shared" si="7"/>
        <v/>
      </c>
      <c r="E126" s="37">
        <f t="shared" si="10"/>
        <v>43191</v>
      </c>
      <c r="F126" s="46" t="str">
        <f t="shared" si="8"/>
        <v>d</v>
      </c>
    </row>
    <row r="127" spans="2:6" x14ac:dyDescent="0.3">
      <c r="B127" s="35">
        <f t="shared" si="9"/>
        <v>43192</v>
      </c>
      <c r="C127" s="36">
        <f t="shared" si="6"/>
        <v>14</v>
      </c>
      <c r="D127" s="36" t="str">
        <f t="shared" si="7"/>
        <v/>
      </c>
      <c r="E127" s="37">
        <f t="shared" si="10"/>
        <v>43192</v>
      </c>
      <c r="F127" s="46" t="str">
        <f t="shared" si="8"/>
        <v>l</v>
      </c>
    </row>
    <row r="128" spans="2:6" x14ac:dyDescent="0.3">
      <c r="B128" s="35">
        <f t="shared" si="9"/>
        <v>43193</v>
      </c>
      <c r="C128" s="36">
        <f t="shared" si="6"/>
        <v>14</v>
      </c>
      <c r="D128" s="36" t="str">
        <f t="shared" si="7"/>
        <v/>
      </c>
      <c r="E128" s="37">
        <f t="shared" si="10"/>
        <v>43193</v>
      </c>
      <c r="F128" s="46" t="str">
        <f t="shared" si="8"/>
        <v>m</v>
      </c>
    </row>
    <row r="129" spans="2:6" x14ac:dyDescent="0.3">
      <c r="B129" s="35">
        <f t="shared" si="9"/>
        <v>43194</v>
      </c>
      <c r="C129" s="36">
        <f t="shared" si="6"/>
        <v>14</v>
      </c>
      <c r="D129" s="36" t="str">
        <f t="shared" si="7"/>
        <v/>
      </c>
      <c r="E129" s="37">
        <f t="shared" si="10"/>
        <v>43194</v>
      </c>
      <c r="F129" s="46" t="str">
        <f t="shared" si="8"/>
        <v>m</v>
      </c>
    </row>
    <row r="130" spans="2:6" x14ac:dyDescent="0.3">
      <c r="B130" s="35">
        <f t="shared" si="9"/>
        <v>43195</v>
      </c>
      <c r="C130" s="36">
        <f t="shared" si="6"/>
        <v>14</v>
      </c>
      <c r="D130" s="36" t="str">
        <f t="shared" si="7"/>
        <v/>
      </c>
      <c r="E130" s="37">
        <f t="shared" si="10"/>
        <v>43195</v>
      </c>
      <c r="F130" s="46" t="str">
        <f t="shared" si="8"/>
        <v>j</v>
      </c>
    </row>
    <row r="131" spans="2:6" x14ac:dyDescent="0.3">
      <c r="B131" s="35">
        <f t="shared" si="9"/>
        <v>43196</v>
      </c>
      <c r="C131" s="36">
        <f t="shared" si="6"/>
        <v>14</v>
      </c>
      <c r="D131" s="36" t="str">
        <f t="shared" si="7"/>
        <v/>
      </c>
      <c r="E131" s="37">
        <f t="shared" si="10"/>
        <v>43196</v>
      </c>
      <c r="F131" s="46" t="str">
        <f t="shared" si="8"/>
        <v>v</v>
      </c>
    </row>
    <row r="132" spans="2:6" x14ac:dyDescent="0.3">
      <c r="B132" s="35">
        <f t="shared" si="9"/>
        <v>43197</v>
      </c>
      <c r="C132" s="36">
        <f t="shared" si="6"/>
        <v>14</v>
      </c>
      <c r="D132" s="36" t="str">
        <f t="shared" si="7"/>
        <v/>
      </c>
      <c r="E132" s="37">
        <f t="shared" si="10"/>
        <v>43197</v>
      </c>
      <c r="F132" s="46" t="str">
        <f t="shared" si="8"/>
        <v>s</v>
      </c>
    </row>
    <row r="133" spans="2:6" x14ac:dyDescent="0.3">
      <c r="B133" s="35">
        <f t="shared" si="9"/>
        <v>43198</v>
      </c>
      <c r="C133" s="36">
        <f t="shared" ref="C133:C196" si="11">WEEKNUM(B133,2)</f>
        <v>14</v>
      </c>
      <c r="D133" s="36" t="str">
        <f t="shared" ref="D133:D196" si="12">IF(ISERROR(VLOOKUP(E133,jfdate,1,TRUE)),"",IF(VLOOKUP(E133,jfdate,1,TRUE)=B133,"f",""))</f>
        <v/>
      </c>
      <c r="E133" s="37">
        <f t="shared" si="10"/>
        <v>43198</v>
      </c>
      <c r="F133" s="46" t="str">
        <f t="shared" ref="F133:F196" si="13">IF(D133="f","f",VLOOKUP(WEEKDAY(E133),jourabbrege,2,FALSE))</f>
        <v>d</v>
      </c>
    </row>
    <row r="134" spans="2:6" x14ac:dyDescent="0.3">
      <c r="B134" s="35">
        <f t="shared" si="9"/>
        <v>43199</v>
      </c>
      <c r="C134" s="36">
        <f t="shared" si="11"/>
        <v>15</v>
      </c>
      <c r="D134" s="36" t="str">
        <f t="shared" si="12"/>
        <v/>
      </c>
      <c r="E134" s="37">
        <f t="shared" si="10"/>
        <v>43199</v>
      </c>
      <c r="F134" s="46" t="str">
        <f t="shared" si="13"/>
        <v>l</v>
      </c>
    </row>
    <row r="135" spans="2:6" x14ac:dyDescent="0.3">
      <c r="B135" s="35">
        <f t="shared" ref="B135:B198" si="14">+B134+1</f>
        <v>43200</v>
      </c>
      <c r="C135" s="36">
        <f t="shared" si="11"/>
        <v>15</v>
      </c>
      <c r="D135" s="36" t="str">
        <f t="shared" si="12"/>
        <v/>
      </c>
      <c r="E135" s="37">
        <f t="shared" ref="E135:E198" si="15">+E134+1</f>
        <v>43200</v>
      </c>
      <c r="F135" s="46" t="str">
        <f t="shared" si="13"/>
        <v>m</v>
      </c>
    </row>
    <row r="136" spans="2:6" x14ac:dyDescent="0.3">
      <c r="B136" s="35">
        <f t="shared" si="14"/>
        <v>43201</v>
      </c>
      <c r="C136" s="36">
        <f t="shared" si="11"/>
        <v>15</v>
      </c>
      <c r="D136" s="36" t="str">
        <f t="shared" si="12"/>
        <v/>
      </c>
      <c r="E136" s="37">
        <f t="shared" si="15"/>
        <v>43201</v>
      </c>
      <c r="F136" s="46" t="str">
        <f t="shared" si="13"/>
        <v>m</v>
      </c>
    </row>
    <row r="137" spans="2:6" x14ac:dyDescent="0.3">
      <c r="B137" s="35">
        <f t="shared" si="14"/>
        <v>43202</v>
      </c>
      <c r="C137" s="36">
        <f t="shared" si="11"/>
        <v>15</v>
      </c>
      <c r="D137" s="36" t="str">
        <f t="shared" si="12"/>
        <v/>
      </c>
      <c r="E137" s="37">
        <f t="shared" si="15"/>
        <v>43202</v>
      </c>
      <c r="F137" s="46" t="str">
        <f t="shared" si="13"/>
        <v>j</v>
      </c>
    </row>
    <row r="138" spans="2:6" x14ac:dyDescent="0.3">
      <c r="B138" s="35">
        <f t="shared" si="14"/>
        <v>43203</v>
      </c>
      <c r="C138" s="36">
        <f t="shared" si="11"/>
        <v>15</v>
      </c>
      <c r="D138" s="36" t="str">
        <f t="shared" si="12"/>
        <v/>
      </c>
      <c r="E138" s="37">
        <f t="shared" si="15"/>
        <v>43203</v>
      </c>
      <c r="F138" s="46" t="str">
        <f t="shared" si="13"/>
        <v>v</v>
      </c>
    </row>
    <row r="139" spans="2:6" x14ac:dyDescent="0.3">
      <c r="B139" s="35">
        <f t="shared" si="14"/>
        <v>43204</v>
      </c>
      <c r="C139" s="36">
        <f t="shared" si="11"/>
        <v>15</v>
      </c>
      <c r="D139" s="36" t="str">
        <f t="shared" si="12"/>
        <v/>
      </c>
      <c r="E139" s="37">
        <f t="shared" si="15"/>
        <v>43204</v>
      </c>
      <c r="F139" s="46" t="str">
        <f t="shared" si="13"/>
        <v>s</v>
      </c>
    </row>
    <row r="140" spans="2:6" x14ac:dyDescent="0.3">
      <c r="B140" s="35">
        <f t="shared" si="14"/>
        <v>43205</v>
      </c>
      <c r="C140" s="36">
        <f t="shared" si="11"/>
        <v>15</v>
      </c>
      <c r="D140" s="36" t="str">
        <f t="shared" si="12"/>
        <v/>
      </c>
      <c r="E140" s="37">
        <f t="shared" si="15"/>
        <v>43205</v>
      </c>
      <c r="F140" s="46" t="str">
        <f t="shared" si="13"/>
        <v>d</v>
      </c>
    </row>
    <row r="141" spans="2:6" x14ac:dyDescent="0.3">
      <c r="B141" s="35">
        <f t="shared" si="14"/>
        <v>43206</v>
      </c>
      <c r="C141" s="36">
        <f t="shared" si="11"/>
        <v>16</v>
      </c>
      <c r="D141" s="36" t="str">
        <f t="shared" si="12"/>
        <v/>
      </c>
      <c r="E141" s="37">
        <f t="shared" si="15"/>
        <v>43206</v>
      </c>
      <c r="F141" s="46" t="str">
        <f t="shared" si="13"/>
        <v>l</v>
      </c>
    </row>
    <row r="142" spans="2:6" x14ac:dyDescent="0.3">
      <c r="B142" s="35">
        <f t="shared" si="14"/>
        <v>43207</v>
      </c>
      <c r="C142" s="36">
        <f t="shared" si="11"/>
        <v>16</v>
      </c>
      <c r="D142" s="36" t="str">
        <f t="shared" si="12"/>
        <v/>
      </c>
      <c r="E142" s="37">
        <f t="shared" si="15"/>
        <v>43207</v>
      </c>
      <c r="F142" s="46" t="str">
        <f t="shared" si="13"/>
        <v>m</v>
      </c>
    </row>
    <row r="143" spans="2:6" x14ac:dyDescent="0.3">
      <c r="B143" s="35">
        <f t="shared" si="14"/>
        <v>43208</v>
      </c>
      <c r="C143" s="36">
        <f t="shared" si="11"/>
        <v>16</v>
      </c>
      <c r="D143" s="36" t="str">
        <f t="shared" si="12"/>
        <v/>
      </c>
      <c r="E143" s="37">
        <f t="shared" si="15"/>
        <v>43208</v>
      </c>
      <c r="F143" s="46" t="str">
        <f t="shared" si="13"/>
        <v>m</v>
      </c>
    </row>
    <row r="144" spans="2:6" x14ac:dyDescent="0.3">
      <c r="B144" s="35">
        <f t="shared" si="14"/>
        <v>43209</v>
      </c>
      <c r="C144" s="36">
        <f t="shared" si="11"/>
        <v>16</v>
      </c>
      <c r="D144" s="36" t="str">
        <f t="shared" si="12"/>
        <v/>
      </c>
      <c r="E144" s="37">
        <f t="shared" si="15"/>
        <v>43209</v>
      </c>
      <c r="F144" s="46" t="str">
        <f t="shared" si="13"/>
        <v>j</v>
      </c>
    </row>
    <row r="145" spans="2:6" x14ac:dyDescent="0.3">
      <c r="B145" s="35">
        <f t="shared" si="14"/>
        <v>43210</v>
      </c>
      <c r="C145" s="36">
        <f t="shared" si="11"/>
        <v>16</v>
      </c>
      <c r="D145" s="36" t="str">
        <f t="shared" si="12"/>
        <v/>
      </c>
      <c r="E145" s="37">
        <f t="shared" si="15"/>
        <v>43210</v>
      </c>
      <c r="F145" s="46" t="str">
        <f t="shared" si="13"/>
        <v>v</v>
      </c>
    </row>
    <row r="146" spans="2:6" x14ac:dyDescent="0.3">
      <c r="B146" s="35">
        <f t="shared" si="14"/>
        <v>43211</v>
      </c>
      <c r="C146" s="36">
        <f t="shared" si="11"/>
        <v>16</v>
      </c>
      <c r="D146" s="36" t="str">
        <f t="shared" si="12"/>
        <v/>
      </c>
      <c r="E146" s="37">
        <f t="shared" si="15"/>
        <v>43211</v>
      </c>
      <c r="F146" s="46" t="str">
        <f t="shared" si="13"/>
        <v>s</v>
      </c>
    </row>
    <row r="147" spans="2:6" x14ac:dyDescent="0.3">
      <c r="B147" s="35">
        <f t="shared" si="14"/>
        <v>43212</v>
      </c>
      <c r="C147" s="36">
        <f t="shared" si="11"/>
        <v>16</v>
      </c>
      <c r="D147" s="36" t="str">
        <f t="shared" si="12"/>
        <v/>
      </c>
      <c r="E147" s="37">
        <f t="shared" si="15"/>
        <v>43212</v>
      </c>
      <c r="F147" s="46" t="str">
        <f t="shared" si="13"/>
        <v>d</v>
      </c>
    </row>
    <row r="148" spans="2:6" x14ac:dyDescent="0.3">
      <c r="B148" s="35">
        <f t="shared" si="14"/>
        <v>43213</v>
      </c>
      <c r="C148" s="36">
        <f t="shared" si="11"/>
        <v>17</v>
      </c>
      <c r="D148" s="36" t="str">
        <f t="shared" si="12"/>
        <v/>
      </c>
      <c r="E148" s="37">
        <f t="shared" si="15"/>
        <v>43213</v>
      </c>
      <c r="F148" s="46" t="str">
        <f t="shared" si="13"/>
        <v>l</v>
      </c>
    </row>
    <row r="149" spans="2:6" x14ac:dyDescent="0.3">
      <c r="B149" s="35">
        <f t="shared" si="14"/>
        <v>43214</v>
      </c>
      <c r="C149" s="36">
        <f t="shared" si="11"/>
        <v>17</v>
      </c>
      <c r="D149" s="36" t="str">
        <f t="shared" si="12"/>
        <v/>
      </c>
      <c r="E149" s="37">
        <f t="shared" si="15"/>
        <v>43214</v>
      </c>
      <c r="F149" s="46" t="str">
        <f t="shared" si="13"/>
        <v>m</v>
      </c>
    </row>
    <row r="150" spans="2:6" x14ac:dyDescent="0.3">
      <c r="B150" s="35">
        <f t="shared" si="14"/>
        <v>43215</v>
      </c>
      <c r="C150" s="36">
        <f t="shared" si="11"/>
        <v>17</v>
      </c>
      <c r="D150" s="36" t="str">
        <f t="shared" si="12"/>
        <v/>
      </c>
      <c r="E150" s="37">
        <f t="shared" si="15"/>
        <v>43215</v>
      </c>
      <c r="F150" s="46" t="str">
        <f t="shared" si="13"/>
        <v>m</v>
      </c>
    </row>
    <row r="151" spans="2:6" x14ac:dyDescent="0.3">
      <c r="B151" s="35">
        <f t="shared" si="14"/>
        <v>43216</v>
      </c>
      <c r="C151" s="36">
        <f t="shared" si="11"/>
        <v>17</v>
      </c>
      <c r="D151" s="36" t="str">
        <f t="shared" si="12"/>
        <v/>
      </c>
      <c r="E151" s="37">
        <f t="shared" si="15"/>
        <v>43216</v>
      </c>
      <c r="F151" s="46" t="str">
        <f t="shared" si="13"/>
        <v>j</v>
      </c>
    </row>
    <row r="152" spans="2:6" x14ac:dyDescent="0.3">
      <c r="B152" s="35">
        <f t="shared" si="14"/>
        <v>43217</v>
      </c>
      <c r="C152" s="36">
        <f t="shared" si="11"/>
        <v>17</v>
      </c>
      <c r="D152" s="36" t="str">
        <f t="shared" si="12"/>
        <v/>
      </c>
      <c r="E152" s="37">
        <f t="shared" si="15"/>
        <v>43217</v>
      </c>
      <c r="F152" s="46" t="str">
        <f t="shared" si="13"/>
        <v>v</v>
      </c>
    </row>
    <row r="153" spans="2:6" x14ac:dyDescent="0.3">
      <c r="B153" s="35">
        <f t="shared" si="14"/>
        <v>43218</v>
      </c>
      <c r="C153" s="36">
        <f t="shared" si="11"/>
        <v>17</v>
      </c>
      <c r="D153" s="36" t="str">
        <f t="shared" si="12"/>
        <v/>
      </c>
      <c r="E153" s="37">
        <f t="shared" si="15"/>
        <v>43218</v>
      </c>
      <c r="F153" s="46" t="str">
        <f t="shared" si="13"/>
        <v>s</v>
      </c>
    </row>
    <row r="154" spans="2:6" x14ac:dyDescent="0.3">
      <c r="B154" s="35">
        <f t="shared" si="14"/>
        <v>43219</v>
      </c>
      <c r="C154" s="36">
        <f t="shared" si="11"/>
        <v>17</v>
      </c>
      <c r="D154" s="36" t="str">
        <f t="shared" si="12"/>
        <v/>
      </c>
      <c r="E154" s="37">
        <f t="shared" si="15"/>
        <v>43219</v>
      </c>
      <c r="F154" s="46" t="str">
        <f t="shared" si="13"/>
        <v>d</v>
      </c>
    </row>
    <row r="155" spans="2:6" x14ac:dyDescent="0.3">
      <c r="B155" s="35">
        <f t="shared" si="14"/>
        <v>43220</v>
      </c>
      <c r="C155" s="36">
        <f t="shared" si="11"/>
        <v>18</v>
      </c>
      <c r="D155" s="36" t="str">
        <f t="shared" si="12"/>
        <v/>
      </c>
      <c r="E155" s="37">
        <f t="shared" si="15"/>
        <v>43220</v>
      </c>
      <c r="F155" s="46" t="str">
        <f t="shared" si="13"/>
        <v>l</v>
      </c>
    </row>
    <row r="156" spans="2:6" x14ac:dyDescent="0.3">
      <c r="B156" s="35">
        <f t="shared" si="14"/>
        <v>43221</v>
      </c>
      <c r="C156" s="36">
        <f t="shared" si="11"/>
        <v>18</v>
      </c>
      <c r="D156" s="36" t="str">
        <f t="shared" si="12"/>
        <v/>
      </c>
      <c r="E156" s="37">
        <f t="shared" si="15"/>
        <v>43221</v>
      </c>
      <c r="F156" s="46" t="str">
        <f t="shared" si="13"/>
        <v>m</v>
      </c>
    </row>
    <row r="157" spans="2:6" x14ac:dyDescent="0.3">
      <c r="B157" s="35">
        <f t="shared" si="14"/>
        <v>43222</v>
      </c>
      <c r="C157" s="36">
        <f t="shared" si="11"/>
        <v>18</v>
      </c>
      <c r="D157" s="36" t="str">
        <f t="shared" si="12"/>
        <v/>
      </c>
      <c r="E157" s="37">
        <f t="shared" si="15"/>
        <v>43222</v>
      </c>
      <c r="F157" s="46" t="str">
        <f t="shared" si="13"/>
        <v>m</v>
      </c>
    </row>
    <row r="158" spans="2:6" x14ac:dyDescent="0.3">
      <c r="B158" s="35">
        <f t="shared" si="14"/>
        <v>43223</v>
      </c>
      <c r="C158" s="36">
        <f t="shared" si="11"/>
        <v>18</v>
      </c>
      <c r="D158" s="36" t="str">
        <f t="shared" si="12"/>
        <v/>
      </c>
      <c r="E158" s="37">
        <f t="shared" si="15"/>
        <v>43223</v>
      </c>
      <c r="F158" s="46" t="str">
        <f t="shared" si="13"/>
        <v>j</v>
      </c>
    </row>
    <row r="159" spans="2:6" x14ac:dyDescent="0.3">
      <c r="B159" s="35">
        <f t="shared" si="14"/>
        <v>43224</v>
      </c>
      <c r="C159" s="36">
        <f t="shared" si="11"/>
        <v>18</v>
      </c>
      <c r="D159" s="36" t="str">
        <f t="shared" si="12"/>
        <v/>
      </c>
      <c r="E159" s="37">
        <f t="shared" si="15"/>
        <v>43224</v>
      </c>
      <c r="F159" s="46" t="str">
        <f t="shared" si="13"/>
        <v>v</v>
      </c>
    </row>
    <row r="160" spans="2:6" x14ac:dyDescent="0.3">
      <c r="B160" s="35">
        <f t="shared" si="14"/>
        <v>43225</v>
      </c>
      <c r="C160" s="36">
        <f t="shared" si="11"/>
        <v>18</v>
      </c>
      <c r="D160" s="36" t="str">
        <f t="shared" si="12"/>
        <v/>
      </c>
      <c r="E160" s="37">
        <f t="shared" si="15"/>
        <v>43225</v>
      </c>
      <c r="F160" s="46" t="str">
        <f t="shared" si="13"/>
        <v>s</v>
      </c>
    </row>
    <row r="161" spans="2:6" x14ac:dyDescent="0.3">
      <c r="B161" s="35">
        <f t="shared" si="14"/>
        <v>43226</v>
      </c>
      <c r="C161" s="36">
        <f t="shared" si="11"/>
        <v>18</v>
      </c>
      <c r="D161" s="36" t="str">
        <f t="shared" si="12"/>
        <v/>
      </c>
      <c r="E161" s="37">
        <f t="shared" si="15"/>
        <v>43226</v>
      </c>
      <c r="F161" s="46" t="str">
        <f t="shared" si="13"/>
        <v>d</v>
      </c>
    </row>
    <row r="162" spans="2:6" x14ac:dyDescent="0.3">
      <c r="B162" s="35">
        <f t="shared" si="14"/>
        <v>43227</v>
      </c>
      <c r="C162" s="36">
        <f t="shared" si="11"/>
        <v>19</v>
      </c>
      <c r="D162" s="36" t="str">
        <f t="shared" si="12"/>
        <v/>
      </c>
      <c r="E162" s="37">
        <f t="shared" si="15"/>
        <v>43227</v>
      </c>
      <c r="F162" s="46" t="str">
        <f t="shared" si="13"/>
        <v>l</v>
      </c>
    </row>
    <row r="163" spans="2:6" x14ac:dyDescent="0.3">
      <c r="B163" s="35">
        <f t="shared" si="14"/>
        <v>43228</v>
      </c>
      <c r="C163" s="36">
        <f t="shared" si="11"/>
        <v>19</v>
      </c>
      <c r="D163" s="36" t="str">
        <f t="shared" si="12"/>
        <v/>
      </c>
      <c r="E163" s="37">
        <f t="shared" si="15"/>
        <v>43228</v>
      </c>
      <c r="F163" s="46" t="str">
        <f t="shared" si="13"/>
        <v>m</v>
      </c>
    </row>
    <row r="164" spans="2:6" x14ac:dyDescent="0.3">
      <c r="B164" s="35">
        <f t="shared" si="14"/>
        <v>43229</v>
      </c>
      <c r="C164" s="36">
        <f t="shared" si="11"/>
        <v>19</v>
      </c>
      <c r="D164" s="36" t="str">
        <f t="shared" si="12"/>
        <v/>
      </c>
      <c r="E164" s="37">
        <f t="shared" si="15"/>
        <v>43229</v>
      </c>
      <c r="F164" s="46" t="str">
        <f t="shared" si="13"/>
        <v>m</v>
      </c>
    </row>
    <row r="165" spans="2:6" x14ac:dyDescent="0.3">
      <c r="B165" s="35">
        <f t="shared" si="14"/>
        <v>43230</v>
      </c>
      <c r="C165" s="36">
        <f t="shared" si="11"/>
        <v>19</v>
      </c>
      <c r="D165" s="36" t="str">
        <f t="shared" si="12"/>
        <v/>
      </c>
      <c r="E165" s="37">
        <f t="shared" si="15"/>
        <v>43230</v>
      </c>
      <c r="F165" s="46" t="str">
        <f t="shared" si="13"/>
        <v>j</v>
      </c>
    </row>
    <row r="166" spans="2:6" x14ac:dyDescent="0.3">
      <c r="B166" s="35">
        <f t="shared" si="14"/>
        <v>43231</v>
      </c>
      <c r="C166" s="36">
        <f t="shared" si="11"/>
        <v>19</v>
      </c>
      <c r="D166" s="36" t="str">
        <f t="shared" si="12"/>
        <v/>
      </c>
      <c r="E166" s="37">
        <f t="shared" si="15"/>
        <v>43231</v>
      </c>
      <c r="F166" s="46" t="str">
        <f t="shared" si="13"/>
        <v>v</v>
      </c>
    </row>
    <row r="167" spans="2:6" x14ac:dyDescent="0.3">
      <c r="B167" s="35">
        <f t="shared" si="14"/>
        <v>43232</v>
      </c>
      <c r="C167" s="36">
        <f t="shared" si="11"/>
        <v>19</v>
      </c>
      <c r="D167" s="36" t="str">
        <f t="shared" si="12"/>
        <v/>
      </c>
      <c r="E167" s="37">
        <f t="shared" si="15"/>
        <v>43232</v>
      </c>
      <c r="F167" s="46" t="str">
        <f t="shared" si="13"/>
        <v>s</v>
      </c>
    </row>
    <row r="168" spans="2:6" x14ac:dyDescent="0.3">
      <c r="B168" s="35">
        <f t="shared" si="14"/>
        <v>43233</v>
      </c>
      <c r="C168" s="36">
        <f t="shared" si="11"/>
        <v>19</v>
      </c>
      <c r="D168" s="36" t="str">
        <f t="shared" si="12"/>
        <v/>
      </c>
      <c r="E168" s="37">
        <f t="shared" si="15"/>
        <v>43233</v>
      </c>
      <c r="F168" s="46" t="str">
        <f t="shared" si="13"/>
        <v>d</v>
      </c>
    </row>
    <row r="169" spans="2:6" x14ac:dyDescent="0.3">
      <c r="B169" s="35">
        <f t="shared" si="14"/>
        <v>43234</v>
      </c>
      <c r="C169" s="36">
        <f t="shared" si="11"/>
        <v>20</v>
      </c>
      <c r="D169" s="36" t="str">
        <f t="shared" si="12"/>
        <v/>
      </c>
      <c r="E169" s="37">
        <f t="shared" si="15"/>
        <v>43234</v>
      </c>
      <c r="F169" s="46" t="str">
        <f t="shared" si="13"/>
        <v>l</v>
      </c>
    </row>
    <row r="170" spans="2:6" x14ac:dyDescent="0.3">
      <c r="B170" s="35">
        <f t="shared" si="14"/>
        <v>43235</v>
      </c>
      <c r="C170" s="36">
        <f t="shared" si="11"/>
        <v>20</v>
      </c>
      <c r="D170" s="36" t="str">
        <f t="shared" si="12"/>
        <v/>
      </c>
      <c r="E170" s="37">
        <f t="shared" si="15"/>
        <v>43235</v>
      </c>
      <c r="F170" s="46" t="str">
        <f t="shared" si="13"/>
        <v>m</v>
      </c>
    </row>
    <row r="171" spans="2:6" x14ac:dyDescent="0.3">
      <c r="B171" s="35">
        <f t="shared" si="14"/>
        <v>43236</v>
      </c>
      <c r="C171" s="36">
        <f t="shared" si="11"/>
        <v>20</v>
      </c>
      <c r="D171" s="36" t="str">
        <f t="shared" si="12"/>
        <v/>
      </c>
      <c r="E171" s="37">
        <f t="shared" si="15"/>
        <v>43236</v>
      </c>
      <c r="F171" s="46" t="str">
        <f t="shared" si="13"/>
        <v>m</v>
      </c>
    </row>
    <row r="172" spans="2:6" x14ac:dyDescent="0.3">
      <c r="B172" s="35">
        <f t="shared" si="14"/>
        <v>43237</v>
      </c>
      <c r="C172" s="36">
        <f t="shared" si="11"/>
        <v>20</v>
      </c>
      <c r="D172" s="36" t="str">
        <f t="shared" si="12"/>
        <v/>
      </c>
      <c r="E172" s="37">
        <f t="shared" si="15"/>
        <v>43237</v>
      </c>
      <c r="F172" s="46" t="str">
        <f t="shared" si="13"/>
        <v>j</v>
      </c>
    </row>
    <row r="173" spans="2:6" x14ac:dyDescent="0.3">
      <c r="B173" s="35">
        <f t="shared" si="14"/>
        <v>43238</v>
      </c>
      <c r="C173" s="36">
        <f t="shared" si="11"/>
        <v>20</v>
      </c>
      <c r="D173" s="36" t="str">
        <f t="shared" si="12"/>
        <v/>
      </c>
      <c r="E173" s="37">
        <f t="shared" si="15"/>
        <v>43238</v>
      </c>
      <c r="F173" s="46" t="str">
        <f t="shared" si="13"/>
        <v>v</v>
      </c>
    </row>
    <row r="174" spans="2:6" x14ac:dyDescent="0.3">
      <c r="B174" s="35">
        <f t="shared" si="14"/>
        <v>43239</v>
      </c>
      <c r="C174" s="36">
        <f t="shared" si="11"/>
        <v>20</v>
      </c>
      <c r="D174" s="36" t="str">
        <f t="shared" si="12"/>
        <v/>
      </c>
      <c r="E174" s="37">
        <f t="shared" si="15"/>
        <v>43239</v>
      </c>
      <c r="F174" s="46" t="str">
        <f t="shared" si="13"/>
        <v>s</v>
      </c>
    </row>
    <row r="175" spans="2:6" x14ac:dyDescent="0.3">
      <c r="B175" s="35">
        <f t="shared" si="14"/>
        <v>43240</v>
      </c>
      <c r="C175" s="36">
        <f t="shared" si="11"/>
        <v>20</v>
      </c>
      <c r="D175" s="36" t="str">
        <f t="shared" si="12"/>
        <v/>
      </c>
      <c r="E175" s="37">
        <f t="shared" si="15"/>
        <v>43240</v>
      </c>
      <c r="F175" s="46" t="str">
        <f t="shared" si="13"/>
        <v>d</v>
      </c>
    </row>
    <row r="176" spans="2:6" x14ac:dyDescent="0.3">
      <c r="B176" s="35">
        <f t="shared" si="14"/>
        <v>43241</v>
      </c>
      <c r="C176" s="36">
        <f t="shared" si="11"/>
        <v>21</v>
      </c>
      <c r="D176" s="36" t="str">
        <f t="shared" si="12"/>
        <v/>
      </c>
      <c r="E176" s="37">
        <f t="shared" si="15"/>
        <v>43241</v>
      </c>
      <c r="F176" s="46" t="str">
        <f t="shared" si="13"/>
        <v>l</v>
      </c>
    </row>
    <row r="177" spans="2:6" x14ac:dyDescent="0.3">
      <c r="B177" s="35">
        <f t="shared" si="14"/>
        <v>43242</v>
      </c>
      <c r="C177" s="36">
        <f t="shared" si="11"/>
        <v>21</v>
      </c>
      <c r="D177" s="36" t="str">
        <f t="shared" si="12"/>
        <v/>
      </c>
      <c r="E177" s="37">
        <f t="shared" si="15"/>
        <v>43242</v>
      </c>
      <c r="F177" s="46" t="str">
        <f t="shared" si="13"/>
        <v>m</v>
      </c>
    </row>
    <row r="178" spans="2:6" x14ac:dyDescent="0.3">
      <c r="B178" s="35">
        <f t="shared" si="14"/>
        <v>43243</v>
      </c>
      <c r="C178" s="36">
        <f t="shared" si="11"/>
        <v>21</v>
      </c>
      <c r="D178" s="36" t="str">
        <f t="shared" si="12"/>
        <v/>
      </c>
      <c r="E178" s="37">
        <f t="shared" si="15"/>
        <v>43243</v>
      </c>
      <c r="F178" s="46" t="str">
        <f t="shared" si="13"/>
        <v>m</v>
      </c>
    </row>
    <row r="179" spans="2:6" x14ac:dyDescent="0.3">
      <c r="B179" s="35">
        <f t="shared" si="14"/>
        <v>43244</v>
      </c>
      <c r="C179" s="36">
        <f t="shared" si="11"/>
        <v>21</v>
      </c>
      <c r="D179" s="36" t="str">
        <f t="shared" si="12"/>
        <v/>
      </c>
      <c r="E179" s="37">
        <f t="shared" si="15"/>
        <v>43244</v>
      </c>
      <c r="F179" s="46" t="str">
        <f t="shared" si="13"/>
        <v>j</v>
      </c>
    </row>
    <row r="180" spans="2:6" x14ac:dyDescent="0.3">
      <c r="B180" s="35">
        <f t="shared" si="14"/>
        <v>43245</v>
      </c>
      <c r="C180" s="36">
        <f t="shared" si="11"/>
        <v>21</v>
      </c>
      <c r="D180" s="36" t="str">
        <f t="shared" si="12"/>
        <v/>
      </c>
      <c r="E180" s="37">
        <f t="shared" si="15"/>
        <v>43245</v>
      </c>
      <c r="F180" s="46" t="str">
        <f t="shared" si="13"/>
        <v>v</v>
      </c>
    </row>
    <row r="181" spans="2:6" x14ac:dyDescent="0.3">
      <c r="B181" s="35">
        <f t="shared" si="14"/>
        <v>43246</v>
      </c>
      <c r="C181" s="36">
        <f t="shared" si="11"/>
        <v>21</v>
      </c>
      <c r="D181" s="36" t="str">
        <f t="shared" si="12"/>
        <v/>
      </c>
      <c r="E181" s="37">
        <f t="shared" si="15"/>
        <v>43246</v>
      </c>
      <c r="F181" s="46" t="str">
        <f t="shared" si="13"/>
        <v>s</v>
      </c>
    </row>
    <row r="182" spans="2:6" x14ac:dyDescent="0.3">
      <c r="B182" s="35">
        <f t="shared" si="14"/>
        <v>43247</v>
      </c>
      <c r="C182" s="36">
        <f t="shared" si="11"/>
        <v>21</v>
      </c>
      <c r="D182" s="36" t="str">
        <f t="shared" si="12"/>
        <v/>
      </c>
      <c r="E182" s="37">
        <f t="shared" si="15"/>
        <v>43247</v>
      </c>
      <c r="F182" s="46" t="str">
        <f t="shared" si="13"/>
        <v>d</v>
      </c>
    </row>
    <row r="183" spans="2:6" x14ac:dyDescent="0.3">
      <c r="B183" s="35">
        <f t="shared" si="14"/>
        <v>43248</v>
      </c>
      <c r="C183" s="36">
        <f t="shared" si="11"/>
        <v>22</v>
      </c>
      <c r="D183" s="36" t="str">
        <f t="shared" si="12"/>
        <v/>
      </c>
      <c r="E183" s="37">
        <f t="shared" si="15"/>
        <v>43248</v>
      </c>
      <c r="F183" s="46" t="str">
        <f t="shared" si="13"/>
        <v>l</v>
      </c>
    </row>
    <row r="184" spans="2:6" x14ac:dyDescent="0.3">
      <c r="B184" s="35">
        <f t="shared" si="14"/>
        <v>43249</v>
      </c>
      <c r="C184" s="36">
        <f t="shared" si="11"/>
        <v>22</v>
      </c>
      <c r="D184" s="36" t="str">
        <f t="shared" si="12"/>
        <v/>
      </c>
      <c r="E184" s="37">
        <f t="shared" si="15"/>
        <v>43249</v>
      </c>
      <c r="F184" s="46" t="str">
        <f t="shared" si="13"/>
        <v>m</v>
      </c>
    </row>
    <row r="185" spans="2:6" x14ac:dyDescent="0.3">
      <c r="B185" s="35">
        <f t="shared" si="14"/>
        <v>43250</v>
      </c>
      <c r="C185" s="36">
        <f t="shared" si="11"/>
        <v>22</v>
      </c>
      <c r="D185" s="36" t="str">
        <f t="shared" si="12"/>
        <v/>
      </c>
      <c r="E185" s="37">
        <f t="shared" si="15"/>
        <v>43250</v>
      </c>
      <c r="F185" s="46" t="str">
        <f t="shared" si="13"/>
        <v>m</v>
      </c>
    </row>
    <row r="186" spans="2:6" x14ac:dyDescent="0.3">
      <c r="B186" s="35">
        <f t="shared" si="14"/>
        <v>43251</v>
      </c>
      <c r="C186" s="36">
        <f t="shared" si="11"/>
        <v>22</v>
      </c>
      <c r="D186" s="36" t="str">
        <f t="shared" si="12"/>
        <v/>
      </c>
      <c r="E186" s="37">
        <f t="shared" si="15"/>
        <v>43251</v>
      </c>
      <c r="F186" s="46" t="str">
        <f t="shared" si="13"/>
        <v>j</v>
      </c>
    </row>
    <row r="187" spans="2:6" x14ac:dyDescent="0.3">
      <c r="B187" s="35">
        <f t="shared" si="14"/>
        <v>43252</v>
      </c>
      <c r="C187" s="36">
        <f t="shared" si="11"/>
        <v>22</v>
      </c>
      <c r="D187" s="36" t="str">
        <f t="shared" si="12"/>
        <v/>
      </c>
      <c r="E187" s="37">
        <f t="shared" si="15"/>
        <v>43252</v>
      </c>
      <c r="F187" s="46" t="str">
        <f t="shared" si="13"/>
        <v>v</v>
      </c>
    </row>
    <row r="188" spans="2:6" x14ac:dyDescent="0.3">
      <c r="B188" s="35">
        <f t="shared" si="14"/>
        <v>43253</v>
      </c>
      <c r="C188" s="36">
        <f t="shared" si="11"/>
        <v>22</v>
      </c>
      <c r="D188" s="36" t="str">
        <f t="shared" si="12"/>
        <v/>
      </c>
      <c r="E188" s="37">
        <f t="shared" si="15"/>
        <v>43253</v>
      </c>
      <c r="F188" s="46" t="str">
        <f t="shared" si="13"/>
        <v>s</v>
      </c>
    </row>
    <row r="189" spans="2:6" x14ac:dyDescent="0.3">
      <c r="B189" s="35">
        <f t="shared" si="14"/>
        <v>43254</v>
      </c>
      <c r="C189" s="36">
        <f t="shared" si="11"/>
        <v>22</v>
      </c>
      <c r="D189" s="36" t="str">
        <f t="shared" si="12"/>
        <v/>
      </c>
      <c r="E189" s="37">
        <f t="shared" si="15"/>
        <v>43254</v>
      </c>
      <c r="F189" s="46" t="str">
        <f t="shared" si="13"/>
        <v>d</v>
      </c>
    </row>
    <row r="190" spans="2:6" x14ac:dyDescent="0.3">
      <c r="B190" s="35">
        <f t="shared" si="14"/>
        <v>43255</v>
      </c>
      <c r="C190" s="36">
        <f t="shared" si="11"/>
        <v>23</v>
      </c>
      <c r="D190" s="36" t="str">
        <f t="shared" si="12"/>
        <v/>
      </c>
      <c r="E190" s="37">
        <f t="shared" si="15"/>
        <v>43255</v>
      </c>
      <c r="F190" s="46" t="str">
        <f t="shared" si="13"/>
        <v>l</v>
      </c>
    </row>
    <row r="191" spans="2:6" x14ac:dyDescent="0.3">
      <c r="B191" s="35">
        <f t="shared" si="14"/>
        <v>43256</v>
      </c>
      <c r="C191" s="36">
        <f t="shared" si="11"/>
        <v>23</v>
      </c>
      <c r="D191" s="36" t="str">
        <f t="shared" si="12"/>
        <v/>
      </c>
      <c r="E191" s="37">
        <f t="shared" si="15"/>
        <v>43256</v>
      </c>
      <c r="F191" s="46" t="str">
        <f t="shared" si="13"/>
        <v>m</v>
      </c>
    </row>
    <row r="192" spans="2:6" x14ac:dyDescent="0.3">
      <c r="B192" s="35">
        <f t="shared" si="14"/>
        <v>43257</v>
      </c>
      <c r="C192" s="36">
        <f t="shared" si="11"/>
        <v>23</v>
      </c>
      <c r="D192" s="36" t="str">
        <f t="shared" si="12"/>
        <v/>
      </c>
      <c r="E192" s="37">
        <f t="shared" si="15"/>
        <v>43257</v>
      </c>
      <c r="F192" s="46" t="str">
        <f t="shared" si="13"/>
        <v>m</v>
      </c>
    </row>
    <row r="193" spans="2:6" x14ac:dyDescent="0.3">
      <c r="B193" s="35">
        <f t="shared" si="14"/>
        <v>43258</v>
      </c>
      <c r="C193" s="36">
        <f t="shared" si="11"/>
        <v>23</v>
      </c>
      <c r="D193" s="36" t="str">
        <f t="shared" si="12"/>
        <v/>
      </c>
      <c r="E193" s="37">
        <f t="shared" si="15"/>
        <v>43258</v>
      </c>
      <c r="F193" s="46" t="str">
        <f t="shared" si="13"/>
        <v>j</v>
      </c>
    </row>
    <row r="194" spans="2:6" x14ac:dyDescent="0.3">
      <c r="B194" s="35">
        <f t="shared" si="14"/>
        <v>43259</v>
      </c>
      <c r="C194" s="36">
        <f t="shared" si="11"/>
        <v>23</v>
      </c>
      <c r="D194" s="36" t="str">
        <f t="shared" si="12"/>
        <v/>
      </c>
      <c r="E194" s="37">
        <f t="shared" si="15"/>
        <v>43259</v>
      </c>
      <c r="F194" s="46" t="str">
        <f t="shared" si="13"/>
        <v>v</v>
      </c>
    </row>
    <row r="195" spans="2:6" x14ac:dyDescent="0.3">
      <c r="B195" s="35">
        <f t="shared" si="14"/>
        <v>43260</v>
      </c>
      <c r="C195" s="36">
        <f t="shared" si="11"/>
        <v>23</v>
      </c>
      <c r="D195" s="36" t="str">
        <f t="shared" si="12"/>
        <v/>
      </c>
      <c r="E195" s="37">
        <f t="shared" si="15"/>
        <v>43260</v>
      </c>
      <c r="F195" s="46" t="str">
        <f t="shared" si="13"/>
        <v>s</v>
      </c>
    </row>
    <row r="196" spans="2:6" x14ac:dyDescent="0.3">
      <c r="B196" s="35">
        <f t="shared" si="14"/>
        <v>43261</v>
      </c>
      <c r="C196" s="36">
        <f t="shared" si="11"/>
        <v>23</v>
      </c>
      <c r="D196" s="36" t="str">
        <f t="shared" si="12"/>
        <v/>
      </c>
      <c r="E196" s="37">
        <f t="shared" si="15"/>
        <v>43261</v>
      </c>
      <c r="F196" s="46" t="str">
        <f t="shared" si="13"/>
        <v>d</v>
      </c>
    </row>
    <row r="197" spans="2:6" x14ac:dyDescent="0.3">
      <c r="B197" s="35">
        <f t="shared" si="14"/>
        <v>43262</v>
      </c>
      <c r="C197" s="36">
        <f t="shared" ref="C197:C260" si="16">WEEKNUM(B197,2)</f>
        <v>24</v>
      </c>
      <c r="D197" s="36" t="str">
        <f t="shared" ref="D197:D260" si="17">IF(ISERROR(VLOOKUP(E197,jfdate,1,TRUE)),"",IF(VLOOKUP(E197,jfdate,1,TRUE)=B197,"f",""))</f>
        <v/>
      </c>
      <c r="E197" s="37">
        <f t="shared" si="15"/>
        <v>43262</v>
      </c>
      <c r="F197" s="46" t="str">
        <f t="shared" ref="F197:F260" si="18">IF(D197="f","f",VLOOKUP(WEEKDAY(E197),jourabbrege,2,FALSE))</f>
        <v>l</v>
      </c>
    </row>
    <row r="198" spans="2:6" x14ac:dyDescent="0.3">
      <c r="B198" s="35">
        <f t="shared" si="14"/>
        <v>43263</v>
      </c>
      <c r="C198" s="36">
        <f t="shared" si="16"/>
        <v>24</v>
      </c>
      <c r="D198" s="36" t="str">
        <f t="shared" si="17"/>
        <v/>
      </c>
      <c r="E198" s="37">
        <f t="shared" si="15"/>
        <v>43263</v>
      </c>
      <c r="F198" s="46" t="str">
        <f t="shared" si="18"/>
        <v>m</v>
      </c>
    </row>
    <row r="199" spans="2:6" x14ac:dyDescent="0.3">
      <c r="B199" s="35">
        <f t="shared" ref="B199:B262" si="19">+B198+1</f>
        <v>43264</v>
      </c>
      <c r="C199" s="36">
        <f t="shared" si="16"/>
        <v>24</v>
      </c>
      <c r="D199" s="36" t="str">
        <f t="shared" si="17"/>
        <v/>
      </c>
      <c r="E199" s="37">
        <f t="shared" ref="E199:E262" si="20">+E198+1</f>
        <v>43264</v>
      </c>
      <c r="F199" s="46" t="str">
        <f t="shared" si="18"/>
        <v>m</v>
      </c>
    </row>
    <row r="200" spans="2:6" x14ac:dyDescent="0.3">
      <c r="B200" s="35">
        <f t="shared" si="19"/>
        <v>43265</v>
      </c>
      <c r="C200" s="36">
        <f t="shared" si="16"/>
        <v>24</v>
      </c>
      <c r="D200" s="36" t="str">
        <f t="shared" si="17"/>
        <v/>
      </c>
      <c r="E200" s="37">
        <f t="shared" si="20"/>
        <v>43265</v>
      </c>
      <c r="F200" s="46" t="str">
        <f t="shared" si="18"/>
        <v>j</v>
      </c>
    </row>
    <row r="201" spans="2:6" x14ac:dyDescent="0.3">
      <c r="B201" s="35">
        <f t="shared" si="19"/>
        <v>43266</v>
      </c>
      <c r="C201" s="36">
        <f t="shared" si="16"/>
        <v>24</v>
      </c>
      <c r="D201" s="36" t="str">
        <f t="shared" si="17"/>
        <v/>
      </c>
      <c r="E201" s="37">
        <f t="shared" si="20"/>
        <v>43266</v>
      </c>
      <c r="F201" s="46" t="str">
        <f t="shared" si="18"/>
        <v>v</v>
      </c>
    </row>
    <row r="202" spans="2:6" x14ac:dyDescent="0.3">
      <c r="B202" s="35">
        <f t="shared" si="19"/>
        <v>43267</v>
      </c>
      <c r="C202" s="36">
        <f t="shared" si="16"/>
        <v>24</v>
      </c>
      <c r="D202" s="36" t="str">
        <f t="shared" si="17"/>
        <v/>
      </c>
      <c r="E202" s="37">
        <f t="shared" si="20"/>
        <v>43267</v>
      </c>
      <c r="F202" s="46" t="str">
        <f t="shared" si="18"/>
        <v>s</v>
      </c>
    </row>
    <row r="203" spans="2:6" x14ac:dyDescent="0.3">
      <c r="B203" s="35">
        <f t="shared" si="19"/>
        <v>43268</v>
      </c>
      <c r="C203" s="36">
        <f t="shared" si="16"/>
        <v>24</v>
      </c>
      <c r="D203" s="36" t="str">
        <f t="shared" si="17"/>
        <v/>
      </c>
      <c r="E203" s="37">
        <f t="shared" si="20"/>
        <v>43268</v>
      </c>
      <c r="F203" s="46" t="str">
        <f t="shared" si="18"/>
        <v>d</v>
      </c>
    </row>
    <row r="204" spans="2:6" x14ac:dyDescent="0.3">
      <c r="B204" s="35">
        <f t="shared" si="19"/>
        <v>43269</v>
      </c>
      <c r="C204" s="36">
        <f t="shared" si="16"/>
        <v>25</v>
      </c>
      <c r="D204" s="36" t="str">
        <f t="shared" si="17"/>
        <v/>
      </c>
      <c r="E204" s="37">
        <f t="shared" si="20"/>
        <v>43269</v>
      </c>
      <c r="F204" s="46" t="str">
        <f t="shared" si="18"/>
        <v>l</v>
      </c>
    </row>
    <row r="205" spans="2:6" x14ac:dyDescent="0.3">
      <c r="B205" s="35">
        <f t="shared" si="19"/>
        <v>43270</v>
      </c>
      <c r="C205" s="36">
        <f t="shared" si="16"/>
        <v>25</v>
      </c>
      <c r="D205" s="36" t="str">
        <f t="shared" si="17"/>
        <v/>
      </c>
      <c r="E205" s="37">
        <f t="shared" si="20"/>
        <v>43270</v>
      </c>
      <c r="F205" s="46" t="str">
        <f t="shared" si="18"/>
        <v>m</v>
      </c>
    </row>
    <row r="206" spans="2:6" x14ac:dyDescent="0.3">
      <c r="B206" s="35">
        <f t="shared" si="19"/>
        <v>43271</v>
      </c>
      <c r="C206" s="36">
        <f t="shared" si="16"/>
        <v>25</v>
      </c>
      <c r="D206" s="36" t="str">
        <f t="shared" si="17"/>
        <v/>
      </c>
      <c r="E206" s="37">
        <f t="shared" si="20"/>
        <v>43271</v>
      </c>
      <c r="F206" s="46" t="str">
        <f t="shared" si="18"/>
        <v>m</v>
      </c>
    </row>
    <row r="207" spans="2:6" x14ac:dyDescent="0.3">
      <c r="B207" s="35">
        <f t="shared" si="19"/>
        <v>43272</v>
      </c>
      <c r="C207" s="36">
        <f t="shared" si="16"/>
        <v>25</v>
      </c>
      <c r="D207" s="36" t="str">
        <f t="shared" si="17"/>
        <v/>
      </c>
      <c r="E207" s="37">
        <f t="shared" si="20"/>
        <v>43272</v>
      </c>
      <c r="F207" s="46" t="str">
        <f t="shared" si="18"/>
        <v>j</v>
      </c>
    </row>
    <row r="208" spans="2:6" x14ac:dyDescent="0.3">
      <c r="B208" s="35">
        <f t="shared" si="19"/>
        <v>43273</v>
      </c>
      <c r="C208" s="36">
        <f t="shared" si="16"/>
        <v>25</v>
      </c>
      <c r="D208" s="36" t="str">
        <f t="shared" si="17"/>
        <v/>
      </c>
      <c r="E208" s="37">
        <f t="shared" si="20"/>
        <v>43273</v>
      </c>
      <c r="F208" s="46" t="str">
        <f t="shared" si="18"/>
        <v>v</v>
      </c>
    </row>
    <row r="209" spans="2:6" x14ac:dyDescent="0.3">
      <c r="B209" s="35">
        <f t="shared" si="19"/>
        <v>43274</v>
      </c>
      <c r="C209" s="36">
        <f t="shared" si="16"/>
        <v>25</v>
      </c>
      <c r="D209" s="36" t="str">
        <f t="shared" si="17"/>
        <v/>
      </c>
      <c r="E209" s="37">
        <f t="shared" si="20"/>
        <v>43274</v>
      </c>
      <c r="F209" s="46" t="str">
        <f t="shared" si="18"/>
        <v>s</v>
      </c>
    </row>
    <row r="210" spans="2:6" x14ac:dyDescent="0.3">
      <c r="B210" s="35">
        <f t="shared" si="19"/>
        <v>43275</v>
      </c>
      <c r="C210" s="36">
        <f t="shared" si="16"/>
        <v>25</v>
      </c>
      <c r="D210" s="36" t="str">
        <f t="shared" si="17"/>
        <v/>
      </c>
      <c r="E210" s="37">
        <f t="shared" si="20"/>
        <v>43275</v>
      </c>
      <c r="F210" s="46" t="str">
        <f t="shared" si="18"/>
        <v>d</v>
      </c>
    </row>
    <row r="211" spans="2:6" x14ac:dyDescent="0.3">
      <c r="B211" s="35">
        <f t="shared" si="19"/>
        <v>43276</v>
      </c>
      <c r="C211" s="36">
        <f t="shared" si="16"/>
        <v>26</v>
      </c>
      <c r="D211" s="36" t="str">
        <f t="shared" si="17"/>
        <v/>
      </c>
      <c r="E211" s="37">
        <f t="shared" si="20"/>
        <v>43276</v>
      </c>
      <c r="F211" s="46" t="str">
        <f t="shared" si="18"/>
        <v>l</v>
      </c>
    </row>
    <row r="212" spans="2:6" x14ac:dyDescent="0.3">
      <c r="B212" s="35">
        <f t="shared" si="19"/>
        <v>43277</v>
      </c>
      <c r="C212" s="36">
        <f t="shared" si="16"/>
        <v>26</v>
      </c>
      <c r="D212" s="36" t="str">
        <f t="shared" si="17"/>
        <v/>
      </c>
      <c r="E212" s="37">
        <f t="shared" si="20"/>
        <v>43277</v>
      </c>
      <c r="F212" s="46" t="str">
        <f t="shared" si="18"/>
        <v>m</v>
      </c>
    </row>
    <row r="213" spans="2:6" x14ac:dyDescent="0.3">
      <c r="B213" s="35">
        <f t="shared" si="19"/>
        <v>43278</v>
      </c>
      <c r="C213" s="36">
        <f t="shared" si="16"/>
        <v>26</v>
      </c>
      <c r="D213" s="36" t="str">
        <f t="shared" si="17"/>
        <v/>
      </c>
      <c r="E213" s="37">
        <f t="shared" si="20"/>
        <v>43278</v>
      </c>
      <c r="F213" s="46" t="str">
        <f t="shared" si="18"/>
        <v>m</v>
      </c>
    </row>
    <row r="214" spans="2:6" x14ac:dyDescent="0.3">
      <c r="B214" s="35">
        <f t="shared" si="19"/>
        <v>43279</v>
      </c>
      <c r="C214" s="36">
        <f t="shared" si="16"/>
        <v>26</v>
      </c>
      <c r="D214" s="36" t="str">
        <f t="shared" si="17"/>
        <v/>
      </c>
      <c r="E214" s="37">
        <f t="shared" si="20"/>
        <v>43279</v>
      </c>
      <c r="F214" s="46" t="str">
        <f t="shared" si="18"/>
        <v>j</v>
      </c>
    </row>
    <row r="215" spans="2:6" x14ac:dyDescent="0.3">
      <c r="B215" s="35">
        <f t="shared" si="19"/>
        <v>43280</v>
      </c>
      <c r="C215" s="36">
        <f t="shared" si="16"/>
        <v>26</v>
      </c>
      <c r="D215" s="36" t="str">
        <f t="shared" si="17"/>
        <v/>
      </c>
      <c r="E215" s="37">
        <f t="shared" si="20"/>
        <v>43280</v>
      </c>
      <c r="F215" s="46" t="str">
        <f t="shared" si="18"/>
        <v>v</v>
      </c>
    </row>
    <row r="216" spans="2:6" x14ac:dyDescent="0.3">
      <c r="B216" s="35">
        <f t="shared" si="19"/>
        <v>43281</v>
      </c>
      <c r="C216" s="36">
        <f t="shared" si="16"/>
        <v>26</v>
      </c>
      <c r="D216" s="36" t="str">
        <f t="shared" si="17"/>
        <v/>
      </c>
      <c r="E216" s="37">
        <f t="shared" si="20"/>
        <v>43281</v>
      </c>
      <c r="F216" s="46" t="str">
        <f t="shared" si="18"/>
        <v>s</v>
      </c>
    </row>
    <row r="217" spans="2:6" x14ac:dyDescent="0.3">
      <c r="B217" s="35">
        <f t="shared" si="19"/>
        <v>43282</v>
      </c>
      <c r="C217" s="36">
        <f t="shared" si="16"/>
        <v>26</v>
      </c>
      <c r="D217" s="36" t="str">
        <f t="shared" si="17"/>
        <v/>
      </c>
      <c r="E217" s="37">
        <f t="shared" si="20"/>
        <v>43282</v>
      </c>
      <c r="F217" s="46" t="str">
        <f t="shared" si="18"/>
        <v>d</v>
      </c>
    </row>
    <row r="218" spans="2:6" x14ac:dyDescent="0.3">
      <c r="B218" s="35">
        <f t="shared" si="19"/>
        <v>43283</v>
      </c>
      <c r="C218" s="36">
        <f t="shared" si="16"/>
        <v>27</v>
      </c>
      <c r="D218" s="36" t="str">
        <f t="shared" si="17"/>
        <v/>
      </c>
      <c r="E218" s="37">
        <f t="shared" si="20"/>
        <v>43283</v>
      </c>
      <c r="F218" s="46" t="str">
        <f t="shared" si="18"/>
        <v>l</v>
      </c>
    </row>
    <row r="219" spans="2:6" x14ac:dyDescent="0.3">
      <c r="B219" s="35">
        <f t="shared" si="19"/>
        <v>43284</v>
      </c>
      <c r="C219" s="36">
        <f t="shared" si="16"/>
        <v>27</v>
      </c>
      <c r="D219" s="36" t="str">
        <f t="shared" si="17"/>
        <v/>
      </c>
      <c r="E219" s="37">
        <f t="shared" si="20"/>
        <v>43284</v>
      </c>
      <c r="F219" s="46" t="str">
        <f t="shared" si="18"/>
        <v>m</v>
      </c>
    </row>
    <row r="220" spans="2:6" x14ac:dyDescent="0.3">
      <c r="B220" s="35">
        <f t="shared" si="19"/>
        <v>43285</v>
      </c>
      <c r="C220" s="36">
        <f t="shared" si="16"/>
        <v>27</v>
      </c>
      <c r="D220" s="36" t="str">
        <f t="shared" si="17"/>
        <v/>
      </c>
      <c r="E220" s="37">
        <f t="shared" si="20"/>
        <v>43285</v>
      </c>
      <c r="F220" s="46" t="str">
        <f t="shared" si="18"/>
        <v>m</v>
      </c>
    </row>
    <row r="221" spans="2:6" x14ac:dyDescent="0.3">
      <c r="B221" s="35">
        <f t="shared" si="19"/>
        <v>43286</v>
      </c>
      <c r="C221" s="36">
        <f t="shared" si="16"/>
        <v>27</v>
      </c>
      <c r="D221" s="36" t="str">
        <f t="shared" si="17"/>
        <v/>
      </c>
      <c r="E221" s="37">
        <f t="shared" si="20"/>
        <v>43286</v>
      </c>
      <c r="F221" s="46" t="str">
        <f t="shared" si="18"/>
        <v>j</v>
      </c>
    </row>
    <row r="222" spans="2:6" x14ac:dyDescent="0.3">
      <c r="B222" s="35">
        <f t="shared" si="19"/>
        <v>43287</v>
      </c>
      <c r="C222" s="36">
        <f t="shared" si="16"/>
        <v>27</v>
      </c>
      <c r="D222" s="36" t="str">
        <f t="shared" si="17"/>
        <v/>
      </c>
      <c r="E222" s="37">
        <f t="shared" si="20"/>
        <v>43287</v>
      </c>
      <c r="F222" s="46" t="str">
        <f t="shared" si="18"/>
        <v>v</v>
      </c>
    </row>
    <row r="223" spans="2:6" x14ac:dyDescent="0.3">
      <c r="B223" s="35">
        <f t="shared" si="19"/>
        <v>43288</v>
      </c>
      <c r="C223" s="36">
        <f t="shared" si="16"/>
        <v>27</v>
      </c>
      <c r="D223" s="36" t="str">
        <f t="shared" si="17"/>
        <v/>
      </c>
      <c r="E223" s="37">
        <f t="shared" si="20"/>
        <v>43288</v>
      </c>
      <c r="F223" s="46" t="str">
        <f t="shared" si="18"/>
        <v>s</v>
      </c>
    </row>
    <row r="224" spans="2:6" x14ac:dyDescent="0.3">
      <c r="B224" s="35">
        <f t="shared" si="19"/>
        <v>43289</v>
      </c>
      <c r="C224" s="36">
        <f t="shared" si="16"/>
        <v>27</v>
      </c>
      <c r="D224" s="36" t="str">
        <f t="shared" si="17"/>
        <v/>
      </c>
      <c r="E224" s="37">
        <f t="shared" si="20"/>
        <v>43289</v>
      </c>
      <c r="F224" s="46" t="str">
        <f t="shared" si="18"/>
        <v>d</v>
      </c>
    </row>
    <row r="225" spans="2:6" x14ac:dyDescent="0.3">
      <c r="B225" s="35">
        <f t="shared" si="19"/>
        <v>43290</v>
      </c>
      <c r="C225" s="36">
        <f t="shared" si="16"/>
        <v>28</v>
      </c>
      <c r="D225" s="36" t="str">
        <f t="shared" si="17"/>
        <v/>
      </c>
      <c r="E225" s="37">
        <f t="shared" si="20"/>
        <v>43290</v>
      </c>
      <c r="F225" s="46" t="str">
        <f t="shared" si="18"/>
        <v>l</v>
      </c>
    </row>
    <row r="226" spans="2:6" x14ac:dyDescent="0.3">
      <c r="B226" s="35">
        <f t="shared" si="19"/>
        <v>43291</v>
      </c>
      <c r="C226" s="36">
        <f t="shared" si="16"/>
        <v>28</v>
      </c>
      <c r="D226" s="36" t="str">
        <f t="shared" si="17"/>
        <v/>
      </c>
      <c r="E226" s="37">
        <f t="shared" si="20"/>
        <v>43291</v>
      </c>
      <c r="F226" s="46" t="str">
        <f t="shared" si="18"/>
        <v>m</v>
      </c>
    </row>
    <row r="227" spans="2:6" x14ac:dyDescent="0.3">
      <c r="B227" s="35">
        <f t="shared" si="19"/>
        <v>43292</v>
      </c>
      <c r="C227" s="36">
        <f t="shared" si="16"/>
        <v>28</v>
      </c>
      <c r="D227" s="36" t="str">
        <f t="shared" si="17"/>
        <v/>
      </c>
      <c r="E227" s="37">
        <f t="shared" si="20"/>
        <v>43292</v>
      </c>
      <c r="F227" s="46" t="str">
        <f t="shared" si="18"/>
        <v>m</v>
      </c>
    </row>
    <row r="228" spans="2:6" x14ac:dyDescent="0.3">
      <c r="B228" s="35">
        <f t="shared" si="19"/>
        <v>43293</v>
      </c>
      <c r="C228" s="36">
        <f t="shared" si="16"/>
        <v>28</v>
      </c>
      <c r="D228" s="36" t="str">
        <f t="shared" si="17"/>
        <v/>
      </c>
      <c r="E228" s="37">
        <f t="shared" si="20"/>
        <v>43293</v>
      </c>
      <c r="F228" s="46" t="str">
        <f t="shared" si="18"/>
        <v>j</v>
      </c>
    </row>
    <row r="229" spans="2:6" x14ac:dyDescent="0.3">
      <c r="B229" s="35">
        <f t="shared" si="19"/>
        <v>43294</v>
      </c>
      <c r="C229" s="36">
        <f t="shared" si="16"/>
        <v>28</v>
      </c>
      <c r="D229" s="36" t="str">
        <f t="shared" si="17"/>
        <v/>
      </c>
      <c r="E229" s="37">
        <f t="shared" si="20"/>
        <v>43294</v>
      </c>
      <c r="F229" s="46" t="str">
        <f t="shared" si="18"/>
        <v>v</v>
      </c>
    </row>
    <row r="230" spans="2:6" x14ac:dyDescent="0.3">
      <c r="B230" s="35">
        <f t="shared" si="19"/>
        <v>43295</v>
      </c>
      <c r="C230" s="36">
        <f t="shared" si="16"/>
        <v>28</v>
      </c>
      <c r="D230" s="36" t="str">
        <f t="shared" si="17"/>
        <v/>
      </c>
      <c r="E230" s="37">
        <f t="shared" si="20"/>
        <v>43295</v>
      </c>
      <c r="F230" s="46" t="str">
        <f t="shared" si="18"/>
        <v>s</v>
      </c>
    </row>
    <row r="231" spans="2:6" x14ac:dyDescent="0.3">
      <c r="B231" s="35">
        <f t="shared" si="19"/>
        <v>43296</v>
      </c>
      <c r="C231" s="36">
        <f t="shared" si="16"/>
        <v>28</v>
      </c>
      <c r="D231" s="36" t="str">
        <f t="shared" si="17"/>
        <v/>
      </c>
      <c r="E231" s="37">
        <f t="shared" si="20"/>
        <v>43296</v>
      </c>
      <c r="F231" s="46" t="str">
        <f t="shared" si="18"/>
        <v>d</v>
      </c>
    </row>
    <row r="232" spans="2:6" x14ac:dyDescent="0.3">
      <c r="B232" s="35">
        <f t="shared" si="19"/>
        <v>43297</v>
      </c>
      <c r="C232" s="36">
        <f t="shared" si="16"/>
        <v>29</v>
      </c>
      <c r="D232" s="36" t="str">
        <f t="shared" si="17"/>
        <v/>
      </c>
      <c r="E232" s="37">
        <f t="shared" si="20"/>
        <v>43297</v>
      </c>
      <c r="F232" s="46" t="str">
        <f t="shared" si="18"/>
        <v>l</v>
      </c>
    </row>
    <row r="233" spans="2:6" x14ac:dyDescent="0.3">
      <c r="B233" s="35">
        <f t="shared" si="19"/>
        <v>43298</v>
      </c>
      <c r="C233" s="36">
        <f t="shared" si="16"/>
        <v>29</v>
      </c>
      <c r="D233" s="36" t="str">
        <f t="shared" si="17"/>
        <v/>
      </c>
      <c r="E233" s="37">
        <f t="shared" si="20"/>
        <v>43298</v>
      </c>
      <c r="F233" s="46" t="str">
        <f t="shared" si="18"/>
        <v>m</v>
      </c>
    </row>
    <row r="234" spans="2:6" x14ac:dyDescent="0.3">
      <c r="B234" s="35">
        <f t="shared" si="19"/>
        <v>43299</v>
      </c>
      <c r="C234" s="36">
        <f t="shared" si="16"/>
        <v>29</v>
      </c>
      <c r="D234" s="36" t="str">
        <f t="shared" si="17"/>
        <v/>
      </c>
      <c r="E234" s="37">
        <f t="shared" si="20"/>
        <v>43299</v>
      </c>
      <c r="F234" s="46" t="str">
        <f t="shared" si="18"/>
        <v>m</v>
      </c>
    </row>
    <row r="235" spans="2:6" x14ac:dyDescent="0.3">
      <c r="B235" s="35">
        <f t="shared" si="19"/>
        <v>43300</v>
      </c>
      <c r="C235" s="36">
        <f t="shared" si="16"/>
        <v>29</v>
      </c>
      <c r="D235" s="36" t="str">
        <f t="shared" si="17"/>
        <v/>
      </c>
      <c r="E235" s="37">
        <f t="shared" si="20"/>
        <v>43300</v>
      </c>
      <c r="F235" s="46" t="str">
        <f t="shared" si="18"/>
        <v>j</v>
      </c>
    </row>
    <row r="236" spans="2:6" x14ac:dyDescent="0.3">
      <c r="B236" s="35">
        <f t="shared" si="19"/>
        <v>43301</v>
      </c>
      <c r="C236" s="36">
        <f t="shared" si="16"/>
        <v>29</v>
      </c>
      <c r="D236" s="36" t="str">
        <f t="shared" si="17"/>
        <v/>
      </c>
      <c r="E236" s="37">
        <f t="shared" si="20"/>
        <v>43301</v>
      </c>
      <c r="F236" s="46" t="str">
        <f t="shared" si="18"/>
        <v>v</v>
      </c>
    </row>
    <row r="237" spans="2:6" x14ac:dyDescent="0.3">
      <c r="B237" s="35">
        <f t="shared" si="19"/>
        <v>43302</v>
      </c>
      <c r="C237" s="36">
        <f t="shared" si="16"/>
        <v>29</v>
      </c>
      <c r="D237" s="36" t="str">
        <f t="shared" si="17"/>
        <v/>
      </c>
      <c r="E237" s="37">
        <f t="shared" si="20"/>
        <v>43302</v>
      </c>
      <c r="F237" s="46" t="str">
        <f t="shared" si="18"/>
        <v>s</v>
      </c>
    </row>
    <row r="238" spans="2:6" x14ac:dyDescent="0.3">
      <c r="B238" s="35">
        <f t="shared" si="19"/>
        <v>43303</v>
      </c>
      <c r="C238" s="36">
        <f t="shared" si="16"/>
        <v>29</v>
      </c>
      <c r="D238" s="36" t="str">
        <f t="shared" si="17"/>
        <v/>
      </c>
      <c r="E238" s="37">
        <f t="shared" si="20"/>
        <v>43303</v>
      </c>
      <c r="F238" s="46" t="str">
        <f t="shared" si="18"/>
        <v>d</v>
      </c>
    </row>
    <row r="239" spans="2:6" x14ac:dyDescent="0.3">
      <c r="B239" s="35">
        <f t="shared" si="19"/>
        <v>43304</v>
      </c>
      <c r="C239" s="36">
        <f t="shared" si="16"/>
        <v>30</v>
      </c>
      <c r="D239" s="36" t="str">
        <f t="shared" si="17"/>
        <v/>
      </c>
      <c r="E239" s="37">
        <f t="shared" si="20"/>
        <v>43304</v>
      </c>
      <c r="F239" s="46" t="str">
        <f t="shared" si="18"/>
        <v>l</v>
      </c>
    </row>
    <row r="240" spans="2:6" x14ac:dyDescent="0.3">
      <c r="B240" s="35">
        <f t="shared" si="19"/>
        <v>43305</v>
      </c>
      <c r="C240" s="36">
        <f t="shared" si="16"/>
        <v>30</v>
      </c>
      <c r="D240" s="36" t="str">
        <f t="shared" si="17"/>
        <v/>
      </c>
      <c r="E240" s="37">
        <f t="shared" si="20"/>
        <v>43305</v>
      </c>
      <c r="F240" s="46" t="str">
        <f t="shared" si="18"/>
        <v>m</v>
      </c>
    </row>
    <row r="241" spans="2:6" x14ac:dyDescent="0.3">
      <c r="B241" s="35">
        <f t="shared" si="19"/>
        <v>43306</v>
      </c>
      <c r="C241" s="36">
        <f t="shared" si="16"/>
        <v>30</v>
      </c>
      <c r="D241" s="36" t="str">
        <f t="shared" si="17"/>
        <v/>
      </c>
      <c r="E241" s="37">
        <f t="shared" si="20"/>
        <v>43306</v>
      </c>
      <c r="F241" s="46" t="str">
        <f t="shared" si="18"/>
        <v>m</v>
      </c>
    </row>
    <row r="242" spans="2:6" x14ac:dyDescent="0.3">
      <c r="B242" s="35">
        <f t="shared" si="19"/>
        <v>43307</v>
      </c>
      <c r="C242" s="36">
        <f t="shared" si="16"/>
        <v>30</v>
      </c>
      <c r="D242" s="36" t="str">
        <f t="shared" si="17"/>
        <v/>
      </c>
      <c r="E242" s="37">
        <f t="shared" si="20"/>
        <v>43307</v>
      </c>
      <c r="F242" s="46" t="str">
        <f t="shared" si="18"/>
        <v>j</v>
      </c>
    </row>
    <row r="243" spans="2:6" x14ac:dyDescent="0.3">
      <c r="B243" s="35">
        <f t="shared" si="19"/>
        <v>43308</v>
      </c>
      <c r="C243" s="36">
        <f t="shared" si="16"/>
        <v>30</v>
      </c>
      <c r="D243" s="36" t="str">
        <f t="shared" si="17"/>
        <v/>
      </c>
      <c r="E243" s="37">
        <f t="shared" si="20"/>
        <v>43308</v>
      </c>
      <c r="F243" s="46" t="str">
        <f t="shared" si="18"/>
        <v>v</v>
      </c>
    </row>
    <row r="244" spans="2:6" x14ac:dyDescent="0.3">
      <c r="B244" s="35">
        <f t="shared" si="19"/>
        <v>43309</v>
      </c>
      <c r="C244" s="36">
        <f t="shared" si="16"/>
        <v>30</v>
      </c>
      <c r="D244" s="36" t="str">
        <f t="shared" si="17"/>
        <v/>
      </c>
      <c r="E244" s="37">
        <f t="shared" si="20"/>
        <v>43309</v>
      </c>
      <c r="F244" s="46" t="str">
        <f t="shared" si="18"/>
        <v>s</v>
      </c>
    </row>
    <row r="245" spans="2:6" x14ac:dyDescent="0.3">
      <c r="B245" s="35">
        <f t="shared" si="19"/>
        <v>43310</v>
      </c>
      <c r="C245" s="36">
        <f t="shared" si="16"/>
        <v>30</v>
      </c>
      <c r="D245" s="36" t="str">
        <f t="shared" si="17"/>
        <v/>
      </c>
      <c r="E245" s="37">
        <f t="shared" si="20"/>
        <v>43310</v>
      </c>
      <c r="F245" s="46" t="str">
        <f t="shared" si="18"/>
        <v>d</v>
      </c>
    </row>
    <row r="246" spans="2:6" x14ac:dyDescent="0.3">
      <c r="B246" s="35">
        <f t="shared" si="19"/>
        <v>43311</v>
      </c>
      <c r="C246" s="36">
        <f t="shared" si="16"/>
        <v>31</v>
      </c>
      <c r="D246" s="36" t="str">
        <f t="shared" si="17"/>
        <v/>
      </c>
      <c r="E246" s="37">
        <f t="shared" si="20"/>
        <v>43311</v>
      </c>
      <c r="F246" s="46" t="str">
        <f t="shared" si="18"/>
        <v>l</v>
      </c>
    </row>
    <row r="247" spans="2:6" x14ac:dyDescent="0.3">
      <c r="B247" s="35">
        <f t="shared" si="19"/>
        <v>43312</v>
      </c>
      <c r="C247" s="36">
        <f t="shared" si="16"/>
        <v>31</v>
      </c>
      <c r="D247" s="36" t="str">
        <f t="shared" si="17"/>
        <v/>
      </c>
      <c r="E247" s="37">
        <f t="shared" si="20"/>
        <v>43312</v>
      </c>
      <c r="F247" s="46" t="str">
        <f t="shared" si="18"/>
        <v>m</v>
      </c>
    </row>
    <row r="248" spans="2:6" x14ac:dyDescent="0.3">
      <c r="B248" s="35">
        <f t="shared" si="19"/>
        <v>43313</v>
      </c>
      <c r="C248" s="36">
        <f t="shared" si="16"/>
        <v>31</v>
      </c>
      <c r="D248" s="36" t="str">
        <f t="shared" si="17"/>
        <v/>
      </c>
      <c r="E248" s="37">
        <f t="shared" si="20"/>
        <v>43313</v>
      </c>
      <c r="F248" s="46" t="str">
        <f t="shared" si="18"/>
        <v>m</v>
      </c>
    </row>
    <row r="249" spans="2:6" x14ac:dyDescent="0.3">
      <c r="B249" s="35">
        <f t="shared" si="19"/>
        <v>43314</v>
      </c>
      <c r="C249" s="36">
        <f t="shared" si="16"/>
        <v>31</v>
      </c>
      <c r="D249" s="36" t="str">
        <f t="shared" si="17"/>
        <v/>
      </c>
      <c r="E249" s="37">
        <f t="shared" si="20"/>
        <v>43314</v>
      </c>
      <c r="F249" s="46" t="str">
        <f t="shared" si="18"/>
        <v>j</v>
      </c>
    </row>
    <row r="250" spans="2:6" x14ac:dyDescent="0.3">
      <c r="B250" s="35">
        <f t="shared" si="19"/>
        <v>43315</v>
      </c>
      <c r="C250" s="36">
        <f t="shared" si="16"/>
        <v>31</v>
      </c>
      <c r="D250" s="36" t="str">
        <f t="shared" si="17"/>
        <v/>
      </c>
      <c r="E250" s="37">
        <f t="shared" si="20"/>
        <v>43315</v>
      </c>
      <c r="F250" s="46" t="str">
        <f t="shared" si="18"/>
        <v>v</v>
      </c>
    </row>
    <row r="251" spans="2:6" x14ac:dyDescent="0.3">
      <c r="B251" s="35">
        <f t="shared" si="19"/>
        <v>43316</v>
      </c>
      <c r="C251" s="36">
        <f t="shared" si="16"/>
        <v>31</v>
      </c>
      <c r="D251" s="36" t="str">
        <f t="shared" si="17"/>
        <v/>
      </c>
      <c r="E251" s="37">
        <f t="shared" si="20"/>
        <v>43316</v>
      </c>
      <c r="F251" s="46" t="str">
        <f t="shared" si="18"/>
        <v>s</v>
      </c>
    </row>
    <row r="252" spans="2:6" x14ac:dyDescent="0.3">
      <c r="B252" s="35">
        <f t="shared" si="19"/>
        <v>43317</v>
      </c>
      <c r="C252" s="36">
        <f t="shared" si="16"/>
        <v>31</v>
      </c>
      <c r="D252" s="36" t="str">
        <f t="shared" si="17"/>
        <v/>
      </c>
      <c r="E252" s="37">
        <f t="shared" si="20"/>
        <v>43317</v>
      </c>
      <c r="F252" s="46" t="str">
        <f t="shared" si="18"/>
        <v>d</v>
      </c>
    </row>
    <row r="253" spans="2:6" x14ac:dyDescent="0.3">
      <c r="B253" s="35">
        <f t="shared" si="19"/>
        <v>43318</v>
      </c>
      <c r="C253" s="36">
        <f t="shared" si="16"/>
        <v>32</v>
      </c>
      <c r="D253" s="36" t="str">
        <f t="shared" si="17"/>
        <v/>
      </c>
      <c r="E253" s="37">
        <f t="shared" si="20"/>
        <v>43318</v>
      </c>
      <c r="F253" s="46" t="str">
        <f t="shared" si="18"/>
        <v>l</v>
      </c>
    </row>
    <row r="254" spans="2:6" x14ac:dyDescent="0.3">
      <c r="B254" s="35">
        <f t="shared" si="19"/>
        <v>43319</v>
      </c>
      <c r="C254" s="36">
        <f t="shared" si="16"/>
        <v>32</v>
      </c>
      <c r="D254" s="36" t="str">
        <f t="shared" si="17"/>
        <v/>
      </c>
      <c r="E254" s="37">
        <f t="shared" si="20"/>
        <v>43319</v>
      </c>
      <c r="F254" s="46" t="str">
        <f t="shared" si="18"/>
        <v>m</v>
      </c>
    </row>
    <row r="255" spans="2:6" x14ac:dyDescent="0.3">
      <c r="B255" s="35">
        <f t="shared" si="19"/>
        <v>43320</v>
      </c>
      <c r="C255" s="36">
        <f t="shared" si="16"/>
        <v>32</v>
      </c>
      <c r="D255" s="36" t="str">
        <f t="shared" si="17"/>
        <v/>
      </c>
      <c r="E255" s="37">
        <f t="shared" si="20"/>
        <v>43320</v>
      </c>
      <c r="F255" s="46" t="str">
        <f t="shared" si="18"/>
        <v>m</v>
      </c>
    </row>
    <row r="256" spans="2:6" x14ac:dyDescent="0.3">
      <c r="B256" s="35">
        <f t="shared" si="19"/>
        <v>43321</v>
      </c>
      <c r="C256" s="36">
        <f t="shared" si="16"/>
        <v>32</v>
      </c>
      <c r="D256" s="36" t="str">
        <f t="shared" si="17"/>
        <v/>
      </c>
      <c r="E256" s="37">
        <f t="shared" si="20"/>
        <v>43321</v>
      </c>
      <c r="F256" s="46" t="str">
        <f t="shared" si="18"/>
        <v>j</v>
      </c>
    </row>
    <row r="257" spans="2:6" x14ac:dyDescent="0.3">
      <c r="B257" s="35">
        <f t="shared" si="19"/>
        <v>43322</v>
      </c>
      <c r="C257" s="36">
        <f t="shared" si="16"/>
        <v>32</v>
      </c>
      <c r="D257" s="36" t="str">
        <f t="shared" si="17"/>
        <v/>
      </c>
      <c r="E257" s="37">
        <f t="shared" si="20"/>
        <v>43322</v>
      </c>
      <c r="F257" s="46" t="str">
        <f t="shared" si="18"/>
        <v>v</v>
      </c>
    </row>
    <row r="258" spans="2:6" x14ac:dyDescent="0.3">
      <c r="B258" s="35">
        <f t="shared" si="19"/>
        <v>43323</v>
      </c>
      <c r="C258" s="36">
        <f t="shared" si="16"/>
        <v>32</v>
      </c>
      <c r="D258" s="36" t="str">
        <f t="shared" si="17"/>
        <v/>
      </c>
      <c r="E258" s="37">
        <f t="shared" si="20"/>
        <v>43323</v>
      </c>
      <c r="F258" s="46" t="str">
        <f t="shared" si="18"/>
        <v>s</v>
      </c>
    </row>
    <row r="259" spans="2:6" x14ac:dyDescent="0.3">
      <c r="B259" s="35">
        <f t="shared" si="19"/>
        <v>43324</v>
      </c>
      <c r="C259" s="36">
        <f t="shared" si="16"/>
        <v>32</v>
      </c>
      <c r="D259" s="36" t="str">
        <f t="shared" si="17"/>
        <v/>
      </c>
      <c r="E259" s="37">
        <f t="shared" si="20"/>
        <v>43324</v>
      </c>
      <c r="F259" s="46" t="str">
        <f t="shared" si="18"/>
        <v>d</v>
      </c>
    </row>
    <row r="260" spans="2:6" x14ac:dyDescent="0.3">
      <c r="B260" s="35">
        <f t="shared" si="19"/>
        <v>43325</v>
      </c>
      <c r="C260" s="36">
        <f t="shared" si="16"/>
        <v>33</v>
      </c>
      <c r="D260" s="36" t="str">
        <f t="shared" si="17"/>
        <v/>
      </c>
      <c r="E260" s="37">
        <f t="shared" si="20"/>
        <v>43325</v>
      </c>
      <c r="F260" s="46" t="str">
        <f t="shared" si="18"/>
        <v>l</v>
      </c>
    </row>
    <row r="261" spans="2:6" x14ac:dyDescent="0.3">
      <c r="B261" s="35">
        <f t="shared" si="19"/>
        <v>43326</v>
      </c>
      <c r="C261" s="36">
        <f t="shared" ref="C261:C324" si="21">WEEKNUM(B261,2)</f>
        <v>33</v>
      </c>
      <c r="D261" s="36" t="str">
        <f t="shared" ref="D261:D324" si="22">IF(ISERROR(VLOOKUP(E261,jfdate,1,TRUE)),"",IF(VLOOKUP(E261,jfdate,1,TRUE)=B261,"f",""))</f>
        <v/>
      </c>
      <c r="E261" s="37">
        <f t="shared" si="20"/>
        <v>43326</v>
      </c>
      <c r="F261" s="46" t="str">
        <f t="shared" ref="F261:F324" si="23">IF(D261="f","f",VLOOKUP(WEEKDAY(E261),jourabbrege,2,FALSE))</f>
        <v>m</v>
      </c>
    </row>
    <row r="262" spans="2:6" x14ac:dyDescent="0.3">
      <c r="B262" s="35">
        <f t="shared" si="19"/>
        <v>43327</v>
      </c>
      <c r="C262" s="36">
        <f t="shared" si="21"/>
        <v>33</v>
      </c>
      <c r="D262" s="36" t="str">
        <f t="shared" si="22"/>
        <v/>
      </c>
      <c r="E262" s="37">
        <f t="shared" si="20"/>
        <v>43327</v>
      </c>
      <c r="F262" s="46" t="str">
        <f t="shared" si="23"/>
        <v>m</v>
      </c>
    </row>
    <row r="263" spans="2:6" x14ac:dyDescent="0.3">
      <c r="B263" s="35">
        <f t="shared" ref="B263:B326" si="24">+B262+1</f>
        <v>43328</v>
      </c>
      <c r="C263" s="36">
        <f t="shared" si="21"/>
        <v>33</v>
      </c>
      <c r="D263" s="36" t="str">
        <f t="shared" si="22"/>
        <v/>
      </c>
      <c r="E263" s="37">
        <f t="shared" ref="E263:E326" si="25">+E262+1</f>
        <v>43328</v>
      </c>
      <c r="F263" s="46" t="str">
        <f t="shared" si="23"/>
        <v>j</v>
      </c>
    </row>
    <row r="264" spans="2:6" x14ac:dyDescent="0.3">
      <c r="B264" s="35">
        <f t="shared" si="24"/>
        <v>43329</v>
      </c>
      <c r="C264" s="36">
        <f t="shared" si="21"/>
        <v>33</v>
      </c>
      <c r="D264" s="36" t="str">
        <f t="shared" si="22"/>
        <v/>
      </c>
      <c r="E264" s="37">
        <f t="shared" si="25"/>
        <v>43329</v>
      </c>
      <c r="F264" s="46" t="str">
        <f t="shared" si="23"/>
        <v>v</v>
      </c>
    </row>
    <row r="265" spans="2:6" x14ac:dyDescent="0.3">
      <c r="B265" s="35">
        <f t="shared" si="24"/>
        <v>43330</v>
      </c>
      <c r="C265" s="36">
        <f t="shared" si="21"/>
        <v>33</v>
      </c>
      <c r="D265" s="36" t="str">
        <f t="shared" si="22"/>
        <v/>
      </c>
      <c r="E265" s="37">
        <f t="shared" si="25"/>
        <v>43330</v>
      </c>
      <c r="F265" s="46" t="str">
        <f t="shared" si="23"/>
        <v>s</v>
      </c>
    </row>
    <row r="266" spans="2:6" x14ac:dyDescent="0.3">
      <c r="B266" s="35">
        <f t="shared" si="24"/>
        <v>43331</v>
      </c>
      <c r="C266" s="36">
        <f t="shared" si="21"/>
        <v>33</v>
      </c>
      <c r="D266" s="36" t="str">
        <f t="shared" si="22"/>
        <v/>
      </c>
      <c r="E266" s="37">
        <f t="shared" si="25"/>
        <v>43331</v>
      </c>
      <c r="F266" s="46" t="str">
        <f t="shared" si="23"/>
        <v>d</v>
      </c>
    </row>
    <row r="267" spans="2:6" x14ac:dyDescent="0.3">
      <c r="B267" s="35">
        <f t="shared" si="24"/>
        <v>43332</v>
      </c>
      <c r="C267" s="36">
        <f t="shared" si="21"/>
        <v>34</v>
      </c>
      <c r="D267" s="36" t="str">
        <f t="shared" si="22"/>
        <v/>
      </c>
      <c r="E267" s="37">
        <f t="shared" si="25"/>
        <v>43332</v>
      </c>
      <c r="F267" s="46" t="str">
        <f t="shared" si="23"/>
        <v>l</v>
      </c>
    </row>
    <row r="268" spans="2:6" x14ac:dyDescent="0.3">
      <c r="B268" s="35">
        <f t="shared" si="24"/>
        <v>43333</v>
      </c>
      <c r="C268" s="36">
        <f t="shared" si="21"/>
        <v>34</v>
      </c>
      <c r="D268" s="36" t="str">
        <f t="shared" si="22"/>
        <v/>
      </c>
      <c r="E268" s="37">
        <f t="shared" si="25"/>
        <v>43333</v>
      </c>
      <c r="F268" s="46" t="str">
        <f t="shared" si="23"/>
        <v>m</v>
      </c>
    </row>
    <row r="269" spans="2:6" x14ac:dyDescent="0.3">
      <c r="B269" s="35">
        <f t="shared" si="24"/>
        <v>43334</v>
      </c>
      <c r="C269" s="36">
        <f t="shared" si="21"/>
        <v>34</v>
      </c>
      <c r="D269" s="36" t="str">
        <f t="shared" si="22"/>
        <v/>
      </c>
      <c r="E269" s="37">
        <f t="shared" si="25"/>
        <v>43334</v>
      </c>
      <c r="F269" s="46" t="str">
        <f t="shared" si="23"/>
        <v>m</v>
      </c>
    </row>
    <row r="270" spans="2:6" x14ac:dyDescent="0.3">
      <c r="B270" s="35">
        <f t="shared" si="24"/>
        <v>43335</v>
      </c>
      <c r="C270" s="36">
        <f t="shared" si="21"/>
        <v>34</v>
      </c>
      <c r="D270" s="36" t="str">
        <f t="shared" si="22"/>
        <v/>
      </c>
      <c r="E270" s="37">
        <f t="shared" si="25"/>
        <v>43335</v>
      </c>
      <c r="F270" s="46" t="str">
        <f t="shared" si="23"/>
        <v>j</v>
      </c>
    </row>
    <row r="271" spans="2:6" x14ac:dyDescent="0.3">
      <c r="B271" s="35">
        <f t="shared" si="24"/>
        <v>43336</v>
      </c>
      <c r="C271" s="36">
        <f t="shared" si="21"/>
        <v>34</v>
      </c>
      <c r="D271" s="36" t="str">
        <f t="shared" si="22"/>
        <v/>
      </c>
      <c r="E271" s="37">
        <f t="shared" si="25"/>
        <v>43336</v>
      </c>
      <c r="F271" s="46" t="str">
        <f t="shared" si="23"/>
        <v>v</v>
      </c>
    </row>
    <row r="272" spans="2:6" x14ac:dyDescent="0.3">
      <c r="B272" s="35">
        <f t="shared" si="24"/>
        <v>43337</v>
      </c>
      <c r="C272" s="36">
        <f t="shared" si="21"/>
        <v>34</v>
      </c>
      <c r="D272" s="36" t="str">
        <f t="shared" si="22"/>
        <v/>
      </c>
      <c r="E272" s="37">
        <f t="shared" si="25"/>
        <v>43337</v>
      </c>
      <c r="F272" s="46" t="str">
        <f t="shared" si="23"/>
        <v>s</v>
      </c>
    </row>
    <row r="273" spans="2:6" x14ac:dyDescent="0.3">
      <c r="B273" s="35">
        <f t="shared" si="24"/>
        <v>43338</v>
      </c>
      <c r="C273" s="36">
        <f t="shared" si="21"/>
        <v>34</v>
      </c>
      <c r="D273" s="36" t="str">
        <f t="shared" si="22"/>
        <v/>
      </c>
      <c r="E273" s="37">
        <f t="shared" si="25"/>
        <v>43338</v>
      </c>
      <c r="F273" s="46" t="str">
        <f t="shared" si="23"/>
        <v>d</v>
      </c>
    </row>
    <row r="274" spans="2:6" x14ac:dyDescent="0.3">
      <c r="B274" s="35">
        <f t="shared" si="24"/>
        <v>43339</v>
      </c>
      <c r="C274" s="36">
        <f t="shared" si="21"/>
        <v>35</v>
      </c>
      <c r="D274" s="36" t="str">
        <f t="shared" si="22"/>
        <v/>
      </c>
      <c r="E274" s="37">
        <f t="shared" si="25"/>
        <v>43339</v>
      </c>
      <c r="F274" s="46" t="str">
        <f t="shared" si="23"/>
        <v>l</v>
      </c>
    </row>
    <row r="275" spans="2:6" x14ac:dyDescent="0.3">
      <c r="B275" s="35">
        <f t="shared" si="24"/>
        <v>43340</v>
      </c>
      <c r="C275" s="36">
        <f t="shared" si="21"/>
        <v>35</v>
      </c>
      <c r="D275" s="36" t="str">
        <f t="shared" si="22"/>
        <v/>
      </c>
      <c r="E275" s="37">
        <f t="shared" si="25"/>
        <v>43340</v>
      </c>
      <c r="F275" s="46" t="str">
        <f t="shared" si="23"/>
        <v>m</v>
      </c>
    </row>
    <row r="276" spans="2:6" x14ac:dyDescent="0.3">
      <c r="B276" s="35">
        <f t="shared" si="24"/>
        <v>43341</v>
      </c>
      <c r="C276" s="36">
        <f t="shared" si="21"/>
        <v>35</v>
      </c>
      <c r="D276" s="36" t="str">
        <f t="shared" si="22"/>
        <v/>
      </c>
      <c r="E276" s="37">
        <f t="shared" si="25"/>
        <v>43341</v>
      </c>
      <c r="F276" s="46" t="str">
        <f t="shared" si="23"/>
        <v>m</v>
      </c>
    </row>
    <row r="277" spans="2:6" x14ac:dyDescent="0.3">
      <c r="B277" s="35">
        <f t="shared" si="24"/>
        <v>43342</v>
      </c>
      <c r="C277" s="36">
        <f t="shared" si="21"/>
        <v>35</v>
      </c>
      <c r="D277" s="36" t="str">
        <f t="shared" si="22"/>
        <v/>
      </c>
      <c r="E277" s="37">
        <f t="shared" si="25"/>
        <v>43342</v>
      </c>
      <c r="F277" s="46" t="str">
        <f t="shared" si="23"/>
        <v>j</v>
      </c>
    </row>
    <row r="278" spans="2:6" x14ac:dyDescent="0.3">
      <c r="B278" s="35">
        <f t="shared" si="24"/>
        <v>43343</v>
      </c>
      <c r="C278" s="36">
        <f t="shared" si="21"/>
        <v>35</v>
      </c>
      <c r="D278" s="36" t="str">
        <f t="shared" si="22"/>
        <v/>
      </c>
      <c r="E278" s="37">
        <f t="shared" si="25"/>
        <v>43343</v>
      </c>
      <c r="F278" s="46" t="str">
        <f t="shared" si="23"/>
        <v>v</v>
      </c>
    </row>
    <row r="279" spans="2:6" x14ac:dyDescent="0.3">
      <c r="B279" s="35">
        <f t="shared" si="24"/>
        <v>43344</v>
      </c>
      <c r="C279" s="36">
        <f t="shared" si="21"/>
        <v>35</v>
      </c>
      <c r="D279" s="36" t="str">
        <f t="shared" si="22"/>
        <v/>
      </c>
      <c r="E279" s="37">
        <f t="shared" si="25"/>
        <v>43344</v>
      </c>
      <c r="F279" s="46" t="str">
        <f t="shared" si="23"/>
        <v>s</v>
      </c>
    </row>
    <row r="280" spans="2:6" x14ac:dyDescent="0.3">
      <c r="B280" s="35">
        <f t="shared" si="24"/>
        <v>43345</v>
      </c>
      <c r="C280" s="36">
        <f t="shared" si="21"/>
        <v>35</v>
      </c>
      <c r="D280" s="36" t="str">
        <f t="shared" si="22"/>
        <v/>
      </c>
      <c r="E280" s="37">
        <f t="shared" si="25"/>
        <v>43345</v>
      </c>
      <c r="F280" s="46" t="str">
        <f t="shared" si="23"/>
        <v>d</v>
      </c>
    </row>
    <row r="281" spans="2:6" x14ac:dyDescent="0.3">
      <c r="B281" s="35">
        <f t="shared" si="24"/>
        <v>43346</v>
      </c>
      <c r="C281" s="36">
        <f t="shared" si="21"/>
        <v>36</v>
      </c>
      <c r="D281" s="36" t="str">
        <f t="shared" si="22"/>
        <v/>
      </c>
      <c r="E281" s="37">
        <f t="shared" si="25"/>
        <v>43346</v>
      </c>
      <c r="F281" s="46" t="str">
        <f t="shared" si="23"/>
        <v>l</v>
      </c>
    </row>
    <row r="282" spans="2:6" x14ac:dyDescent="0.3">
      <c r="B282" s="35">
        <f t="shared" si="24"/>
        <v>43347</v>
      </c>
      <c r="C282" s="36">
        <f t="shared" si="21"/>
        <v>36</v>
      </c>
      <c r="D282" s="36" t="str">
        <f t="shared" si="22"/>
        <v/>
      </c>
      <c r="E282" s="37">
        <f t="shared" si="25"/>
        <v>43347</v>
      </c>
      <c r="F282" s="46" t="str">
        <f t="shared" si="23"/>
        <v>m</v>
      </c>
    </row>
    <row r="283" spans="2:6" x14ac:dyDescent="0.3">
      <c r="B283" s="35">
        <f t="shared" si="24"/>
        <v>43348</v>
      </c>
      <c r="C283" s="36">
        <f t="shared" si="21"/>
        <v>36</v>
      </c>
      <c r="D283" s="36" t="str">
        <f t="shared" si="22"/>
        <v/>
      </c>
      <c r="E283" s="37">
        <f t="shared" si="25"/>
        <v>43348</v>
      </c>
      <c r="F283" s="46" t="str">
        <f t="shared" si="23"/>
        <v>m</v>
      </c>
    </row>
    <row r="284" spans="2:6" x14ac:dyDescent="0.3">
      <c r="B284" s="35">
        <f t="shared" si="24"/>
        <v>43349</v>
      </c>
      <c r="C284" s="36">
        <f t="shared" si="21"/>
        <v>36</v>
      </c>
      <c r="D284" s="36" t="str">
        <f t="shared" si="22"/>
        <v/>
      </c>
      <c r="E284" s="37">
        <f t="shared" si="25"/>
        <v>43349</v>
      </c>
      <c r="F284" s="46" t="str">
        <f t="shared" si="23"/>
        <v>j</v>
      </c>
    </row>
    <row r="285" spans="2:6" x14ac:dyDescent="0.3">
      <c r="B285" s="35">
        <f t="shared" si="24"/>
        <v>43350</v>
      </c>
      <c r="C285" s="36">
        <f t="shared" si="21"/>
        <v>36</v>
      </c>
      <c r="D285" s="36" t="str">
        <f t="shared" si="22"/>
        <v/>
      </c>
      <c r="E285" s="37">
        <f t="shared" si="25"/>
        <v>43350</v>
      </c>
      <c r="F285" s="46" t="str">
        <f t="shared" si="23"/>
        <v>v</v>
      </c>
    </row>
    <row r="286" spans="2:6" x14ac:dyDescent="0.3">
      <c r="B286" s="35">
        <f t="shared" si="24"/>
        <v>43351</v>
      </c>
      <c r="C286" s="36">
        <f t="shared" si="21"/>
        <v>36</v>
      </c>
      <c r="D286" s="36" t="str">
        <f t="shared" si="22"/>
        <v/>
      </c>
      <c r="E286" s="37">
        <f t="shared" si="25"/>
        <v>43351</v>
      </c>
      <c r="F286" s="46" t="str">
        <f t="shared" si="23"/>
        <v>s</v>
      </c>
    </row>
    <row r="287" spans="2:6" x14ac:dyDescent="0.3">
      <c r="B287" s="35">
        <f t="shared" si="24"/>
        <v>43352</v>
      </c>
      <c r="C287" s="36">
        <f t="shared" si="21"/>
        <v>36</v>
      </c>
      <c r="D287" s="36" t="str">
        <f t="shared" si="22"/>
        <v/>
      </c>
      <c r="E287" s="37">
        <f t="shared" si="25"/>
        <v>43352</v>
      </c>
      <c r="F287" s="46" t="str">
        <f t="shared" si="23"/>
        <v>d</v>
      </c>
    </row>
    <row r="288" spans="2:6" x14ac:dyDescent="0.3">
      <c r="B288" s="35">
        <f t="shared" si="24"/>
        <v>43353</v>
      </c>
      <c r="C288" s="36">
        <f t="shared" si="21"/>
        <v>37</v>
      </c>
      <c r="D288" s="36" t="str">
        <f t="shared" si="22"/>
        <v/>
      </c>
      <c r="E288" s="37">
        <f t="shared" si="25"/>
        <v>43353</v>
      </c>
      <c r="F288" s="46" t="str">
        <f t="shared" si="23"/>
        <v>l</v>
      </c>
    </row>
    <row r="289" spans="2:6" x14ac:dyDescent="0.3">
      <c r="B289" s="35">
        <f t="shared" si="24"/>
        <v>43354</v>
      </c>
      <c r="C289" s="36">
        <f t="shared" si="21"/>
        <v>37</v>
      </c>
      <c r="D289" s="36" t="str">
        <f t="shared" si="22"/>
        <v/>
      </c>
      <c r="E289" s="37">
        <f t="shared" si="25"/>
        <v>43354</v>
      </c>
      <c r="F289" s="46" t="str">
        <f t="shared" si="23"/>
        <v>m</v>
      </c>
    </row>
    <row r="290" spans="2:6" x14ac:dyDescent="0.3">
      <c r="B290" s="35">
        <f t="shared" si="24"/>
        <v>43355</v>
      </c>
      <c r="C290" s="36">
        <f t="shared" si="21"/>
        <v>37</v>
      </c>
      <c r="D290" s="36" t="str">
        <f t="shared" si="22"/>
        <v/>
      </c>
      <c r="E290" s="37">
        <f t="shared" si="25"/>
        <v>43355</v>
      </c>
      <c r="F290" s="46" t="str">
        <f t="shared" si="23"/>
        <v>m</v>
      </c>
    </row>
    <row r="291" spans="2:6" x14ac:dyDescent="0.3">
      <c r="B291" s="35">
        <f t="shared" si="24"/>
        <v>43356</v>
      </c>
      <c r="C291" s="36">
        <f t="shared" si="21"/>
        <v>37</v>
      </c>
      <c r="D291" s="36" t="str">
        <f t="shared" si="22"/>
        <v/>
      </c>
      <c r="E291" s="37">
        <f t="shared" si="25"/>
        <v>43356</v>
      </c>
      <c r="F291" s="46" t="str">
        <f t="shared" si="23"/>
        <v>j</v>
      </c>
    </row>
    <row r="292" spans="2:6" x14ac:dyDescent="0.3">
      <c r="B292" s="35">
        <f t="shared" si="24"/>
        <v>43357</v>
      </c>
      <c r="C292" s="36">
        <f t="shared" si="21"/>
        <v>37</v>
      </c>
      <c r="D292" s="36" t="str">
        <f t="shared" si="22"/>
        <v/>
      </c>
      <c r="E292" s="37">
        <f t="shared" si="25"/>
        <v>43357</v>
      </c>
      <c r="F292" s="46" t="str">
        <f t="shared" si="23"/>
        <v>v</v>
      </c>
    </row>
    <row r="293" spans="2:6" x14ac:dyDescent="0.3">
      <c r="B293" s="35">
        <f t="shared" si="24"/>
        <v>43358</v>
      </c>
      <c r="C293" s="36">
        <f t="shared" si="21"/>
        <v>37</v>
      </c>
      <c r="D293" s="36" t="str">
        <f t="shared" si="22"/>
        <v/>
      </c>
      <c r="E293" s="37">
        <f t="shared" si="25"/>
        <v>43358</v>
      </c>
      <c r="F293" s="46" t="str">
        <f t="shared" si="23"/>
        <v>s</v>
      </c>
    </row>
    <row r="294" spans="2:6" x14ac:dyDescent="0.3">
      <c r="B294" s="35">
        <f t="shared" si="24"/>
        <v>43359</v>
      </c>
      <c r="C294" s="36">
        <f t="shared" si="21"/>
        <v>37</v>
      </c>
      <c r="D294" s="36" t="str">
        <f t="shared" si="22"/>
        <v/>
      </c>
      <c r="E294" s="37">
        <f t="shared" si="25"/>
        <v>43359</v>
      </c>
      <c r="F294" s="46" t="str">
        <f t="shared" si="23"/>
        <v>d</v>
      </c>
    </row>
    <row r="295" spans="2:6" x14ac:dyDescent="0.3">
      <c r="B295" s="35">
        <f t="shared" si="24"/>
        <v>43360</v>
      </c>
      <c r="C295" s="36">
        <f t="shared" si="21"/>
        <v>38</v>
      </c>
      <c r="D295" s="36" t="str">
        <f t="shared" si="22"/>
        <v/>
      </c>
      <c r="E295" s="37">
        <f t="shared" si="25"/>
        <v>43360</v>
      </c>
      <c r="F295" s="46" t="str">
        <f t="shared" si="23"/>
        <v>l</v>
      </c>
    </row>
    <row r="296" spans="2:6" x14ac:dyDescent="0.3">
      <c r="B296" s="35">
        <f t="shared" si="24"/>
        <v>43361</v>
      </c>
      <c r="C296" s="36">
        <f t="shared" si="21"/>
        <v>38</v>
      </c>
      <c r="D296" s="36" t="str">
        <f t="shared" si="22"/>
        <v/>
      </c>
      <c r="E296" s="37">
        <f t="shared" si="25"/>
        <v>43361</v>
      </c>
      <c r="F296" s="46" t="str">
        <f t="shared" si="23"/>
        <v>m</v>
      </c>
    </row>
    <row r="297" spans="2:6" x14ac:dyDescent="0.3">
      <c r="B297" s="35">
        <f t="shared" si="24"/>
        <v>43362</v>
      </c>
      <c r="C297" s="36">
        <f t="shared" si="21"/>
        <v>38</v>
      </c>
      <c r="D297" s="36" t="str">
        <f t="shared" si="22"/>
        <v/>
      </c>
      <c r="E297" s="37">
        <f t="shared" si="25"/>
        <v>43362</v>
      </c>
      <c r="F297" s="46" t="str">
        <f t="shared" si="23"/>
        <v>m</v>
      </c>
    </row>
    <row r="298" spans="2:6" x14ac:dyDescent="0.3">
      <c r="B298" s="35">
        <f t="shared" si="24"/>
        <v>43363</v>
      </c>
      <c r="C298" s="36">
        <f t="shared" si="21"/>
        <v>38</v>
      </c>
      <c r="D298" s="36" t="str">
        <f t="shared" si="22"/>
        <v/>
      </c>
      <c r="E298" s="37">
        <f t="shared" si="25"/>
        <v>43363</v>
      </c>
      <c r="F298" s="46" t="str">
        <f t="shared" si="23"/>
        <v>j</v>
      </c>
    </row>
    <row r="299" spans="2:6" x14ac:dyDescent="0.3">
      <c r="B299" s="35">
        <f t="shared" si="24"/>
        <v>43364</v>
      </c>
      <c r="C299" s="36">
        <f t="shared" si="21"/>
        <v>38</v>
      </c>
      <c r="D299" s="36" t="str">
        <f t="shared" si="22"/>
        <v/>
      </c>
      <c r="E299" s="37">
        <f t="shared" si="25"/>
        <v>43364</v>
      </c>
      <c r="F299" s="46" t="str">
        <f t="shared" si="23"/>
        <v>v</v>
      </c>
    </row>
    <row r="300" spans="2:6" x14ac:dyDescent="0.3">
      <c r="B300" s="35">
        <f t="shared" si="24"/>
        <v>43365</v>
      </c>
      <c r="C300" s="36">
        <f t="shared" si="21"/>
        <v>38</v>
      </c>
      <c r="D300" s="36" t="str">
        <f t="shared" si="22"/>
        <v/>
      </c>
      <c r="E300" s="37">
        <f t="shared" si="25"/>
        <v>43365</v>
      </c>
      <c r="F300" s="46" t="str">
        <f t="shared" si="23"/>
        <v>s</v>
      </c>
    </row>
    <row r="301" spans="2:6" x14ac:dyDescent="0.3">
      <c r="B301" s="35">
        <f t="shared" si="24"/>
        <v>43366</v>
      </c>
      <c r="C301" s="36">
        <f t="shared" si="21"/>
        <v>38</v>
      </c>
      <c r="D301" s="36" t="str">
        <f t="shared" si="22"/>
        <v/>
      </c>
      <c r="E301" s="37">
        <f t="shared" si="25"/>
        <v>43366</v>
      </c>
      <c r="F301" s="46" t="str">
        <f t="shared" si="23"/>
        <v>d</v>
      </c>
    </row>
    <row r="302" spans="2:6" x14ac:dyDescent="0.3">
      <c r="B302" s="35">
        <f t="shared" si="24"/>
        <v>43367</v>
      </c>
      <c r="C302" s="36">
        <f t="shared" si="21"/>
        <v>39</v>
      </c>
      <c r="D302" s="36" t="str">
        <f t="shared" si="22"/>
        <v/>
      </c>
      <c r="E302" s="37">
        <f t="shared" si="25"/>
        <v>43367</v>
      </c>
      <c r="F302" s="46" t="str">
        <f t="shared" si="23"/>
        <v>l</v>
      </c>
    </row>
    <row r="303" spans="2:6" x14ac:dyDescent="0.3">
      <c r="B303" s="35">
        <f t="shared" si="24"/>
        <v>43368</v>
      </c>
      <c r="C303" s="36">
        <f t="shared" si="21"/>
        <v>39</v>
      </c>
      <c r="D303" s="36" t="str">
        <f t="shared" si="22"/>
        <v/>
      </c>
      <c r="E303" s="37">
        <f t="shared" si="25"/>
        <v>43368</v>
      </c>
      <c r="F303" s="46" t="str">
        <f t="shared" si="23"/>
        <v>m</v>
      </c>
    </row>
    <row r="304" spans="2:6" x14ac:dyDescent="0.3">
      <c r="B304" s="35">
        <f t="shared" si="24"/>
        <v>43369</v>
      </c>
      <c r="C304" s="36">
        <f t="shared" si="21"/>
        <v>39</v>
      </c>
      <c r="D304" s="36" t="str">
        <f t="shared" si="22"/>
        <v/>
      </c>
      <c r="E304" s="37">
        <f t="shared" si="25"/>
        <v>43369</v>
      </c>
      <c r="F304" s="46" t="str">
        <f t="shared" si="23"/>
        <v>m</v>
      </c>
    </row>
    <row r="305" spans="2:6" x14ac:dyDescent="0.3">
      <c r="B305" s="35">
        <f t="shared" si="24"/>
        <v>43370</v>
      </c>
      <c r="C305" s="36">
        <f t="shared" si="21"/>
        <v>39</v>
      </c>
      <c r="D305" s="36" t="str">
        <f t="shared" si="22"/>
        <v/>
      </c>
      <c r="E305" s="37">
        <f t="shared" si="25"/>
        <v>43370</v>
      </c>
      <c r="F305" s="46" t="str">
        <f t="shared" si="23"/>
        <v>j</v>
      </c>
    </row>
    <row r="306" spans="2:6" x14ac:dyDescent="0.3">
      <c r="B306" s="35">
        <f t="shared" si="24"/>
        <v>43371</v>
      </c>
      <c r="C306" s="36">
        <f t="shared" si="21"/>
        <v>39</v>
      </c>
      <c r="D306" s="36" t="str">
        <f t="shared" si="22"/>
        <v/>
      </c>
      <c r="E306" s="37">
        <f t="shared" si="25"/>
        <v>43371</v>
      </c>
      <c r="F306" s="46" t="str">
        <f t="shared" si="23"/>
        <v>v</v>
      </c>
    </row>
    <row r="307" spans="2:6" x14ac:dyDescent="0.3">
      <c r="B307" s="35">
        <f t="shared" si="24"/>
        <v>43372</v>
      </c>
      <c r="C307" s="36">
        <f t="shared" si="21"/>
        <v>39</v>
      </c>
      <c r="D307" s="36" t="str">
        <f t="shared" si="22"/>
        <v/>
      </c>
      <c r="E307" s="37">
        <f t="shared" si="25"/>
        <v>43372</v>
      </c>
      <c r="F307" s="46" t="str">
        <f t="shared" si="23"/>
        <v>s</v>
      </c>
    </row>
    <row r="308" spans="2:6" x14ac:dyDescent="0.3">
      <c r="B308" s="35">
        <f t="shared" si="24"/>
        <v>43373</v>
      </c>
      <c r="C308" s="36">
        <f t="shared" si="21"/>
        <v>39</v>
      </c>
      <c r="D308" s="36" t="str">
        <f t="shared" si="22"/>
        <v/>
      </c>
      <c r="E308" s="37">
        <f t="shared" si="25"/>
        <v>43373</v>
      </c>
      <c r="F308" s="46" t="str">
        <f t="shared" si="23"/>
        <v>d</v>
      </c>
    </row>
    <row r="309" spans="2:6" x14ac:dyDescent="0.3">
      <c r="B309" s="35">
        <f t="shared" si="24"/>
        <v>43374</v>
      </c>
      <c r="C309" s="36">
        <f t="shared" si="21"/>
        <v>40</v>
      </c>
      <c r="D309" s="36" t="str">
        <f t="shared" si="22"/>
        <v/>
      </c>
      <c r="E309" s="37">
        <f t="shared" si="25"/>
        <v>43374</v>
      </c>
      <c r="F309" s="46" t="str">
        <f t="shared" si="23"/>
        <v>l</v>
      </c>
    </row>
    <row r="310" spans="2:6" x14ac:dyDescent="0.3">
      <c r="B310" s="35">
        <f t="shared" si="24"/>
        <v>43375</v>
      </c>
      <c r="C310" s="36">
        <f t="shared" si="21"/>
        <v>40</v>
      </c>
      <c r="D310" s="36" t="str">
        <f t="shared" si="22"/>
        <v/>
      </c>
      <c r="E310" s="37">
        <f t="shared" si="25"/>
        <v>43375</v>
      </c>
      <c r="F310" s="46" t="str">
        <f t="shared" si="23"/>
        <v>m</v>
      </c>
    </row>
    <row r="311" spans="2:6" x14ac:dyDescent="0.3">
      <c r="B311" s="35">
        <f t="shared" si="24"/>
        <v>43376</v>
      </c>
      <c r="C311" s="36">
        <f t="shared" si="21"/>
        <v>40</v>
      </c>
      <c r="D311" s="36" t="str">
        <f t="shared" si="22"/>
        <v/>
      </c>
      <c r="E311" s="37">
        <f t="shared" si="25"/>
        <v>43376</v>
      </c>
      <c r="F311" s="46" t="str">
        <f t="shared" si="23"/>
        <v>m</v>
      </c>
    </row>
    <row r="312" spans="2:6" x14ac:dyDescent="0.3">
      <c r="B312" s="35">
        <f t="shared" si="24"/>
        <v>43377</v>
      </c>
      <c r="C312" s="36">
        <f t="shared" si="21"/>
        <v>40</v>
      </c>
      <c r="D312" s="36" t="str">
        <f t="shared" si="22"/>
        <v/>
      </c>
      <c r="E312" s="37">
        <f t="shared" si="25"/>
        <v>43377</v>
      </c>
      <c r="F312" s="46" t="str">
        <f t="shared" si="23"/>
        <v>j</v>
      </c>
    </row>
    <row r="313" spans="2:6" x14ac:dyDescent="0.3">
      <c r="B313" s="35">
        <f t="shared" si="24"/>
        <v>43378</v>
      </c>
      <c r="C313" s="36">
        <f t="shared" si="21"/>
        <v>40</v>
      </c>
      <c r="D313" s="36" t="str">
        <f t="shared" si="22"/>
        <v/>
      </c>
      <c r="E313" s="37">
        <f t="shared" si="25"/>
        <v>43378</v>
      </c>
      <c r="F313" s="46" t="str">
        <f t="shared" si="23"/>
        <v>v</v>
      </c>
    </row>
    <row r="314" spans="2:6" x14ac:dyDescent="0.3">
      <c r="B314" s="35">
        <f t="shared" si="24"/>
        <v>43379</v>
      </c>
      <c r="C314" s="36">
        <f t="shared" si="21"/>
        <v>40</v>
      </c>
      <c r="D314" s="36" t="str">
        <f t="shared" si="22"/>
        <v/>
      </c>
      <c r="E314" s="37">
        <f t="shared" si="25"/>
        <v>43379</v>
      </c>
      <c r="F314" s="46" t="str">
        <f t="shared" si="23"/>
        <v>s</v>
      </c>
    </row>
    <row r="315" spans="2:6" x14ac:dyDescent="0.3">
      <c r="B315" s="35">
        <f t="shared" si="24"/>
        <v>43380</v>
      </c>
      <c r="C315" s="36">
        <f t="shared" si="21"/>
        <v>40</v>
      </c>
      <c r="D315" s="36" t="str">
        <f t="shared" si="22"/>
        <v/>
      </c>
      <c r="E315" s="37">
        <f t="shared" si="25"/>
        <v>43380</v>
      </c>
      <c r="F315" s="46" t="str">
        <f t="shared" si="23"/>
        <v>d</v>
      </c>
    </row>
    <row r="316" spans="2:6" x14ac:dyDescent="0.3">
      <c r="B316" s="35">
        <f t="shared" si="24"/>
        <v>43381</v>
      </c>
      <c r="C316" s="36">
        <f t="shared" si="21"/>
        <v>41</v>
      </c>
      <c r="D316" s="36" t="str">
        <f t="shared" si="22"/>
        <v/>
      </c>
      <c r="E316" s="37">
        <f t="shared" si="25"/>
        <v>43381</v>
      </c>
      <c r="F316" s="46" t="str">
        <f t="shared" si="23"/>
        <v>l</v>
      </c>
    </row>
    <row r="317" spans="2:6" x14ac:dyDescent="0.3">
      <c r="B317" s="35">
        <f t="shared" si="24"/>
        <v>43382</v>
      </c>
      <c r="C317" s="36">
        <f t="shared" si="21"/>
        <v>41</v>
      </c>
      <c r="D317" s="36" t="str">
        <f t="shared" si="22"/>
        <v/>
      </c>
      <c r="E317" s="37">
        <f t="shared" si="25"/>
        <v>43382</v>
      </c>
      <c r="F317" s="46" t="str">
        <f t="shared" si="23"/>
        <v>m</v>
      </c>
    </row>
    <row r="318" spans="2:6" x14ac:dyDescent="0.3">
      <c r="B318" s="35">
        <f t="shared" si="24"/>
        <v>43383</v>
      </c>
      <c r="C318" s="36">
        <f t="shared" si="21"/>
        <v>41</v>
      </c>
      <c r="D318" s="36" t="str">
        <f t="shared" si="22"/>
        <v/>
      </c>
      <c r="E318" s="37">
        <f t="shared" si="25"/>
        <v>43383</v>
      </c>
      <c r="F318" s="46" t="str">
        <f t="shared" si="23"/>
        <v>m</v>
      </c>
    </row>
    <row r="319" spans="2:6" x14ac:dyDescent="0.3">
      <c r="B319" s="35">
        <f t="shared" si="24"/>
        <v>43384</v>
      </c>
      <c r="C319" s="36">
        <f t="shared" si="21"/>
        <v>41</v>
      </c>
      <c r="D319" s="36" t="str">
        <f t="shared" si="22"/>
        <v/>
      </c>
      <c r="E319" s="37">
        <f t="shared" si="25"/>
        <v>43384</v>
      </c>
      <c r="F319" s="46" t="str">
        <f t="shared" si="23"/>
        <v>j</v>
      </c>
    </row>
    <row r="320" spans="2:6" x14ac:dyDescent="0.3">
      <c r="B320" s="35">
        <f t="shared" si="24"/>
        <v>43385</v>
      </c>
      <c r="C320" s="36">
        <f t="shared" si="21"/>
        <v>41</v>
      </c>
      <c r="D320" s="36" t="str">
        <f t="shared" si="22"/>
        <v/>
      </c>
      <c r="E320" s="37">
        <f t="shared" si="25"/>
        <v>43385</v>
      </c>
      <c r="F320" s="46" t="str">
        <f t="shared" si="23"/>
        <v>v</v>
      </c>
    </row>
    <row r="321" spans="2:6" x14ac:dyDescent="0.3">
      <c r="B321" s="35">
        <f t="shared" si="24"/>
        <v>43386</v>
      </c>
      <c r="C321" s="36">
        <f t="shared" si="21"/>
        <v>41</v>
      </c>
      <c r="D321" s="36" t="str">
        <f t="shared" si="22"/>
        <v/>
      </c>
      <c r="E321" s="37">
        <f t="shared" si="25"/>
        <v>43386</v>
      </c>
      <c r="F321" s="46" t="str">
        <f t="shared" si="23"/>
        <v>s</v>
      </c>
    </row>
    <row r="322" spans="2:6" x14ac:dyDescent="0.3">
      <c r="B322" s="35">
        <f t="shared" si="24"/>
        <v>43387</v>
      </c>
      <c r="C322" s="36">
        <f t="shared" si="21"/>
        <v>41</v>
      </c>
      <c r="D322" s="36" t="str">
        <f t="shared" si="22"/>
        <v/>
      </c>
      <c r="E322" s="37">
        <f t="shared" si="25"/>
        <v>43387</v>
      </c>
      <c r="F322" s="46" t="str">
        <f t="shared" si="23"/>
        <v>d</v>
      </c>
    </row>
    <row r="323" spans="2:6" x14ac:dyDescent="0.3">
      <c r="B323" s="35">
        <f t="shared" si="24"/>
        <v>43388</v>
      </c>
      <c r="C323" s="36">
        <f t="shared" si="21"/>
        <v>42</v>
      </c>
      <c r="D323" s="36" t="str">
        <f t="shared" si="22"/>
        <v/>
      </c>
      <c r="E323" s="37">
        <f t="shared" si="25"/>
        <v>43388</v>
      </c>
      <c r="F323" s="46" t="str">
        <f t="shared" si="23"/>
        <v>l</v>
      </c>
    </row>
    <row r="324" spans="2:6" x14ac:dyDescent="0.3">
      <c r="B324" s="35">
        <f t="shared" si="24"/>
        <v>43389</v>
      </c>
      <c r="C324" s="36">
        <f t="shared" si="21"/>
        <v>42</v>
      </c>
      <c r="D324" s="36" t="str">
        <f t="shared" si="22"/>
        <v/>
      </c>
      <c r="E324" s="37">
        <f t="shared" si="25"/>
        <v>43389</v>
      </c>
      <c r="F324" s="46" t="str">
        <f t="shared" si="23"/>
        <v>m</v>
      </c>
    </row>
    <row r="325" spans="2:6" x14ac:dyDescent="0.3">
      <c r="B325" s="35">
        <f t="shared" si="24"/>
        <v>43390</v>
      </c>
      <c r="C325" s="36">
        <f t="shared" ref="C325:C388" si="26">WEEKNUM(B325,2)</f>
        <v>42</v>
      </c>
      <c r="D325" s="36" t="str">
        <f t="shared" ref="D325:D388" si="27">IF(ISERROR(VLOOKUP(E325,jfdate,1,TRUE)),"",IF(VLOOKUP(E325,jfdate,1,TRUE)=B325,"f",""))</f>
        <v/>
      </c>
      <c r="E325" s="37">
        <f t="shared" si="25"/>
        <v>43390</v>
      </c>
      <c r="F325" s="46" t="str">
        <f t="shared" ref="F325:F388" si="28">IF(D325="f","f",VLOOKUP(WEEKDAY(E325),jourabbrege,2,FALSE))</f>
        <v>m</v>
      </c>
    </row>
    <row r="326" spans="2:6" x14ac:dyDescent="0.3">
      <c r="B326" s="35">
        <f t="shared" si="24"/>
        <v>43391</v>
      </c>
      <c r="C326" s="36">
        <f t="shared" si="26"/>
        <v>42</v>
      </c>
      <c r="D326" s="36" t="str">
        <f t="shared" si="27"/>
        <v/>
      </c>
      <c r="E326" s="37">
        <f t="shared" si="25"/>
        <v>43391</v>
      </c>
      <c r="F326" s="46" t="str">
        <f t="shared" si="28"/>
        <v>j</v>
      </c>
    </row>
    <row r="327" spans="2:6" x14ac:dyDescent="0.3">
      <c r="B327" s="35">
        <f t="shared" ref="B327:B390" si="29">+B326+1</f>
        <v>43392</v>
      </c>
      <c r="C327" s="36">
        <f t="shared" si="26"/>
        <v>42</v>
      </c>
      <c r="D327" s="36" t="str">
        <f t="shared" si="27"/>
        <v/>
      </c>
      <c r="E327" s="37">
        <f t="shared" ref="E327:E390" si="30">+E326+1</f>
        <v>43392</v>
      </c>
      <c r="F327" s="46" t="str">
        <f t="shared" si="28"/>
        <v>v</v>
      </c>
    </row>
    <row r="328" spans="2:6" x14ac:dyDescent="0.3">
      <c r="B328" s="35">
        <f t="shared" si="29"/>
        <v>43393</v>
      </c>
      <c r="C328" s="36">
        <f t="shared" si="26"/>
        <v>42</v>
      </c>
      <c r="D328" s="36" t="str">
        <f t="shared" si="27"/>
        <v/>
      </c>
      <c r="E328" s="37">
        <f t="shared" si="30"/>
        <v>43393</v>
      </c>
      <c r="F328" s="46" t="str">
        <f t="shared" si="28"/>
        <v>s</v>
      </c>
    </row>
    <row r="329" spans="2:6" x14ac:dyDescent="0.3">
      <c r="B329" s="35">
        <f t="shared" si="29"/>
        <v>43394</v>
      </c>
      <c r="C329" s="36">
        <f t="shared" si="26"/>
        <v>42</v>
      </c>
      <c r="D329" s="36" t="str">
        <f t="shared" si="27"/>
        <v/>
      </c>
      <c r="E329" s="37">
        <f t="shared" si="30"/>
        <v>43394</v>
      </c>
      <c r="F329" s="46" t="str">
        <f t="shared" si="28"/>
        <v>d</v>
      </c>
    </row>
    <row r="330" spans="2:6" x14ac:dyDescent="0.3">
      <c r="B330" s="35">
        <f t="shared" si="29"/>
        <v>43395</v>
      </c>
      <c r="C330" s="36">
        <f t="shared" si="26"/>
        <v>43</v>
      </c>
      <c r="D330" s="36" t="str">
        <f t="shared" si="27"/>
        <v/>
      </c>
      <c r="E330" s="37">
        <f t="shared" si="30"/>
        <v>43395</v>
      </c>
      <c r="F330" s="46" t="str">
        <f t="shared" si="28"/>
        <v>l</v>
      </c>
    </row>
    <row r="331" spans="2:6" x14ac:dyDescent="0.3">
      <c r="B331" s="35">
        <f t="shared" si="29"/>
        <v>43396</v>
      </c>
      <c r="C331" s="36">
        <f t="shared" si="26"/>
        <v>43</v>
      </c>
      <c r="D331" s="36" t="str">
        <f t="shared" si="27"/>
        <v/>
      </c>
      <c r="E331" s="37">
        <f t="shared" si="30"/>
        <v>43396</v>
      </c>
      <c r="F331" s="46" t="str">
        <f t="shared" si="28"/>
        <v>m</v>
      </c>
    </row>
    <row r="332" spans="2:6" x14ac:dyDescent="0.3">
      <c r="B332" s="35">
        <f t="shared" si="29"/>
        <v>43397</v>
      </c>
      <c r="C332" s="36">
        <f t="shared" si="26"/>
        <v>43</v>
      </c>
      <c r="D332" s="36" t="str">
        <f t="shared" si="27"/>
        <v/>
      </c>
      <c r="E332" s="37">
        <f t="shared" si="30"/>
        <v>43397</v>
      </c>
      <c r="F332" s="46" t="str">
        <f t="shared" si="28"/>
        <v>m</v>
      </c>
    </row>
    <row r="333" spans="2:6" x14ac:dyDescent="0.3">
      <c r="B333" s="35">
        <f t="shared" si="29"/>
        <v>43398</v>
      </c>
      <c r="C333" s="36">
        <f t="shared" si="26"/>
        <v>43</v>
      </c>
      <c r="D333" s="36" t="str">
        <f t="shared" si="27"/>
        <v/>
      </c>
      <c r="E333" s="37">
        <f t="shared" si="30"/>
        <v>43398</v>
      </c>
      <c r="F333" s="46" t="str">
        <f t="shared" si="28"/>
        <v>j</v>
      </c>
    </row>
    <row r="334" spans="2:6" x14ac:dyDescent="0.3">
      <c r="B334" s="35">
        <f t="shared" si="29"/>
        <v>43399</v>
      </c>
      <c r="C334" s="36">
        <f t="shared" si="26"/>
        <v>43</v>
      </c>
      <c r="D334" s="36" t="str">
        <f t="shared" si="27"/>
        <v/>
      </c>
      <c r="E334" s="37">
        <f t="shared" si="30"/>
        <v>43399</v>
      </c>
      <c r="F334" s="46" t="str">
        <f t="shared" si="28"/>
        <v>v</v>
      </c>
    </row>
    <row r="335" spans="2:6" x14ac:dyDescent="0.3">
      <c r="B335" s="35">
        <f t="shared" si="29"/>
        <v>43400</v>
      </c>
      <c r="C335" s="36">
        <f t="shared" si="26"/>
        <v>43</v>
      </c>
      <c r="D335" s="36" t="str">
        <f t="shared" si="27"/>
        <v/>
      </c>
      <c r="E335" s="37">
        <f t="shared" si="30"/>
        <v>43400</v>
      </c>
      <c r="F335" s="46" t="str">
        <f t="shared" si="28"/>
        <v>s</v>
      </c>
    </row>
    <row r="336" spans="2:6" x14ac:dyDescent="0.3">
      <c r="B336" s="35">
        <f t="shared" si="29"/>
        <v>43401</v>
      </c>
      <c r="C336" s="36">
        <f t="shared" si="26"/>
        <v>43</v>
      </c>
      <c r="D336" s="36" t="str">
        <f t="shared" si="27"/>
        <v/>
      </c>
      <c r="E336" s="37">
        <f t="shared" si="30"/>
        <v>43401</v>
      </c>
      <c r="F336" s="46" t="str">
        <f t="shared" si="28"/>
        <v>d</v>
      </c>
    </row>
    <row r="337" spans="2:6" x14ac:dyDescent="0.3">
      <c r="B337" s="35">
        <f t="shared" si="29"/>
        <v>43402</v>
      </c>
      <c r="C337" s="36">
        <f t="shared" si="26"/>
        <v>44</v>
      </c>
      <c r="D337" s="36" t="str">
        <f t="shared" si="27"/>
        <v/>
      </c>
      <c r="E337" s="37">
        <f t="shared" si="30"/>
        <v>43402</v>
      </c>
      <c r="F337" s="46" t="str">
        <f t="shared" si="28"/>
        <v>l</v>
      </c>
    </row>
    <row r="338" spans="2:6" x14ac:dyDescent="0.3">
      <c r="B338" s="35">
        <f t="shared" si="29"/>
        <v>43403</v>
      </c>
      <c r="C338" s="36">
        <f t="shared" si="26"/>
        <v>44</v>
      </c>
      <c r="D338" s="36" t="str">
        <f t="shared" si="27"/>
        <v/>
      </c>
      <c r="E338" s="37">
        <f t="shared" si="30"/>
        <v>43403</v>
      </c>
      <c r="F338" s="46" t="str">
        <f t="shared" si="28"/>
        <v>m</v>
      </c>
    </row>
    <row r="339" spans="2:6" x14ac:dyDescent="0.3">
      <c r="B339" s="35">
        <f t="shared" si="29"/>
        <v>43404</v>
      </c>
      <c r="C339" s="36">
        <f t="shared" si="26"/>
        <v>44</v>
      </c>
      <c r="D339" s="36" t="str">
        <f t="shared" si="27"/>
        <v/>
      </c>
      <c r="E339" s="37">
        <f t="shared" si="30"/>
        <v>43404</v>
      </c>
      <c r="F339" s="46" t="str">
        <f t="shared" si="28"/>
        <v>m</v>
      </c>
    </row>
    <row r="340" spans="2:6" x14ac:dyDescent="0.3">
      <c r="B340" s="35">
        <f t="shared" si="29"/>
        <v>43405</v>
      </c>
      <c r="C340" s="36">
        <f t="shared" si="26"/>
        <v>44</v>
      </c>
      <c r="D340" s="36" t="str">
        <f t="shared" si="27"/>
        <v/>
      </c>
      <c r="E340" s="37">
        <f t="shared" si="30"/>
        <v>43405</v>
      </c>
      <c r="F340" s="46" t="str">
        <f t="shared" si="28"/>
        <v>j</v>
      </c>
    </row>
    <row r="341" spans="2:6" x14ac:dyDescent="0.3">
      <c r="B341" s="35">
        <f t="shared" si="29"/>
        <v>43406</v>
      </c>
      <c r="C341" s="36">
        <f t="shared" si="26"/>
        <v>44</v>
      </c>
      <c r="D341" s="36" t="str">
        <f t="shared" si="27"/>
        <v/>
      </c>
      <c r="E341" s="37">
        <f t="shared" si="30"/>
        <v>43406</v>
      </c>
      <c r="F341" s="46" t="str">
        <f t="shared" si="28"/>
        <v>v</v>
      </c>
    </row>
    <row r="342" spans="2:6" x14ac:dyDescent="0.3">
      <c r="B342" s="35">
        <f t="shared" si="29"/>
        <v>43407</v>
      </c>
      <c r="C342" s="36">
        <f t="shared" si="26"/>
        <v>44</v>
      </c>
      <c r="D342" s="36" t="str">
        <f t="shared" si="27"/>
        <v/>
      </c>
      <c r="E342" s="37">
        <f t="shared" si="30"/>
        <v>43407</v>
      </c>
      <c r="F342" s="46" t="str">
        <f t="shared" si="28"/>
        <v>s</v>
      </c>
    </row>
    <row r="343" spans="2:6" x14ac:dyDescent="0.3">
      <c r="B343" s="35">
        <f t="shared" si="29"/>
        <v>43408</v>
      </c>
      <c r="C343" s="36">
        <f t="shared" si="26"/>
        <v>44</v>
      </c>
      <c r="D343" s="36" t="str">
        <f t="shared" si="27"/>
        <v/>
      </c>
      <c r="E343" s="37">
        <f t="shared" si="30"/>
        <v>43408</v>
      </c>
      <c r="F343" s="46" t="str">
        <f t="shared" si="28"/>
        <v>d</v>
      </c>
    </row>
    <row r="344" spans="2:6" x14ac:dyDescent="0.3">
      <c r="B344" s="35">
        <f t="shared" si="29"/>
        <v>43409</v>
      </c>
      <c r="C344" s="36">
        <f t="shared" si="26"/>
        <v>45</v>
      </c>
      <c r="D344" s="36" t="str">
        <f t="shared" si="27"/>
        <v/>
      </c>
      <c r="E344" s="37">
        <f t="shared" si="30"/>
        <v>43409</v>
      </c>
      <c r="F344" s="46" t="str">
        <f t="shared" si="28"/>
        <v>l</v>
      </c>
    </row>
    <row r="345" spans="2:6" x14ac:dyDescent="0.3">
      <c r="B345" s="35">
        <f t="shared" si="29"/>
        <v>43410</v>
      </c>
      <c r="C345" s="36">
        <f t="shared" si="26"/>
        <v>45</v>
      </c>
      <c r="D345" s="36" t="str">
        <f t="shared" si="27"/>
        <v/>
      </c>
      <c r="E345" s="37">
        <f t="shared" si="30"/>
        <v>43410</v>
      </c>
      <c r="F345" s="46" t="str">
        <f t="shared" si="28"/>
        <v>m</v>
      </c>
    </row>
    <row r="346" spans="2:6" x14ac:dyDescent="0.3">
      <c r="B346" s="35">
        <f t="shared" si="29"/>
        <v>43411</v>
      </c>
      <c r="C346" s="36">
        <f t="shared" si="26"/>
        <v>45</v>
      </c>
      <c r="D346" s="36" t="str">
        <f t="shared" si="27"/>
        <v/>
      </c>
      <c r="E346" s="37">
        <f t="shared" si="30"/>
        <v>43411</v>
      </c>
      <c r="F346" s="46" t="str">
        <f t="shared" si="28"/>
        <v>m</v>
      </c>
    </row>
    <row r="347" spans="2:6" x14ac:dyDescent="0.3">
      <c r="B347" s="35">
        <f t="shared" si="29"/>
        <v>43412</v>
      </c>
      <c r="C347" s="36">
        <f t="shared" si="26"/>
        <v>45</v>
      </c>
      <c r="D347" s="36" t="str">
        <f t="shared" si="27"/>
        <v/>
      </c>
      <c r="E347" s="37">
        <f t="shared" si="30"/>
        <v>43412</v>
      </c>
      <c r="F347" s="46" t="str">
        <f t="shared" si="28"/>
        <v>j</v>
      </c>
    </row>
    <row r="348" spans="2:6" x14ac:dyDescent="0.3">
      <c r="B348" s="35">
        <f t="shared" si="29"/>
        <v>43413</v>
      </c>
      <c r="C348" s="36">
        <f t="shared" si="26"/>
        <v>45</v>
      </c>
      <c r="D348" s="36" t="str">
        <f t="shared" si="27"/>
        <v/>
      </c>
      <c r="E348" s="37">
        <f t="shared" si="30"/>
        <v>43413</v>
      </c>
      <c r="F348" s="46" t="str">
        <f t="shared" si="28"/>
        <v>v</v>
      </c>
    </row>
    <row r="349" spans="2:6" x14ac:dyDescent="0.3">
      <c r="B349" s="35">
        <f t="shared" si="29"/>
        <v>43414</v>
      </c>
      <c r="C349" s="36">
        <f t="shared" si="26"/>
        <v>45</v>
      </c>
      <c r="D349" s="36" t="str">
        <f t="shared" si="27"/>
        <v/>
      </c>
      <c r="E349" s="37">
        <f t="shared" si="30"/>
        <v>43414</v>
      </c>
      <c r="F349" s="46" t="str">
        <f t="shared" si="28"/>
        <v>s</v>
      </c>
    </row>
    <row r="350" spans="2:6" x14ac:dyDescent="0.3">
      <c r="B350" s="35">
        <f t="shared" si="29"/>
        <v>43415</v>
      </c>
      <c r="C350" s="36">
        <f t="shared" si="26"/>
        <v>45</v>
      </c>
      <c r="D350" s="36" t="str">
        <f t="shared" si="27"/>
        <v/>
      </c>
      <c r="E350" s="37">
        <f t="shared" si="30"/>
        <v>43415</v>
      </c>
      <c r="F350" s="46" t="str">
        <f t="shared" si="28"/>
        <v>d</v>
      </c>
    </row>
    <row r="351" spans="2:6" x14ac:dyDescent="0.3">
      <c r="B351" s="35">
        <f t="shared" si="29"/>
        <v>43416</v>
      </c>
      <c r="C351" s="36">
        <f t="shared" si="26"/>
        <v>46</v>
      </c>
      <c r="D351" s="36" t="str">
        <f t="shared" si="27"/>
        <v/>
      </c>
      <c r="E351" s="37">
        <f t="shared" si="30"/>
        <v>43416</v>
      </c>
      <c r="F351" s="46" t="str">
        <f t="shared" si="28"/>
        <v>l</v>
      </c>
    </row>
    <row r="352" spans="2:6" x14ac:dyDescent="0.3">
      <c r="B352" s="35">
        <f t="shared" si="29"/>
        <v>43417</v>
      </c>
      <c r="C352" s="36">
        <f t="shared" si="26"/>
        <v>46</v>
      </c>
      <c r="D352" s="36" t="str">
        <f t="shared" si="27"/>
        <v/>
      </c>
      <c r="E352" s="37">
        <f t="shared" si="30"/>
        <v>43417</v>
      </c>
      <c r="F352" s="46" t="str">
        <f t="shared" si="28"/>
        <v>m</v>
      </c>
    </row>
    <row r="353" spans="2:6" x14ac:dyDescent="0.3">
      <c r="B353" s="35">
        <f t="shared" si="29"/>
        <v>43418</v>
      </c>
      <c r="C353" s="36">
        <f t="shared" si="26"/>
        <v>46</v>
      </c>
      <c r="D353" s="36" t="str">
        <f t="shared" si="27"/>
        <v/>
      </c>
      <c r="E353" s="37">
        <f t="shared" si="30"/>
        <v>43418</v>
      </c>
      <c r="F353" s="46" t="str">
        <f t="shared" si="28"/>
        <v>m</v>
      </c>
    </row>
    <row r="354" spans="2:6" x14ac:dyDescent="0.3">
      <c r="B354" s="35">
        <f t="shared" si="29"/>
        <v>43419</v>
      </c>
      <c r="C354" s="36">
        <f t="shared" si="26"/>
        <v>46</v>
      </c>
      <c r="D354" s="36" t="str">
        <f t="shared" si="27"/>
        <v/>
      </c>
      <c r="E354" s="37">
        <f t="shared" si="30"/>
        <v>43419</v>
      </c>
      <c r="F354" s="46" t="str">
        <f t="shared" si="28"/>
        <v>j</v>
      </c>
    </row>
    <row r="355" spans="2:6" x14ac:dyDescent="0.3">
      <c r="B355" s="35">
        <f t="shared" si="29"/>
        <v>43420</v>
      </c>
      <c r="C355" s="36">
        <f t="shared" si="26"/>
        <v>46</v>
      </c>
      <c r="D355" s="36" t="str">
        <f t="shared" si="27"/>
        <v/>
      </c>
      <c r="E355" s="37">
        <f t="shared" si="30"/>
        <v>43420</v>
      </c>
      <c r="F355" s="46" t="str">
        <f t="shared" si="28"/>
        <v>v</v>
      </c>
    </row>
    <row r="356" spans="2:6" x14ac:dyDescent="0.3">
      <c r="B356" s="35">
        <f t="shared" si="29"/>
        <v>43421</v>
      </c>
      <c r="C356" s="36">
        <f t="shared" si="26"/>
        <v>46</v>
      </c>
      <c r="D356" s="36" t="str">
        <f t="shared" si="27"/>
        <v/>
      </c>
      <c r="E356" s="37">
        <f t="shared" si="30"/>
        <v>43421</v>
      </c>
      <c r="F356" s="46" t="str">
        <f t="shared" si="28"/>
        <v>s</v>
      </c>
    </row>
    <row r="357" spans="2:6" x14ac:dyDescent="0.3">
      <c r="B357" s="35">
        <f t="shared" si="29"/>
        <v>43422</v>
      </c>
      <c r="C357" s="36">
        <f t="shared" si="26"/>
        <v>46</v>
      </c>
      <c r="D357" s="36" t="str">
        <f t="shared" si="27"/>
        <v/>
      </c>
      <c r="E357" s="37">
        <f t="shared" si="30"/>
        <v>43422</v>
      </c>
      <c r="F357" s="46" t="str">
        <f t="shared" si="28"/>
        <v>d</v>
      </c>
    </row>
    <row r="358" spans="2:6" x14ac:dyDescent="0.3">
      <c r="B358" s="35">
        <f t="shared" si="29"/>
        <v>43423</v>
      </c>
      <c r="C358" s="36">
        <f t="shared" si="26"/>
        <v>47</v>
      </c>
      <c r="D358" s="36" t="str">
        <f t="shared" si="27"/>
        <v/>
      </c>
      <c r="E358" s="37">
        <f t="shared" si="30"/>
        <v>43423</v>
      </c>
      <c r="F358" s="46" t="str">
        <f t="shared" si="28"/>
        <v>l</v>
      </c>
    </row>
    <row r="359" spans="2:6" x14ac:dyDescent="0.3">
      <c r="B359" s="35">
        <f t="shared" si="29"/>
        <v>43424</v>
      </c>
      <c r="C359" s="36">
        <f t="shared" si="26"/>
        <v>47</v>
      </c>
      <c r="D359" s="36" t="str">
        <f t="shared" si="27"/>
        <v/>
      </c>
      <c r="E359" s="37">
        <f t="shared" si="30"/>
        <v>43424</v>
      </c>
      <c r="F359" s="46" t="str">
        <f t="shared" si="28"/>
        <v>m</v>
      </c>
    </row>
    <row r="360" spans="2:6" x14ac:dyDescent="0.3">
      <c r="B360" s="35">
        <f t="shared" si="29"/>
        <v>43425</v>
      </c>
      <c r="C360" s="36">
        <f t="shared" si="26"/>
        <v>47</v>
      </c>
      <c r="D360" s="36" t="str">
        <f t="shared" si="27"/>
        <v/>
      </c>
      <c r="E360" s="37">
        <f t="shared" si="30"/>
        <v>43425</v>
      </c>
      <c r="F360" s="46" t="str">
        <f t="shared" si="28"/>
        <v>m</v>
      </c>
    </row>
    <row r="361" spans="2:6" x14ac:dyDescent="0.3">
      <c r="B361" s="35">
        <f t="shared" si="29"/>
        <v>43426</v>
      </c>
      <c r="C361" s="36">
        <f t="shared" si="26"/>
        <v>47</v>
      </c>
      <c r="D361" s="36" t="str">
        <f t="shared" si="27"/>
        <v/>
      </c>
      <c r="E361" s="37">
        <f t="shared" si="30"/>
        <v>43426</v>
      </c>
      <c r="F361" s="46" t="str">
        <f t="shared" si="28"/>
        <v>j</v>
      </c>
    </row>
    <row r="362" spans="2:6" x14ac:dyDescent="0.3">
      <c r="B362" s="35">
        <f t="shared" si="29"/>
        <v>43427</v>
      </c>
      <c r="C362" s="36">
        <f t="shared" si="26"/>
        <v>47</v>
      </c>
      <c r="D362" s="36" t="str">
        <f t="shared" si="27"/>
        <v/>
      </c>
      <c r="E362" s="37">
        <f t="shared" si="30"/>
        <v>43427</v>
      </c>
      <c r="F362" s="46" t="str">
        <f t="shared" si="28"/>
        <v>v</v>
      </c>
    </row>
    <row r="363" spans="2:6" x14ac:dyDescent="0.3">
      <c r="B363" s="35">
        <f t="shared" si="29"/>
        <v>43428</v>
      </c>
      <c r="C363" s="36">
        <f t="shared" si="26"/>
        <v>47</v>
      </c>
      <c r="D363" s="36" t="str">
        <f t="shared" si="27"/>
        <v/>
      </c>
      <c r="E363" s="37">
        <f t="shared" si="30"/>
        <v>43428</v>
      </c>
      <c r="F363" s="46" t="str">
        <f t="shared" si="28"/>
        <v>s</v>
      </c>
    </row>
    <row r="364" spans="2:6" x14ac:dyDescent="0.3">
      <c r="B364" s="35">
        <f t="shared" si="29"/>
        <v>43429</v>
      </c>
      <c r="C364" s="36">
        <f t="shared" si="26"/>
        <v>47</v>
      </c>
      <c r="D364" s="36" t="str">
        <f t="shared" si="27"/>
        <v/>
      </c>
      <c r="E364" s="37">
        <f t="shared" si="30"/>
        <v>43429</v>
      </c>
      <c r="F364" s="46" t="str">
        <f t="shared" si="28"/>
        <v>d</v>
      </c>
    </row>
    <row r="365" spans="2:6" x14ac:dyDescent="0.3">
      <c r="B365" s="35">
        <f t="shared" si="29"/>
        <v>43430</v>
      </c>
      <c r="C365" s="36">
        <f t="shared" si="26"/>
        <v>48</v>
      </c>
      <c r="D365" s="36" t="str">
        <f t="shared" si="27"/>
        <v/>
      </c>
      <c r="E365" s="37">
        <f t="shared" si="30"/>
        <v>43430</v>
      </c>
      <c r="F365" s="46" t="str">
        <f t="shared" si="28"/>
        <v>l</v>
      </c>
    </row>
    <row r="366" spans="2:6" x14ac:dyDescent="0.3">
      <c r="B366" s="35">
        <f t="shared" si="29"/>
        <v>43431</v>
      </c>
      <c r="C366" s="36">
        <f t="shared" si="26"/>
        <v>48</v>
      </c>
      <c r="D366" s="36" t="str">
        <f t="shared" si="27"/>
        <v/>
      </c>
      <c r="E366" s="37">
        <f t="shared" si="30"/>
        <v>43431</v>
      </c>
      <c r="F366" s="46" t="str">
        <f t="shared" si="28"/>
        <v>m</v>
      </c>
    </row>
    <row r="367" spans="2:6" x14ac:dyDescent="0.3">
      <c r="B367" s="35">
        <f t="shared" si="29"/>
        <v>43432</v>
      </c>
      <c r="C367" s="36">
        <f t="shared" si="26"/>
        <v>48</v>
      </c>
      <c r="D367" s="36" t="str">
        <f t="shared" si="27"/>
        <v/>
      </c>
      <c r="E367" s="37">
        <f t="shared" si="30"/>
        <v>43432</v>
      </c>
      <c r="F367" s="46" t="str">
        <f t="shared" si="28"/>
        <v>m</v>
      </c>
    </row>
    <row r="368" spans="2:6" x14ac:dyDescent="0.3">
      <c r="B368" s="35">
        <f t="shared" si="29"/>
        <v>43433</v>
      </c>
      <c r="C368" s="36">
        <f t="shared" si="26"/>
        <v>48</v>
      </c>
      <c r="D368" s="36" t="str">
        <f t="shared" si="27"/>
        <v/>
      </c>
      <c r="E368" s="37">
        <f t="shared" si="30"/>
        <v>43433</v>
      </c>
      <c r="F368" s="46" t="str">
        <f t="shared" si="28"/>
        <v>j</v>
      </c>
    </row>
    <row r="369" spans="2:6" x14ac:dyDescent="0.3">
      <c r="B369" s="35">
        <f t="shared" si="29"/>
        <v>43434</v>
      </c>
      <c r="C369" s="36">
        <f t="shared" si="26"/>
        <v>48</v>
      </c>
      <c r="D369" s="36" t="str">
        <f t="shared" si="27"/>
        <v/>
      </c>
      <c r="E369" s="37">
        <f t="shared" si="30"/>
        <v>43434</v>
      </c>
      <c r="F369" s="46" t="str">
        <f t="shared" si="28"/>
        <v>v</v>
      </c>
    </row>
    <row r="370" spans="2:6" x14ac:dyDescent="0.3">
      <c r="B370" s="35">
        <f t="shared" si="29"/>
        <v>43435</v>
      </c>
      <c r="C370" s="36">
        <f t="shared" si="26"/>
        <v>48</v>
      </c>
      <c r="D370" s="36" t="str">
        <f t="shared" si="27"/>
        <v/>
      </c>
      <c r="E370" s="37">
        <f t="shared" si="30"/>
        <v>43435</v>
      </c>
      <c r="F370" s="46" t="str">
        <f t="shared" si="28"/>
        <v>s</v>
      </c>
    </row>
    <row r="371" spans="2:6" x14ac:dyDescent="0.3">
      <c r="B371" s="35">
        <f t="shared" si="29"/>
        <v>43436</v>
      </c>
      <c r="C371" s="36">
        <f t="shared" si="26"/>
        <v>48</v>
      </c>
      <c r="D371" s="36" t="str">
        <f t="shared" si="27"/>
        <v/>
      </c>
      <c r="E371" s="37">
        <f t="shared" si="30"/>
        <v>43436</v>
      </c>
      <c r="F371" s="46" t="str">
        <f t="shared" si="28"/>
        <v>d</v>
      </c>
    </row>
    <row r="372" spans="2:6" x14ac:dyDescent="0.3">
      <c r="B372" s="35">
        <f t="shared" si="29"/>
        <v>43437</v>
      </c>
      <c r="C372" s="36">
        <f t="shared" si="26"/>
        <v>49</v>
      </c>
      <c r="D372" s="36" t="str">
        <f t="shared" si="27"/>
        <v/>
      </c>
      <c r="E372" s="37">
        <f t="shared" si="30"/>
        <v>43437</v>
      </c>
      <c r="F372" s="46" t="str">
        <f t="shared" si="28"/>
        <v>l</v>
      </c>
    </row>
    <row r="373" spans="2:6" x14ac:dyDescent="0.3">
      <c r="B373" s="35">
        <f t="shared" si="29"/>
        <v>43438</v>
      </c>
      <c r="C373" s="36">
        <f t="shared" si="26"/>
        <v>49</v>
      </c>
      <c r="D373" s="36" t="str">
        <f t="shared" si="27"/>
        <v/>
      </c>
      <c r="E373" s="37">
        <f t="shared" si="30"/>
        <v>43438</v>
      </c>
      <c r="F373" s="46" t="str">
        <f t="shared" si="28"/>
        <v>m</v>
      </c>
    </row>
    <row r="374" spans="2:6" x14ac:dyDescent="0.3">
      <c r="B374" s="35">
        <f t="shared" si="29"/>
        <v>43439</v>
      </c>
      <c r="C374" s="36">
        <f t="shared" si="26"/>
        <v>49</v>
      </c>
      <c r="D374" s="36" t="str">
        <f t="shared" si="27"/>
        <v/>
      </c>
      <c r="E374" s="37">
        <f t="shared" si="30"/>
        <v>43439</v>
      </c>
      <c r="F374" s="46" t="str">
        <f t="shared" si="28"/>
        <v>m</v>
      </c>
    </row>
    <row r="375" spans="2:6" x14ac:dyDescent="0.3">
      <c r="B375" s="35">
        <f t="shared" si="29"/>
        <v>43440</v>
      </c>
      <c r="C375" s="36">
        <f t="shared" si="26"/>
        <v>49</v>
      </c>
      <c r="D375" s="36" t="str">
        <f t="shared" si="27"/>
        <v/>
      </c>
      <c r="E375" s="37">
        <f t="shared" si="30"/>
        <v>43440</v>
      </c>
      <c r="F375" s="46" t="str">
        <f t="shared" si="28"/>
        <v>j</v>
      </c>
    </row>
    <row r="376" spans="2:6" x14ac:dyDescent="0.3">
      <c r="B376" s="35">
        <f t="shared" si="29"/>
        <v>43441</v>
      </c>
      <c r="C376" s="36">
        <f t="shared" si="26"/>
        <v>49</v>
      </c>
      <c r="D376" s="36" t="str">
        <f t="shared" si="27"/>
        <v/>
      </c>
      <c r="E376" s="37">
        <f t="shared" si="30"/>
        <v>43441</v>
      </c>
      <c r="F376" s="46" t="str">
        <f t="shared" si="28"/>
        <v>v</v>
      </c>
    </row>
    <row r="377" spans="2:6" x14ac:dyDescent="0.3">
      <c r="B377" s="35">
        <f t="shared" si="29"/>
        <v>43442</v>
      </c>
      <c r="C377" s="36">
        <f t="shared" si="26"/>
        <v>49</v>
      </c>
      <c r="D377" s="36" t="str">
        <f t="shared" si="27"/>
        <v/>
      </c>
      <c r="E377" s="37">
        <f t="shared" si="30"/>
        <v>43442</v>
      </c>
      <c r="F377" s="46" t="str">
        <f t="shared" si="28"/>
        <v>s</v>
      </c>
    </row>
    <row r="378" spans="2:6" x14ac:dyDescent="0.3">
      <c r="B378" s="35">
        <f t="shared" si="29"/>
        <v>43443</v>
      </c>
      <c r="C378" s="36">
        <f t="shared" si="26"/>
        <v>49</v>
      </c>
      <c r="D378" s="36" t="str">
        <f t="shared" si="27"/>
        <v/>
      </c>
      <c r="E378" s="37">
        <f t="shared" si="30"/>
        <v>43443</v>
      </c>
      <c r="F378" s="46" t="str">
        <f t="shared" si="28"/>
        <v>d</v>
      </c>
    </row>
    <row r="379" spans="2:6" x14ac:dyDescent="0.3">
      <c r="B379" s="35">
        <f t="shared" si="29"/>
        <v>43444</v>
      </c>
      <c r="C379" s="36">
        <f t="shared" si="26"/>
        <v>50</v>
      </c>
      <c r="D379" s="36" t="str">
        <f t="shared" si="27"/>
        <v/>
      </c>
      <c r="E379" s="37">
        <f t="shared" si="30"/>
        <v>43444</v>
      </c>
      <c r="F379" s="46" t="str">
        <f t="shared" si="28"/>
        <v>l</v>
      </c>
    </row>
    <row r="380" spans="2:6" x14ac:dyDescent="0.3">
      <c r="B380" s="35">
        <f t="shared" si="29"/>
        <v>43445</v>
      </c>
      <c r="C380" s="36">
        <f t="shared" si="26"/>
        <v>50</v>
      </c>
      <c r="D380" s="36" t="str">
        <f t="shared" si="27"/>
        <v/>
      </c>
      <c r="E380" s="37">
        <f t="shared" si="30"/>
        <v>43445</v>
      </c>
      <c r="F380" s="46" t="str">
        <f t="shared" si="28"/>
        <v>m</v>
      </c>
    </row>
    <row r="381" spans="2:6" x14ac:dyDescent="0.3">
      <c r="B381" s="35">
        <f t="shared" si="29"/>
        <v>43446</v>
      </c>
      <c r="C381" s="36">
        <f t="shared" si="26"/>
        <v>50</v>
      </c>
      <c r="D381" s="36" t="str">
        <f t="shared" si="27"/>
        <v/>
      </c>
      <c r="E381" s="37">
        <f t="shared" si="30"/>
        <v>43446</v>
      </c>
      <c r="F381" s="46" t="str">
        <f t="shared" si="28"/>
        <v>m</v>
      </c>
    </row>
    <row r="382" spans="2:6" x14ac:dyDescent="0.3">
      <c r="B382" s="35">
        <f t="shared" si="29"/>
        <v>43447</v>
      </c>
      <c r="C382" s="36">
        <f t="shared" si="26"/>
        <v>50</v>
      </c>
      <c r="D382" s="36" t="str">
        <f t="shared" si="27"/>
        <v/>
      </c>
      <c r="E382" s="37">
        <f t="shared" si="30"/>
        <v>43447</v>
      </c>
      <c r="F382" s="46" t="str">
        <f t="shared" si="28"/>
        <v>j</v>
      </c>
    </row>
    <row r="383" spans="2:6" x14ac:dyDescent="0.3">
      <c r="B383" s="35">
        <f t="shared" si="29"/>
        <v>43448</v>
      </c>
      <c r="C383" s="36">
        <f t="shared" si="26"/>
        <v>50</v>
      </c>
      <c r="D383" s="36" t="str">
        <f t="shared" si="27"/>
        <v/>
      </c>
      <c r="E383" s="37">
        <f t="shared" si="30"/>
        <v>43448</v>
      </c>
      <c r="F383" s="46" t="str">
        <f t="shared" si="28"/>
        <v>v</v>
      </c>
    </row>
    <row r="384" spans="2:6" x14ac:dyDescent="0.3">
      <c r="B384" s="35">
        <f t="shared" si="29"/>
        <v>43449</v>
      </c>
      <c r="C384" s="36">
        <f t="shared" si="26"/>
        <v>50</v>
      </c>
      <c r="D384" s="36" t="str">
        <f t="shared" si="27"/>
        <v/>
      </c>
      <c r="E384" s="37">
        <f t="shared" si="30"/>
        <v>43449</v>
      </c>
      <c r="F384" s="46" t="str">
        <f t="shared" si="28"/>
        <v>s</v>
      </c>
    </row>
    <row r="385" spans="2:6" x14ac:dyDescent="0.3">
      <c r="B385" s="35">
        <f t="shared" si="29"/>
        <v>43450</v>
      </c>
      <c r="C385" s="36">
        <f t="shared" si="26"/>
        <v>50</v>
      </c>
      <c r="D385" s="36" t="str">
        <f t="shared" si="27"/>
        <v/>
      </c>
      <c r="E385" s="37">
        <f t="shared" si="30"/>
        <v>43450</v>
      </c>
      <c r="F385" s="46" t="str">
        <f t="shared" si="28"/>
        <v>d</v>
      </c>
    </row>
    <row r="386" spans="2:6" x14ac:dyDescent="0.3">
      <c r="B386" s="35">
        <f t="shared" si="29"/>
        <v>43451</v>
      </c>
      <c r="C386" s="36">
        <f t="shared" si="26"/>
        <v>51</v>
      </c>
      <c r="D386" s="36" t="str">
        <f t="shared" si="27"/>
        <v/>
      </c>
      <c r="E386" s="37">
        <f t="shared" si="30"/>
        <v>43451</v>
      </c>
      <c r="F386" s="46" t="str">
        <f t="shared" si="28"/>
        <v>l</v>
      </c>
    </row>
    <row r="387" spans="2:6" x14ac:dyDescent="0.3">
      <c r="B387" s="35">
        <f t="shared" si="29"/>
        <v>43452</v>
      </c>
      <c r="C387" s="36">
        <f t="shared" si="26"/>
        <v>51</v>
      </c>
      <c r="D387" s="36" t="str">
        <f t="shared" si="27"/>
        <v/>
      </c>
      <c r="E387" s="37">
        <f t="shared" si="30"/>
        <v>43452</v>
      </c>
      <c r="F387" s="46" t="str">
        <f t="shared" si="28"/>
        <v>m</v>
      </c>
    </row>
    <row r="388" spans="2:6" x14ac:dyDescent="0.3">
      <c r="B388" s="35">
        <f t="shared" si="29"/>
        <v>43453</v>
      </c>
      <c r="C388" s="36">
        <f t="shared" si="26"/>
        <v>51</v>
      </c>
      <c r="D388" s="36" t="str">
        <f t="shared" si="27"/>
        <v/>
      </c>
      <c r="E388" s="37">
        <f t="shared" si="30"/>
        <v>43453</v>
      </c>
      <c r="F388" s="46" t="str">
        <f t="shared" si="28"/>
        <v>m</v>
      </c>
    </row>
    <row r="389" spans="2:6" x14ac:dyDescent="0.3">
      <c r="B389" s="35">
        <f t="shared" si="29"/>
        <v>43454</v>
      </c>
      <c r="C389" s="36">
        <f t="shared" ref="C389:C406" si="31">WEEKNUM(B389,2)</f>
        <v>51</v>
      </c>
      <c r="D389" s="36" t="str">
        <f t="shared" ref="D389:D406" si="32">IF(ISERROR(VLOOKUP(E389,jfdate,1,TRUE)),"",IF(VLOOKUP(E389,jfdate,1,TRUE)=B389,"f",""))</f>
        <v/>
      </c>
      <c r="E389" s="37">
        <f t="shared" si="30"/>
        <v>43454</v>
      </c>
      <c r="F389" s="46" t="str">
        <f t="shared" ref="F389:F406" si="33">IF(D389="f","f",VLOOKUP(WEEKDAY(E389),jourabbrege,2,FALSE))</f>
        <v>j</v>
      </c>
    </row>
    <row r="390" spans="2:6" x14ac:dyDescent="0.3">
      <c r="B390" s="35">
        <f t="shared" si="29"/>
        <v>43455</v>
      </c>
      <c r="C390" s="36">
        <f t="shared" si="31"/>
        <v>51</v>
      </c>
      <c r="D390" s="36" t="str">
        <f t="shared" si="32"/>
        <v/>
      </c>
      <c r="E390" s="37">
        <f t="shared" si="30"/>
        <v>43455</v>
      </c>
      <c r="F390" s="46" t="str">
        <f t="shared" si="33"/>
        <v>v</v>
      </c>
    </row>
    <row r="391" spans="2:6" x14ac:dyDescent="0.3">
      <c r="B391" s="35">
        <f t="shared" ref="B391:B406" si="34">+B390+1</f>
        <v>43456</v>
      </c>
      <c r="C391" s="36">
        <f t="shared" si="31"/>
        <v>51</v>
      </c>
      <c r="D391" s="36" t="str">
        <f t="shared" si="32"/>
        <v/>
      </c>
      <c r="E391" s="37">
        <f t="shared" ref="E391:E406" si="35">+E390+1</f>
        <v>43456</v>
      </c>
      <c r="F391" s="46" t="str">
        <f t="shared" si="33"/>
        <v>s</v>
      </c>
    </row>
    <row r="392" spans="2:6" x14ac:dyDescent="0.3">
      <c r="B392" s="35">
        <f t="shared" si="34"/>
        <v>43457</v>
      </c>
      <c r="C392" s="36">
        <f t="shared" si="31"/>
        <v>51</v>
      </c>
      <c r="D392" s="36" t="str">
        <f t="shared" si="32"/>
        <v/>
      </c>
      <c r="E392" s="37">
        <f t="shared" si="35"/>
        <v>43457</v>
      </c>
      <c r="F392" s="46" t="str">
        <f t="shared" si="33"/>
        <v>d</v>
      </c>
    </row>
    <row r="393" spans="2:6" x14ac:dyDescent="0.3">
      <c r="B393" s="35">
        <f t="shared" si="34"/>
        <v>43458</v>
      </c>
      <c r="C393" s="36">
        <f t="shared" si="31"/>
        <v>52</v>
      </c>
      <c r="D393" s="36" t="str">
        <f t="shared" si="32"/>
        <v/>
      </c>
      <c r="E393" s="37">
        <f t="shared" si="35"/>
        <v>43458</v>
      </c>
      <c r="F393" s="46" t="str">
        <f t="shared" si="33"/>
        <v>l</v>
      </c>
    </row>
    <row r="394" spans="2:6" x14ac:dyDescent="0.3">
      <c r="B394" s="35">
        <f t="shared" si="34"/>
        <v>43459</v>
      </c>
      <c r="C394" s="36">
        <f t="shared" si="31"/>
        <v>52</v>
      </c>
      <c r="D394" s="36" t="str">
        <f t="shared" si="32"/>
        <v/>
      </c>
      <c r="E394" s="37">
        <f t="shared" si="35"/>
        <v>43459</v>
      </c>
      <c r="F394" s="46" t="str">
        <f t="shared" si="33"/>
        <v>m</v>
      </c>
    </row>
    <row r="395" spans="2:6" x14ac:dyDescent="0.3">
      <c r="B395" s="35">
        <f t="shared" si="34"/>
        <v>43460</v>
      </c>
      <c r="C395" s="36">
        <f t="shared" si="31"/>
        <v>52</v>
      </c>
      <c r="D395" s="36" t="str">
        <f t="shared" si="32"/>
        <v/>
      </c>
      <c r="E395" s="37">
        <f t="shared" si="35"/>
        <v>43460</v>
      </c>
      <c r="F395" s="46" t="str">
        <f t="shared" si="33"/>
        <v>m</v>
      </c>
    </row>
    <row r="396" spans="2:6" x14ac:dyDescent="0.3">
      <c r="B396" s="35">
        <f t="shared" si="34"/>
        <v>43461</v>
      </c>
      <c r="C396" s="36">
        <f t="shared" si="31"/>
        <v>52</v>
      </c>
      <c r="D396" s="36" t="str">
        <f t="shared" si="32"/>
        <v/>
      </c>
      <c r="E396" s="37">
        <f t="shared" si="35"/>
        <v>43461</v>
      </c>
      <c r="F396" s="46" t="str">
        <f t="shared" si="33"/>
        <v>j</v>
      </c>
    </row>
    <row r="397" spans="2:6" x14ac:dyDescent="0.3">
      <c r="B397" s="35">
        <f t="shared" si="34"/>
        <v>43462</v>
      </c>
      <c r="C397" s="36">
        <f t="shared" si="31"/>
        <v>52</v>
      </c>
      <c r="D397" s="36" t="str">
        <f t="shared" si="32"/>
        <v/>
      </c>
      <c r="E397" s="37">
        <f t="shared" si="35"/>
        <v>43462</v>
      </c>
      <c r="F397" s="46" t="str">
        <f t="shared" si="33"/>
        <v>v</v>
      </c>
    </row>
    <row r="398" spans="2:6" x14ac:dyDescent="0.3">
      <c r="B398" s="35">
        <f t="shared" si="34"/>
        <v>43463</v>
      </c>
      <c r="C398" s="36">
        <f t="shared" si="31"/>
        <v>52</v>
      </c>
      <c r="D398" s="36" t="str">
        <f t="shared" si="32"/>
        <v/>
      </c>
      <c r="E398" s="37">
        <f t="shared" si="35"/>
        <v>43463</v>
      </c>
      <c r="F398" s="46" t="str">
        <f t="shared" si="33"/>
        <v>s</v>
      </c>
    </row>
    <row r="399" spans="2:6" x14ac:dyDescent="0.3">
      <c r="B399" s="35">
        <f t="shared" si="34"/>
        <v>43464</v>
      </c>
      <c r="C399" s="36">
        <f t="shared" si="31"/>
        <v>52</v>
      </c>
      <c r="D399" s="36" t="str">
        <f t="shared" si="32"/>
        <v/>
      </c>
      <c r="E399" s="37">
        <f t="shared" si="35"/>
        <v>43464</v>
      </c>
      <c r="F399" s="46" t="str">
        <f t="shared" si="33"/>
        <v>d</v>
      </c>
    </row>
    <row r="400" spans="2:6" x14ac:dyDescent="0.3">
      <c r="B400" s="35">
        <f t="shared" si="34"/>
        <v>43465</v>
      </c>
      <c r="C400" s="36">
        <f t="shared" si="31"/>
        <v>53</v>
      </c>
      <c r="D400" s="36" t="str">
        <f t="shared" si="32"/>
        <v/>
      </c>
      <c r="E400" s="37">
        <f t="shared" si="35"/>
        <v>43465</v>
      </c>
      <c r="F400" s="46" t="str">
        <f t="shared" si="33"/>
        <v>l</v>
      </c>
    </row>
    <row r="401" spans="2:6" x14ac:dyDescent="0.3">
      <c r="B401" s="35">
        <f t="shared" si="34"/>
        <v>43466</v>
      </c>
      <c r="C401" s="36">
        <f t="shared" si="31"/>
        <v>1</v>
      </c>
      <c r="D401" s="36" t="str">
        <f t="shared" si="32"/>
        <v/>
      </c>
      <c r="E401" s="37">
        <f t="shared" si="35"/>
        <v>43466</v>
      </c>
      <c r="F401" s="46" t="str">
        <f t="shared" si="33"/>
        <v>m</v>
      </c>
    </row>
    <row r="402" spans="2:6" x14ac:dyDescent="0.3">
      <c r="B402" s="35">
        <f t="shared" si="34"/>
        <v>43467</v>
      </c>
      <c r="C402" s="36">
        <f t="shared" si="31"/>
        <v>1</v>
      </c>
      <c r="D402" s="36" t="str">
        <f t="shared" si="32"/>
        <v/>
      </c>
      <c r="E402" s="37">
        <f t="shared" si="35"/>
        <v>43467</v>
      </c>
      <c r="F402" s="46" t="str">
        <f t="shared" si="33"/>
        <v>m</v>
      </c>
    </row>
    <row r="403" spans="2:6" x14ac:dyDescent="0.3">
      <c r="B403" s="35">
        <f t="shared" si="34"/>
        <v>43468</v>
      </c>
      <c r="C403" s="36">
        <f t="shared" si="31"/>
        <v>1</v>
      </c>
      <c r="D403" s="36" t="str">
        <f t="shared" si="32"/>
        <v/>
      </c>
      <c r="E403" s="37">
        <f t="shared" si="35"/>
        <v>43468</v>
      </c>
      <c r="F403" s="46" t="str">
        <f t="shared" si="33"/>
        <v>j</v>
      </c>
    </row>
    <row r="404" spans="2:6" x14ac:dyDescent="0.3">
      <c r="B404" s="35">
        <f t="shared" si="34"/>
        <v>43469</v>
      </c>
      <c r="C404" s="36">
        <f t="shared" si="31"/>
        <v>1</v>
      </c>
      <c r="D404" s="36" t="str">
        <f t="shared" si="32"/>
        <v/>
      </c>
      <c r="E404" s="37">
        <f t="shared" si="35"/>
        <v>43469</v>
      </c>
      <c r="F404" s="46" t="str">
        <f t="shared" si="33"/>
        <v>v</v>
      </c>
    </row>
    <row r="405" spans="2:6" x14ac:dyDescent="0.3">
      <c r="B405" s="35">
        <f t="shared" si="34"/>
        <v>43470</v>
      </c>
      <c r="C405" s="36">
        <f t="shared" si="31"/>
        <v>1</v>
      </c>
      <c r="D405" s="36" t="str">
        <f t="shared" si="32"/>
        <v/>
      </c>
      <c r="E405" s="37">
        <f t="shared" si="35"/>
        <v>43470</v>
      </c>
      <c r="F405" s="46" t="str">
        <f t="shared" si="33"/>
        <v>s</v>
      </c>
    </row>
    <row r="406" spans="2:6" x14ac:dyDescent="0.3">
      <c r="B406" s="35">
        <f t="shared" si="34"/>
        <v>43471</v>
      </c>
      <c r="C406" s="36">
        <f t="shared" si="31"/>
        <v>1</v>
      </c>
      <c r="D406" s="36" t="str">
        <f t="shared" si="32"/>
        <v/>
      </c>
      <c r="E406" s="37">
        <f t="shared" si="35"/>
        <v>43471</v>
      </c>
      <c r="F406" s="46" t="str">
        <f t="shared" si="33"/>
        <v>d</v>
      </c>
    </row>
  </sheetData>
  <sheetProtection selectLockedCells="1" sort="0" autoFilter="0"/>
  <autoFilter ref="B4:E406"/>
  <customSheetViews>
    <customSheetView guid="{EB37BC58-7C8F-4B52-897D-04943C19F4A6}" showAutoFilter="1" showRuler="0">
      <pane ySplit="2" topLeftCell="A403" activePane="bottomLeft" state="frozenSplit"/>
      <selection pane="bottomLeft"/>
      <pageMargins left="0.78740157499999996" right="0.78740157499999996" top="0.984251969" bottom="0.984251969" header="0.4921259845" footer="0.4921259845"/>
      <pageSetup paperSize="9" orientation="portrait" horizontalDpi="0" verticalDpi="0" r:id="rId1"/>
      <headerFooter alignWithMargins="0"/>
      <autoFilter ref="B1:E1"/>
    </customSheetView>
  </customSheetViews>
  <mergeCells count="1">
    <mergeCell ref="M4:N4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18"/>
  <sheetViews>
    <sheetView showGridLines="0" showRowColHeaders="0" zoomScale="145" zoomScaleNormal="145" workbookViewId="0">
      <pane ySplit="3" topLeftCell="A4" activePane="bottomLeft" state="frozenSplit"/>
      <selection activeCell="F7" sqref="F7"/>
      <selection pane="bottomLeft" activeCell="F7" sqref="F7"/>
    </sheetView>
  </sheetViews>
  <sheetFormatPr baseColWidth="10" defaultColWidth="11.42578125" defaultRowHeight="18" x14ac:dyDescent="0.35"/>
  <cols>
    <col min="1" max="1" width="11.42578125" style="2"/>
    <col min="2" max="2" width="28.140625" style="2" bestFit="1" customWidth="1"/>
    <col min="3" max="3" width="3" style="2" bestFit="1" customWidth="1"/>
    <col min="4" max="4" width="3.28515625" style="2" customWidth="1"/>
    <col min="5" max="5" width="3" style="2" bestFit="1" customWidth="1"/>
    <col min="6" max="16384" width="11.42578125" style="2"/>
  </cols>
  <sheetData>
    <row r="1" spans="2:7" s="1" customFormat="1" x14ac:dyDescent="0.35"/>
    <row r="2" spans="2:7" x14ac:dyDescent="0.35">
      <c r="E2" s="1"/>
      <c r="F2" s="1"/>
      <c r="G2" s="1"/>
    </row>
    <row r="3" spans="2:7" x14ac:dyDescent="0.35">
      <c r="B3" s="1" t="s">
        <v>10</v>
      </c>
    </row>
    <row r="4" spans="2:7" x14ac:dyDescent="0.35">
      <c r="B4" s="3"/>
    </row>
    <row r="5" spans="2:7" x14ac:dyDescent="0.35">
      <c r="B5" s="3" t="s">
        <v>6</v>
      </c>
    </row>
    <row r="6" spans="2:7" x14ac:dyDescent="0.35">
      <c r="B6" s="3" t="s">
        <v>9</v>
      </c>
      <c r="C6" s="1"/>
    </row>
    <row r="7" spans="2:7" x14ac:dyDescent="0.35">
      <c r="B7" s="3" t="s">
        <v>32</v>
      </c>
    </row>
    <row r="8" spans="2:7" x14ac:dyDescent="0.35">
      <c r="B8" s="3" t="s">
        <v>30</v>
      </c>
    </row>
    <row r="9" spans="2:7" x14ac:dyDescent="0.35">
      <c r="B9" s="3" t="s">
        <v>31</v>
      </c>
    </row>
    <row r="10" spans="2:7" x14ac:dyDescent="0.35">
      <c r="B10" s="3" t="s">
        <v>7</v>
      </c>
    </row>
    <row r="11" spans="2:7" x14ac:dyDescent="0.35">
      <c r="B11" s="3" t="s">
        <v>36</v>
      </c>
    </row>
    <row r="12" spans="2:7" x14ac:dyDescent="0.35">
      <c r="B12" s="3" t="s">
        <v>8</v>
      </c>
    </row>
    <row r="13" spans="2:7" x14ac:dyDescent="0.35">
      <c r="B13" s="3"/>
    </row>
    <row r="14" spans="2:7" x14ac:dyDescent="0.35">
      <c r="B14" s="3"/>
    </row>
    <row r="15" spans="2:7" x14ac:dyDescent="0.35">
      <c r="B15" s="3"/>
    </row>
    <row r="16" spans="2:7" x14ac:dyDescent="0.35">
      <c r="B16" s="3"/>
    </row>
    <row r="17" spans="2:2" x14ac:dyDescent="0.35">
      <c r="B17" s="3"/>
    </row>
    <row r="18" spans="2:2" x14ac:dyDescent="0.35">
      <c r="B18" s="3"/>
    </row>
  </sheetData>
  <customSheetViews>
    <customSheetView guid="{EB37BC58-7C8F-4B52-897D-04943C19F4A6}" showRuler="0">
      <selection activeCell="G14" sqref="G14"/>
      <pageMargins left="0.78740157499999996" right="0.78740157499999996" top="0.984251969" bottom="0.984251969" header="0.4921259845" footer="0.4921259845"/>
      <pageSetup paperSize="9" orientation="portrait" horizontalDpi="0" verticalDpi="0" r:id="rId1"/>
      <headerFooter alignWithMargins="0"/>
    </customSheetView>
  </customSheetViews>
  <phoneticPr fontId="3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Planning</vt:lpstr>
      <vt:lpstr>TCD</vt:lpstr>
      <vt:lpstr>Base</vt:lpstr>
      <vt:lpstr>DATE</vt:lpstr>
      <vt:lpstr>dates</vt:lpstr>
      <vt:lpstr>débmois</vt:lpstr>
      <vt:lpstr>début</vt:lpstr>
      <vt:lpstr>desabs</vt:lpstr>
      <vt:lpstr>'Gestion Absences'!Employé</vt:lpstr>
      <vt:lpstr>Employé</vt:lpstr>
      <vt:lpstr>fin</vt:lpstr>
      <vt:lpstr>'Gestion Absences'!Impression_des_titres</vt:lpstr>
      <vt:lpstr>Planning!Impression_des_titres</vt:lpstr>
      <vt:lpstr>jf</vt:lpstr>
      <vt:lpstr>jfdate</vt:lpstr>
      <vt:lpstr>JJMM</vt:lpstr>
      <vt:lpstr>jourabbrege</vt:lpstr>
      <vt:lpstr>jourabbregé</vt:lpstr>
      <vt:lpstr>LONGDATE</vt:lpstr>
      <vt:lpstr>mois</vt:lpstr>
      <vt:lpstr>Planning!Zone_d_impression</vt:lpstr>
    </vt:vector>
  </TitlesOfParts>
  <Manager>Lakhdari Rabah</Manager>
  <Company>privée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ANNUEL</dc:title>
  <dc:creator>Lakhdari, Rabah /DZ</dc:creator>
  <cp:lastModifiedBy>Bendaas, Nazim PH/DZ</cp:lastModifiedBy>
  <cp:lastPrinted>2011-09-28T10:11:22Z</cp:lastPrinted>
  <dcterms:created xsi:type="dcterms:W3CDTF">2001-02-05T09:59:43Z</dcterms:created>
  <dcterms:modified xsi:type="dcterms:W3CDTF">2018-02-21T07:59:04Z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