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0210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gsteimer/Desktop/"/>
    </mc:Choice>
  </mc:AlternateContent>
  <bookViews>
    <workbookView xWindow="0" yWindow="460" windowWidth="33600" windowHeight="20460" activeTab="1"/>
  </bookViews>
  <sheets>
    <sheet name="PARAMETRES" sheetId="2" r:id="rId1"/>
    <sheet name="PREV. SALARIES" sheetId="8" r:id="rId2"/>
    <sheet name="PREV PERSONNEL" sheetId="6" r:id="rId3"/>
    <sheet name="jours feries" sheetId="4" r:id="rId4"/>
  </sheets>
  <externalReferences>
    <externalReference r:id="rId5"/>
  </externalReferences>
  <definedNames>
    <definedName name="MARCHES">'[1]PHOTO 0801'!$AB$25:$AB$30</definedName>
    <definedName name="Métiers">'[1]PHOTO 0801'!$AB$2:$AG$2</definedName>
    <definedName name="Opérations_cliniques">'[1]PHOTO 0801'!$AB$3:$AB$11</definedName>
    <definedName name="Rédaction_médicale">'[1]PHOTO 0801'!$AG$3:$AG$4</definedName>
    <definedName name="rng_Dépenses20" localSheetId="1">#REF!</definedName>
    <definedName name="rng_Dépenses20">#REF!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6" l="1"/>
  <c r="C4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E15" i="4"/>
  <c r="E14" i="4"/>
  <c r="E13" i="4"/>
  <c r="E12" i="4"/>
  <c r="E11" i="4"/>
  <c r="E10" i="4"/>
  <c r="E9" i="4"/>
  <c r="E8" i="4"/>
  <c r="E7" i="4"/>
  <c r="E6" i="4"/>
  <c r="E5" i="4"/>
  <c r="E4" i="4"/>
  <c r="D15" i="4"/>
  <c r="D14" i="4"/>
  <c r="D13" i="4"/>
  <c r="D12" i="4"/>
  <c r="D11" i="4"/>
  <c r="D10" i="4"/>
  <c r="D9" i="4"/>
  <c r="D8" i="4"/>
  <c r="D7" i="4"/>
  <c r="D6" i="4"/>
  <c r="D5" i="4"/>
  <c r="D4" i="4"/>
  <c r="C15" i="4"/>
  <c r="C14" i="4"/>
  <c r="C13" i="4"/>
  <c r="C12" i="4"/>
  <c r="C11" i="4"/>
  <c r="C5" i="4"/>
  <c r="C10" i="4"/>
  <c r="C9" i="4"/>
  <c r="C8" i="4"/>
  <c r="C6" i="4"/>
  <c r="C7" i="4"/>
  <c r="C4" i="4"/>
</calcChain>
</file>

<file path=xl/sharedStrings.xml><?xml version="1.0" encoding="utf-8"?>
<sst xmlns="http://schemas.openxmlformats.org/spreadsheetml/2006/main" count="105" uniqueCount="45">
  <si>
    <t>Métiers</t>
  </si>
  <si>
    <t>Code</t>
  </si>
  <si>
    <t>Activités</t>
  </si>
  <si>
    <t>Date fin de mission</t>
  </si>
  <si>
    <t>date debut de mission</t>
  </si>
  <si>
    <t>Marge</t>
  </si>
  <si>
    <t>Frais/mois</t>
  </si>
  <si>
    <t>Locaux/jour</t>
  </si>
  <si>
    <t>Début de contrat</t>
  </si>
  <si>
    <t>Nom2</t>
  </si>
  <si>
    <t>Nom</t>
  </si>
  <si>
    <t>Entité</t>
  </si>
  <si>
    <t>Matricule</t>
  </si>
  <si>
    <t>Mme CROISSANCE</t>
  </si>
  <si>
    <t>Décembre</t>
  </si>
  <si>
    <t>Salaire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</si>
  <si>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</si>
  <si>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</si>
  <si>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</si>
  <si>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</si>
  <si>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</si>
  <si>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</si>
  <si>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</si>
  <si>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</si>
  <si>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</si>
  <si>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</si>
  <si>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</si>
  <si>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Jour de l’an</t>
  </si>
  <si>
    <t>=</t>
  </si>
  <si>
    <t>Lundi de Pâques</t>
  </si>
  <si>
    <t>Fête du travail</t>
  </si>
  <si>
    <t>Armistice 39/45</t>
  </si>
  <si>
    <t>Ascension</t>
  </si>
  <si>
    <t>Pentecôte</t>
  </si>
  <si>
    <t>Fête Nationale</t>
  </si>
  <si>
    <t>Assomption</t>
  </si>
  <si>
    <t>Toussaint</t>
  </si>
  <si>
    <t>Armistice 14/18</t>
  </si>
  <si>
    <t>Noël</t>
  </si>
  <si>
    <t xml:space="preserve">Pâques </t>
  </si>
  <si>
    <t>Août</t>
  </si>
  <si>
    <t>Rythme de croissance I/M</t>
  </si>
  <si>
    <t>X</t>
  </si>
  <si>
    <t>Y</t>
  </si>
  <si>
    <t xml:space="preserve">Cumul Nombre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</si>
</sst>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#,##0\ &quot;€&quot;;\-#,##0\ &quot;€&quot;"/>
    <numFmt numFmtId="165" formatCode="_-* #,##0.00\ &quot;€&quot;_-;\-* #,##0.00\ &quot;€&quot;_-;_-* &quot;-&quot;??\ &quot;€&quot;_-;_-@_-"/>
    <numFmt numFmtId="166" formatCode="_-* #,##0.00\ _€_-;\-* #,##0.00\ _€_-;_-* &quot;-&quot;??\ _€_-;_-@_-"/>
    <numFmt numFmtId="167" formatCode="dd/mm/yy;@"/>
    <numFmt numFmtId="168" formatCode="0.0%"/>
    <numFmt numFmtId="169" formatCode="_-* #,##0\ _€_-;\-* #,##0\ _€_-;_-* &quot;-&quot;??\ _€_-;_-@_-"/>
    <numFmt numFmtId="170" formatCode="mmmm"/>
    <numFmt numFmtId="171" formatCode="0.0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7"/>
      <color theme="0"/>
      <name val="Calibri"/>
      <family val="2"/>
      <scheme val="minor"/>
    </font>
    <font>
      <sz val="11"/>
      <color rgb="FF0B744D"/>
      <name val="Calibri"/>
      <family val="2"/>
      <scheme val="minor"/>
    </font>
    <font>
      <sz val="42"/>
      <color theme="0"/>
      <name val="Segoe U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4" tint="-0.249977111117893"/>
      <name val="Calibri"/>
      <family val="2"/>
      <scheme val="minor"/>
    </font>
    <font>
      <sz val="11"/>
      <color rgb="FF171717"/>
      <name val="&amp;quot"/>
    </font>
    <font>
      <b/>
      <sz val="11"/>
      <color rgb="FF171717"/>
      <name val="&amp;quot"/>
    </font>
    <font>
      <b/>
      <sz val="2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217346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6699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theme="9" tint="0.39991454817346722"/>
      </right>
      <top/>
      <bottom style="thin">
        <color theme="9" tint="0.39991454817346722"/>
      </bottom>
      <diagonal/>
    </border>
    <border>
      <left/>
      <right/>
      <top style="thin">
        <color theme="9" tint="0.39994506668294322"/>
      </top>
      <bottom style="thin">
        <color theme="9" tint="0.39994506668294322"/>
      </bottom>
      <diagonal/>
    </border>
    <border>
      <left style="thin">
        <color theme="9" tint="0.39994506668294322"/>
      </left>
      <right/>
      <top/>
      <bottom style="thin">
        <color theme="9" tint="0.39991454817346722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EAECEE"/>
      </left>
      <right/>
      <top style="medium">
        <color rgb="FFEAECEE"/>
      </top>
      <bottom/>
      <diagonal/>
    </border>
    <border>
      <left/>
      <right/>
      <top style="medium">
        <color rgb="FFEAECEE"/>
      </top>
      <bottom/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/>
      <diagonal/>
    </border>
    <border>
      <left/>
      <right/>
      <top style="medium">
        <color rgb="FFEAECEE"/>
      </top>
      <bottom style="medium">
        <color rgb="FFEAECEE"/>
      </bottom>
      <diagonal/>
    </border>
    <border>
      <left style="medium">
        <color rgb="FFEAECEE"/>
      </left>
      <right/>
      <top style="medium">
        <color rgb="FFEAECEE"/>
      </top>
      <bottom style="medium">
        <color rgb="FFEAECEE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/>
      <diagonal/>
    </border>
    <border>
      <left/>
      <right/>
      <top style="medium">
        <color auto="1"/>
      </top>
      <bottom/>
      <diagonal/>
    </border>
  </borders>
  <cellStyleXfs count="26">
    <xf numFmtId="0" fontId="0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7" borderId="0" applyNumberFormat="0" applyProtection="0">
      <alignment horizontal="left" wrapText="1" indent="4"/>
    </xf>
    <xf numFmtId="166" fontId="1" fillId="0" borderId="0" applyFon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6" fillId="0" borderId="0" applyNumberFormat="0" applyFont="0" applyFill="0" applyBorder="0" applyProtection="0">
      <alignment horizontal="left"/>
    </xf>
    <xf numFmtId="0" fontId="6" fillId="0" borderId="0" applyNumberFormat="0" applyFont="0" applyFill="0" applyBorder="0" applyProtection="0">
      <alignment horizontal="left"/>
    </xf>
    <xf numFmtId="0" fontId="6" fillId="0" borderId="0" applyNumberFormat="0" applyFont="0" applyFill="0" applyBorder="0" applyProtection="0">
      <alignment horizontal="left" wrapText="1"/>
    </xf>
    <xf numFmtId="0" fontId="6" fillId="0" borderId="0" applyNumberFormat="0" applyFont="0" applyFill="0" applyBorder="0" applyProtection="0">
      <alignment horizontal="left" wrapText="1"/>
    </xf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0" fillId="7" borderId="0" applyNumberFormat="0" applyBorder="0" applyProtection="0">
      <alignment horizontal="left" indent="1"/>
    </xf>
    <xf numFmtId="0" fontId="5" fillId="0" borderId="0"/>
    <xf numFmtId="0" fontId="9" fillId="7" borderId="0" applyNumberFormat="0" applyProtection="0">
      <alignment horizontal="left" wrapText="1" indent="4"/>
    </xf>
    <xf numFmtId="0" fontId="9" fillId="0" borderId="0" applyFill="0" applyBorder="0">
      <alignment wrapText="1"/>
    </xf>
    <xf numFmtId="0" fontId="4" fillId="0" borderId="0"/>
    <xf numFmtId="164" fontId="5" fillId="0" borderId="0" applyFont="0" applyFill="0" applyBorder="0" applyAlignment="0" applyProtection="0"/>
    <xf numFmtId="16" fontId="11" fillId="0" borderId="0" applyFont="0" applyFill="0" applyBorder="0" applyAlignment="0">
      <alignment horizontal="left"/>
    </xf>
    <xf numFmtId="0" fontId="1" fillId="3" borderId="11" applyNumberFormat="0" applyAlignment="0" applyProtection="0"/>
    <xf numFmtId="0" fontId="5" fillId="8" borderId="10" applyNumberFormat="0" applyFont="0" applyFill="0" applyAlignment="0"/>
    <xf numFmtId="0" fontId="2" fillId="2" borderId="0" applyNumberFormat="0" applyBorder="0" applyAlignment="0" applyProtection="0"/>
    <xf numFmtId="0" fontId="5" fillId="8" borderId="12" applyNumberFormat="0" applyFont="0" applyFill="0" applyAlignment="0"/>
    <xf numFmtId="0" fontId="12" fillId="0" borderId="0" applyNumberFormat="0" applyFill="0" applyBorder="0" applyAlignment="0" applyProtection="0"/>
  </cellStyleXfs>
  <cellXfs count="119">
    <xf numFmtId="0" fontId="0" fillId="0" borderId="0" xfId="0"/>
    <xf numFmtId="10" fontId="0" fillId="0" borderId="0" xfId="2" applyNumberFormat="1" applyFont="1"/>
    <xf numFmtId="166" fontId="0" fillId="0" borderId="0" xfId="1" applyFont="1"/>
    <xf numFmtId="165" fontId="0" fillId="0" borderId="0" xfId="0" applyNumberFormat="1"/>
    <xf numFmtId="14" fontId="0" fillId="0" borderId="0" xfId="0" applyNumberFormat="1"/>
    <xf numFmtId="0" fontId="0" fillId="4" borderId="1" xfId="0" applyFill="1" applyBorder="1"/>
    <xf numFmtId="1" fontId="0" fillId="0" borderId="0" xfId="0" applyNumberFormat="1"/>
    <xf numFmtId="0" fontId="0" fillId="12" borderId="1" xfId="0" applyFill="1" applyBorder="1"/>
    <xf numFmtId="0" fontId="0" fillId="0" borderId="0" xfId="0"/>
    <xf numFmtId="2" fontId="0" fillId="0" borderId="1" xfId="0" applyNumberFormat="1" applyBorder="1"/>
    <xf numFmtId="10" fontId="3" fillId="0" borderId="1" xfId="0" applyNumberFormat="1" applyFont="1" applyFill="1" applyBorder="1"/>
    <xf numFmtId="0" fontId="3" fillId="0" borderId="1" xfId="0" applyFont="1" applyFill="1" applyBorder="1"/>
    <xf numFmtId="0" fontId="0" fillId="0" borderId="0" xfId="0" applyBorder="1"/>
    <xf numFmtId="0" fontId="0" fillId="0" borderId="0" xfId="0" applyFill="1" applyBorder="1"/>
    <xf numFmtId="0" fontId="3" fillId="0" borderId="0" xfId="0" applyFont="1" applyFill="1" applyBorder="1"/>
    <xf numFmtId="0" fontId="0" fillId="0" borderId="9" xfId="0" applyBorder="1"/>
    <xf numFmtId="0" fontId="0" fillId="0" borderId="3" xfId="0" applyBorder="1"/>
    <xf numFmtId="1" fontId="3" fillId="5" borderId="5" xfId="0" applyNumberFormat="1" applyFont="1" applyFill="1" applyBorder="1"/>
    <xf numFmtId="1" fontId="3" fillId="5" borderId="3" xfId="0" applyNumberFormat="1" applyFont="1" applyFill="1" applyBorder="1"/>
    <xf numFmtId="0" fontId="3" fillId="6" borderId="3" xfId="0" applyFont="1" applyFill="1" applyBorder="1"/>
    <xf numFmtId="0" fontId="3" fillId="6" borderId="6" xfId="0" applyFont="1" applyFill="1" applyBorder="1"/>
    <xf numFmtId="0" fontId="3" fillId="6" borderId="7" xfId="0" applyFont="1" applyFill="1" applyBorder="1" applyAlignment="1">
      <alignment horizontal="center"/>
    </xf>
    <xf numFmtId="0" fontId="3" fillId="6" borderId="8" xfId="0" applyFont="1" applyFill="1" applyBorder="1"/>
    <xf numFmtId="0" fontId="0" fillId="0" borderId="1" xfId="0" applyBorder="1"/>
    <xf numFmtId="9" fontId="0" fillId="0" borderId="1" xfId="0" applyNumberFormat="1" applyBorder="1"/>
    <xf numFmtId="0" fontId="3" fillId="6" borderId="4" xfId="0" applyFont="1" applyFill="1" applyBorder="1"/>
    <xf numFmtId="10" fontId="3" fillId="6" borderId="3" xfId="0" applyNumberFormat="1" applyFont="1" applyFill="1" applyBorder="1"/>
    <xf numFmtId="0" fontId="1" fillId="5" borderId="3" xfId="0" applyFont="1" applyFill="1" applyBorder="1"/>
    <xf numFmtId="1" fontId="1" fillId="5" borderId="3" xfId="0" applyNumberFormat="1" applyFont="1" applyFill="1" applyBorder="1"/>
    <xf numFmtId="1" fontId="1" fillId="5" borderId="4" xfId="0" applyNumberFormat="1" applyFont="1" applyFill="1" applyBorder="1"/>
    <xf numFmtId="1" fontId="1" fillId="5" borderId="5" xfId="0" applyNumberFormat="1" applyFont="1" applyFill="1" applyBorder="1"/>
    <xf numFmtId="0" fontId="1" fillId="5" borderId="4" xfId="0" applyFont="1" applyFill="1" applyBorder="1"/>
    <xf numFmtId="9" fontId="0" fillId="12" borderId="1" xfId="0" applyNumberFormat="1" applyFill="1" applyBorder="1"/>
    <xf numFmtId="2" fontId="0" fillId="12" borderId="1" xfId="0" applyNumberFormat="1" applyFill="1" applyBorder="1"/>
    <xf numFmtId="0" fontId="1" fillId="12" borderId="3" xfId="0" applyFont="1" applyFill="1" applyBorder="1"/>
    <xf numFmtId="167" fontId="0" fillId="0" borderId="0" xfId="0" applyNumberFormat="1"/>
    <xf numFmtId="0" fontId="0" fillId="0" borderId="0" xfId="0" applyAlignment="1">
      <alignment horizontal="center"/>
    </xf>
    <xf numFmtId="0" fontId="3" fillId="9" borderId="5" xfId="0" applyFont="1" applyFill="1" applyBorder="1" applyAlignment="1"/>
    <xf numFmtId="0" fontId="3" fillId="13" borderId="13" xfId="0" applyFont="1" applyFill="1" applyBorder="1" applyAlignment="1"/>
    <xf numFmtId="0" fontId="3" fillId="13" borderId="5" xfId="0" applyFont="1" applyFill="1" applyBorder="1" applyAlignment="1"/>
    <xf numFmtId="0" fontId="3" fillId="14" borderId="4" xfId="0" applyFont="1" applyFill="1" applyBorder="1" applyAlignment="1"/>
    <xf numFmtId="0" fontId="3" fillId="14" borderId="13" xfId="0" applyFont="1" applyFill="1" applyBorder="1" applyAlignment="1"/>
    <xf numFmtId="0" fontId="3" fillId="14" borderId="5" xfId="0" applyFont="1" applyFill="1" applyBorder="1" applyAlignment="1"/>
    <xf numFmtId="0" fontId="1" fillId="11" borderId="15" xfId="0" applyFont="1" applyFill="1" applyBorder="1"/>
    <xf numFmtId="0" fontId="1" fillId="4" borderId="15" xfId="0" applyFont="1" applyFill="1" applyBorder="1"/>
    <xf numFmtId="0" fontId="1" fillId="15" borderId="15" xfId="0" applyFont="1" applyFill="1" applyBorder="1"/>
    <xf numFmtId="0" fontId="1" fillId="10" borderId="14" xfId="0" applyFont="1" applyFill="1" applyBorder="1"/>
    <xf numFmtId="0" fontId="1" fillId="10" borderId="15" xfId="0" applyFont="1" applyFill="1" applyBorder="1"/>
    <xf numFmtId="0" fontId="1" fillId="14" borderId="14" xfId="0" applyFont="1" applyFill="1" applyBorder="1"/>
    <xf numFmtId="0" fontId="1" fillId="14" borderId="15" xfId="0" applyFont="1" applyFill="1" applyBorder="1"/>
    <xf numFmtId="170" fontId="1" fillId="11" borderId="14" xfId="0" applyNumberFormat="1" applyFont="1" applyFill="1" applyBorder="1"/>
    <xf numFmtId="170" fontId="1" fillId="4" borderId="14" xfId="0" applyNumberFormat="1" applyFont="1" applyFill="1" applyBorder="1" applyAlignment="1">
      <alignment horizontal="center"/>
    </xf>
    <xf numFmtId="170" fontId="1" fillId="15" borderId="14" xfId="0" applyNumberFormat="1" applyFont="1" applyFill="1" applyBorder="1" applyAlignment="1">
      <alignment horizontal="center"/>
    </xf>
    <xf numFmtId="0" fontId="14" fillId="0" borderId="16" xfId="0" applyFont="1" applyBorder="1" applyAlignment="1">
      <alignment vertical="center" wrapText="1"/>
    </xf>
    <xf numFmtId="0" fontId="15" fillId="0" borderId="17" xfId="0" applyFont="1" applyBorder="1" applyAlignment="1">
      <alignment vertical="center" wrapText="1"/>
    </xf>
    <xf numFmtId="0" fontId="15" fillId="0" borderId="19" xfId="0" applyFont="1" applyBorder="1" applyAlignment="1">
      <alignment vertical="center" wrapText="1"/>
    </xf>
    <xf numFmtId="0" fontId="14" fillId="0" borderId="20" xfId="0" applyFont="1" applyBorder="1" applyAlignment="1">
      <alignment vertical="center" wrapText="1"/>
    </xf>
    <xf numFmtId="14" fontId="14" fillId="0" borderId="18" xfId="0" applyNumberFormat="1" applyFont="1" applyBorder="1" applyAlignment="1">
      <alignment vertical="center" wrapText="1"/>
    </xf>
    <xf numFmtId="170" fontId="1" fillId="11" borderId="0" xfId="0" applyNumberFormat="1" applyFont="1" applyFill="1" applyBorder="1"/>
    <xf numFmtId="0" fontId="1" fillId="11" borderId="0" xfId="0" applyFont="1" applyFill="1" applyBorder="1"/>
    <xf numFmtId="170" fontId="1" fillId="4" borderId="0" xfId="0" applyNumberFormat="1" applyFont="1" applyFill="1" applyBorder="1" applyAlignment="1">
      <alignment horizontal="center"/>
    </xf>
    <xf numFmtId="0" fontId="1" fillId="4" borderId="0" xfId="0" applyFont="1" applyFill="1" applyBorder="1"/>
    <xf numFmtId="170" fontId="1" fillId="15" borderId="0" xfId="0" applyNumberFormat="1" applyFont="1" applyFill="1" applyBorder="1" applyAlignment="1">
      <alignment horizontal="center"/>
    </xf>
    <xf numFmtId="0" fontId="1" fillId="15" borderId="0" xfId="0" applyFont="1" applyFill="1" applyBorder="1"/>
    <xf numFmtId="0" fontId="0" fillId="14" borderId="0" xfId="0" applyFill="1" applyBorder="1" applyAlignment="1">
      <alignment horizontal="center"/>
    </xf>
    <xf numFmtId="0" fontId="0" fillId="0" borderId="2" xfId="0" applyFill="1" applyBorder="1"/>
    <xf numFmtId="0" fontId="0" fillId="0" borderId="1" xfId="0" applyFill="1" applyBorder="1"/>
    <xf numFmtId="168" fontId="0" fillId="0" borderId="1" xfId="0" applyNumberFormat="1" applyBorder="1"/>
    <xf numFmtId="171" fontId="0" fillId="0" borderId="1" xfId="0" applyNumberFormat="1" applyBorder="1"/>
    <xf numFmtId="169" fontId="0" fillId="0" borderId="1" xfId="1" applyNumberFormat="1" applyFont="1" applyBorder="1" applyAlignment="1"/>
    <xf numFmtId="0" fontId="16" fillId="0" borderId="0" xfId="0" applyFont="1"/>
    <xf numFmtId="0" fontId="0" fillId="4" borderId="24" xfId="0" applyFill="1" applyBorder="1"/>
    <xf numFmtId="1" fontId="0" fillId="4" borderId="25" xfId="0" applyNumberFormat="1" applyFill="1" applyBorder="1"/>
    <xf numFmtId="1" fontId="0" fillId="4" borderId="1" xfId="0" applyNumberFormat="1" applyFill="1" applyBorder="1"/>
    <xf numFmtId="1" fontId="0" fillId="4" borderId="26" xfId="0" applyNumberFormat="1" applyFill="1" applyBorder="1"/>
    <xf numFmtId="1" fontId="0" fillId="4" borderId="27" xfId="0" applyNumberFormat="1" applyFill="1" applyBorder="1"/>
    <xf numFmtId="1" fontId="0" fillId="4" borderId="28" xfId="0" applyNumberFormat="1" applyFill="1" applyBorder="1"/>
    <xf numFmtId="0" fontId="0" fillId="4" borderId="21" xfId="0" applyFill="1" applyBorder="1"/>
    <xf numFmtId="0" fontId="0" fillId="4" borderId="29" xfId="0" applyFill="1" applyBorder="1"/>
    <xf numFmtId="0" fontId="0" fillId="4" borderId="30" xfId="0" applyFill="1" applyBorder="1"/>
    <xf numFmtId="1" fontId="0" fillId="4" borderId="31" xfId="0" applyNumberFormat="1" applyFill="1" applyBorder="1"/>
    <xf numFmtId="0" fontId="0" fillId="4" borderId="23" xfId="0" applyFill="1" applyBorder="1"/>
    <xf numFmtId="0" fontId="0" fillId="4" borderId="32" xfId="0" applyFill="1" applyBorder="1"/>
    <xf numFmtId="0" fontId="0" fillId="4" borderId="33" xfId="0" applyFill="1" applyBorder="1"/>
    <xf numFmtId="0" fontId="0" fillId="4" borderId="25" xfId="0" applyFill="1" applyBorder="1"/>
    <xf numFmtId="0" fontId="0" fillId="4" borderId="22" xfId="0" applyFill="1" applyBorder="1"/>
    <xf numFmtId="0" fontId="0" fillId="4" borderId="31" xfId="0" applyFill="1" applyBorder="1"/>
    <xf numFmtId="0" fontId="0" fillId="4" borderId="34" xfId="0" applyFill="1" applyBorder="1"/>
    <xf numFmtId="0" fontId="0" fillId="4" borderId="35" xfId="0" applyFill="1" applyBorder="1"/>
    <xf numFmtId="1" fontId="0" fillId="4" borderId="36" xfId="0" applyNumberFormat="1" applyFill="1" applyBorder="1"/>
    <xf numFmtId="1" fontId="0" fillId="4" borderId="37" xfId="0" applyNumberFormat="1" applyFill="1" applyBorder="1"/>
    <xf numFmtId="1" fontId="0" fillId="4" borderId="38" xfId="0" applyNumberFormat="1" applyFill="1" applyBorder="1"/>
    <xf numFmtId="0" fontId="0" fillId="4" borderId="38" xfId="0" applyFill="1" applyBorder="1"/>
    <xf numFmtId="0" fontId="0" fillId="4" borderId="36" xfId="0" applyFill="1" applyBorder="1"/>
    <xf numFmtId="0" fontId="0" fillId="4" borderId="39" xfId="0" applyFill="1" applyBorder="1"/>
    <xf numFmtId="0" fontId="13" fillId="0" borderId="0" xfId="0" applyFont="1" applyBorder="1"/>
    <xf numFmtId="166" fontId="13" fillId="0" borderId="0" xfId="1" applyNumberFormat="1" applyFont="1" applyBorder="1" applyAlignment="1">
      <alignment horizontal="center"/>
    </xf>
    <xf numFmtId="10" fontId="13" fillId="0" borderId="0" xfId="2" applyNumberFormat="1" applyFont="1" applyBorder="1"/>
    <xf numFmtId="0" fontId="1" fillId="10" borderId="4" xfId="0" applyFont="1" applyFill="1" applyBorder="1"/>
    <xf numFmtId="0" fontId="1" fillId="14" borderId="4" xfId="0" applyFont="1" applyFill="1" applyBorder="1"/>
    <xf numFmtId="0" fontId="13" fillId="0" borderId="40" xfId="0" applyFont="1" applyBorder="1"/>
    <xf numFmtId="0" fontId="13" fillId="0" borderId="40" xfId="0" applyFont="1" applyBorder="1" applyAlignment="1">
      <alignment horizontal="center"/>
    </xf>
    <xf numFmtId="166" fontId="0" fillId="0" borderId="0" xfId="1" applyFont="1" applyAlignment="1">
      <alignment horizontal="center"/>
    </xf>
    <xf numFmtId="0" fontId="1" fillId="10" borderId="5" xfId="0" applyFont="1" applyFill="1" applyBorder="1"/>
    <xf numFmtId="0" fontId="1" fillId="14" borderId="5" xfId="0" applyFont="1" applyFill="1" applyBorder="1"/>
    <xf numFmtId="166" fontId="13" fillId="0" borderId="0" xfId="1" applyNumberFormat="1" applyFont="1" applyBorder="1"/>
    <xf numFmtId="169" fontId="3" fillId="13" borderId="4" xfId="1" applyNumberFormat="1" applyFont="1" applyFill="1" applyBorder="1" applyAlignment="1"/>
    <xf numFmtId="170" fontId="1" fillId="11" borderId="41" xfId="0" applyNumberFormat="1" applyFont="1" applyFill="1" applyBorder="1"/>
    <xf numFmtId="166" fontId="3" fillId="9" borderId="13" xfId="1" applyFont="1" applyFill="1" applyBorder="1" applyAlignment="1"/>
    <xf numFmtId="170" fontId="0" fillId="14" borderId="0" xfId="0" applyNumberFormat="1" applyFill="1" applyBorder="1" applyAlignment="1">
      <alignment horizontal="center"/>
    </xf>
    <xf numFmtId="0" fontId="3" fillId="13" borderId="4" xfId="0" applyFont="1" applyFill="1" applyBorder="1" applyAlignment="1">
      <alignment horizontal="center"/>
    </xf>
    <xf numFmtId="0" fontId="3" fillId="13" borderId="13" xfId="0" applyFont="1" applyFill="1" applyBorder="1" applyAlignment="1">
      <alignment horizontal="center"/>
    </xf>
    <xf numFmtId="0" fontId="3" fillId="13" borderId="5" xfId="0" applyFont="1" applyFill="1" applyBorder="1" applyAlignment="1">
      <alignment horizontal="center"/>
    </xf>
    <xf numFmtId="0" fontId="0" fillId="16" borderId="4" xfId="0" applyFill="1" applyBorder="1" applyAlignment="1">
      <alignment horizontal="center"/>
    </xf>
    <xf numFmtId="0" fontId="0" fillId="16" borderId="13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0" fillId="17" borderId="4" xfId="0" applyFill="1" applyBorder="1" applyAlignment="1">
      <alignment horizontal="center"/>
    </xf>
    <xf numFmtId="0" fontId="0" fillId="17" borderId="13" xfId="0" applyFill="1" applyBorder="1" applyAlignment="1">
      <alignment horizontal="center"/>
    </xf>
    <xf numFmtId="0" fontId="0" fillId="17" borderId="5" xfId="0" applyFill="1" applyBorder="1" applyAlignment="1">
      <alignment horizontal="center"/>
    </xf>
  </cellXfs>
  <cellStyles count="26">
    <cellStyle name="20 % - Accent6 2" xfId="21"/>
    <cellStyle name="Accent6 2" xfId="23"/>
    <cellStyle name="Bordure droite du tableau" xfId="22"/>
    <cellStyle name="Bordure gauche du tableau" xfId="24"/>
    <cellStyle name="Date" xfId="20"/>
    <cellStyle name="Lien hypertexte 2" xfId="6"/>
    <cellStyle name="Lien hypertexte 2 2" xfId="25"/>
    <cellStyle name="Milliers" xfId="1" builtinId="3"/>
    <cellStyle name="Milliers 2" xfId="12"/>
    <cellStyle name="Milliers 3" xfId="4"/>
    <cellStyle name="Monétaire 2" xfId="13"/>
    <cellStyle name="Monétaire 3" xfId="19"/>
    <cellStyle name="Normal" xfId="0" builtinId="0"/>
    <cellStyle name="Normal 2" xfId="7"/>
    <cellStyle name="Normal 2 2" xfId="15"/>
    <cellStyle name="Normal 3" xfId="5"/>
    <cellStyle name="Pourcentage" xfId="2" builtinId="5"/>
    <cellStyle name="Style 21" xfId="8"/>
    <cellStyle name="Style 21 2" xfId="9"/>
    <cellStyle name="Style 23" xfId="10"/>
    <cellStyle name="Style 23 2" xfId="11"/>
    <cellStyle name="Texte de début" xfId="17"/>
    <cellStyle name="Texte de la colonne z A" xfId="18"/>
    <cellStyle name="Titre 1 2" xfId="3"/>
    <cellStyle name="Titre 2" xfId="14"/>
    <cellStyle name="Titre 2 2" xfId="16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70" formatCode="mmmm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4" formatCode="0.00%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393700</xdr:colOff>
          <xdr:row>0</xdr:row>
          <xdr:rowOff>88900</xdr:rowOff>
        </xdr:from>
        <xdr:to>
          <xdr:col>4</xdr:col>
          <xdr:colOff>76200</xdr:colOff>
          <xdr:row>0</xdr:row>
          <xdr:rowOff>469900</xdr:rowOff>
        </xdr:to>
        <xdr:sp macro="" textlink="">
          <xdr:nvSpPr>
            <xdr:cNvPr id="7176" name="Bou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743129A7-8AEF-BC4F-9305-D3CC5941FD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/Commun/GST/CLIENTS/180214%20ACTIVITES%20EXCELYA%20pond&#233;r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2"/>
      <sheetName val="Activités"/>
      <sheetName val="Positionnement2"/>
      <sheetName val="Positionnement"/>
      <sheetName val="Clients"/>
      <sheetName val="Clients Activités"/>
      <sheetName val="activités clients"/>
      <sheetName val="Clients Métiers"/>
      <sheetName val="Métiers"/>
      <sheetName val="Marchés"/>
      <sheetName val="Marchés 2"/>
      <sheetName val="Feuil39"/>
      <sheetName val="Métiers Clients"/>
      <sheetName val="Feuil4"/>
      <sheetName val="PHOTO 0801"/>
      <sheetName val="Prochaines EP, ED, BM, RH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2">
          <cell r="AB2" t="str">
            <v>Opérations_cliniques</v>
          </cell>
          <cell r="AC2" t="str">
            <v>Biométrie</v>
          </cell>
          <cell r="AD2" t="str">
            <v>Affaires_réglementaires</v>
          </cell>
          <cell r="AE2" t="str">
            <v>Pharmacovigilance_IM</v>
          </cell>
          <cell r="AF2" t="str">
            <v>Qualité</v>
          </cell>
          <cell r="AG2" t="str">
            <v>Rédaction_médicale</v>
          </cell>
        </row>
        <row r="3">
          <cell r="AB3" t="str">
            <v>Médecin de recherche clinique</v>
          </cell>
          <cell r="AG3" t="str">
            <v>Rédacteur Médical</v>
          </cell>
        </row>
        <row r="4">
          <cell r="AB4" t="str">
            <v>Chef de projet</v>
          </cell>
          <cell r="AG4" t="str">
            <v>Spécialiste en documentation électronique</v>
          </cell>
        </row>
        <row r="5">
          <cell r="AB5" t="str">
            <v>Attaché de recherche clinique</v>
          </cell>
        </row>
        <row r="6">
          <cell r="AB6" t="str">
            <v>Clinical Scientist</v>
          </cell>
        </row>
        <row r="7">
          <cell r="AB7" t="str">
            <v>CTA</v>
          </cell>
        </row>
        <row r="8">
          <cell r="AB8" t="str">
            <v>ARC TECH</v>
          </cell>
        </row>
        <row r="9">
          <cell r="AB9" t="str">
            <v>Assistante recherche clinique</v>
          </cell>
        </row>
        <row r="10">
          <cell r="AB10" t="str">
            <v>Coordinateur plateau</v>
          </cell>
        </row>
        <row r="11">
          <cell r="AB11" t="str">
            <v>Team manager</v>
          </cell>
        </row>
        <row r="25">
          <cell r="AB25" t="str">
            <v>LABO PHARMA.</v>
          </cell>
        </row>
        <row r="26">
          <cell r="AB26" t="str">
            <v>MED. DEVICE</v>
          </cell>
        </row>
        <row r="27">
          <cell r="AB27" t="str">
            <v>COSMETIQUE</v>
          </cell>
        </row>
        <row r="28">
          <cell r="AB28" t="str">
            <v>DERMO COSMETIC</v>
          </cell>
        </row>
        <row r="29">
          <cell r="AB29" t="str">
            <v>NUTRACEUTICALS</v>
          </cell>
        </row>
        <row r="30">
          <cell r="AB30" t="str">
            <v>IC</v>
          </cell>
        </row>
      </sheetData>
      <sheetData sheetId="17" refreshError="1"/>
    </sheetDataSet>
  </externalBook>
</externalLink>
</file>

<file path=xl/tables/table1.xml><?xml version="1.0" encoding="utf-8"?>
<table xmlns="http://schemas.openxmlformats.org/spreadsheetml/2006/main" id="5" name="Tableau5" displayName="Tableau5" ref="A2:K3" totalsRowShown="0" headerRowDxfId="13" dataDxfId="12" tableBorderDxfId="11">
  <autoFilter ref="A2:K3"/>
  <tableColumns count="11">
    <tableColumn id="1" name="Matricule" dataDxfId="10"/>
    <tableColumn id="2" name="Entité" dataDxfId="9"/>
    <tableColumn id="3" name="Nom" dataDxfId="8"/>
    <tableColumn id="4" name="Nom2" dataDxfId="7"/>
    <tableColumn id="5" name="Début de contrat" dataDxfId="0"/>
    <tableColumn id="7" name="X" dataDxfId="6"/>
    <tableColumn id="10" name="Y" dataDxfId="5"/>
    <tableColumn id="11" name="Code" dataDxfId="4"/>
    <tableColumn id="12" name="Locaux/jour" dataDxfId="3"/>
    <tableColumn id="13" name="Frais/mois" dataDxfId="2"/>
    <tableColumn id="14" name="Marge" dataDxfId="1" dataCellStyle="Pourcentag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E2D09378-1F94-494E-9D9E-C845093D1848}">
  <we:reference id="wa104379611" version="1.2.0.0" store="fr-FR" storeType="OMEX"/>
  <we:alternateReferences>
    <we:reference id="wa104379611" version="1.2.0.0" store="WA104379611" storeType="OMEX"/>
  </we:alternateReferences>
  <we:properties/>
  <we:bindings/>
  <we:snapshot xmlns:r="http://schemas.openxmlformats.org/officeDocument/2006/relationships"/>
</we:webextension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2"/>
  <sheetViews>
    <sheetView workbookViewId="0">
      <selection activeCell="C23" sqref="C23"/>
    </sheetView>
  </sheetViews>
  <sheetFormatPr baseColWidth="10" defaultRowHeight="15"/>
  <cols>
    <col min="1" max="1" width="48.5" bestFit="1" customWidth="1"/>
    <col min="2" max="2" width="14.33203125" bestFit="1" customWidth="1"/>
    <col min="3" max="3" width="19.5" bestFit="1" customWidth="1"/>
    <col min="4" max="4" width="13.33203125" bestFit="1" customWidth="1"/>
    <col min="5" max="5" width="24.5" bestFit="1" customWidth="1"/>
    <col min="6" max="6" width="19.1640625" bestFit="1" customWidth="1"/>
    <col min="7" max="7" width="25.5" bestFit="1" customWidth="1"/>
    <col min="8" max="8" width="23.5" bestFit="1" customWidth="1"/>
    <col min="9" max="9" width="13.6640625" bestFit="1" customWidth="1"/>
    <col min="10" max="10" width="4" bestFit="1" customWidth="1"/>
    <col min="11" max="11" width="9.33203125" bestFit="1" customWidth="1"/>
  </cols>
  <sheetData>
    <row r="1" spans="1:11">
      <c r="A1" s="8"/>
      <c r="B1" s="8"/>
      <c r="C1" s="8"/>
      <c r="D1" s="8"/>
      <c r="E1" s="8"/>
      <c r="F1" s="8"/>
      <c r="G1" s="8"/>
      <c r="H1" s="8"/>
      <c r="I1" s="8"/>
      <c r="J1" s="8"/>
      <c r="K1" s="8"/>
    </row>
    <row r="2" spans="1:11">
      <c r="A2" s="23"/>
      <c r="B2" s="7"/>
      <c r="C2" s="8"/>
      <c r="D2" s="8"/>
      <c r="E2" s="13"/>
      <c r="F2" s="14"/>
      <c r="G2" s="14"/>
      <c r="H2" s="8"/>
      <c r="I2" s="8"/>
      <c r="J2" s="8"/>
      <c r="K2" s="8"/>
    </row>
    <row r="3" spans="1:11">
      <c r="A3" s="23"/>
      <c r="B3" s="7"/>
      <c r="C3" s="8"/>
      <c r="D3" s="8"/>
      <c r="E3" s="13"/>
      <c r="F3" s="13"/>
      <c r="G3" s="13"/>
      <c r="H3" s="8"/>
      <c r="I3" s="8"/>
      <c r="J3" s="8"/>
      <c r="K3" s="8"/>
    </row>
    <row r="4" spans="1:11">
      <c r="A4" s="23"/>
      <c r="B4" s="7"/>
      <c r="C4" s="8"/>
      <c r="D4" s="8"/>
      <c r="E4" s="13"/>
      <c r="F4" s="13"/>
      <c r="G4" s="13"/>
      <c r="H4" s="8"/>
      <c r="I4" s="8"/>
      <c r="J4" s="8"/>
      <c r="K4" s="8"/>
    </row>
    <row r="5" spans="1:11">
      <c r="A5" s="13"/>
      <c r="B5" s="8"/>
      <c r="C5" s="8"/>
      <c r="D5" s="8"/>
      <c r="E5" s="13"/>
      <c r="F5" s="13"/>
      <c r="G5" s="13"/>
      <c r="H5" s="8"/>
      <c r="I5" s="8"/>
      <c r="J5" s="8"/>
      <c r="K5" s="8"/>
    </row>
    <row r="6" spans="1:11">
      <c r="A6" s="12"/>
      <c r="B6" s="12"/>
      <c r="C6" s="8"/>
      <c r="D6" s="8"/>
      <c r="E6" s="13"/>
      <c r="F6" s="13"/>
      <c r="G6" s="13"/>
      <c r="H6" s="8"/>
      <c r="I6" s="8"/>
      <c r="J6" s="8"/>
      <c r="K6" s="8"/>
    </row>
    <row r="7" spans="1:11">
      <c r="A7" s="10"/>
      <c r="B7" s="32"/>
      <c r="C7" s="8"/>
      <c r="D7" s="8"/>
      <c r="E7" s="13"/>
      <c r="F7" s="13"/>
      <c r="G7" s="13"/>
      <c r="H7" s="8"/>
      <c r="I7" s="8"/>
      <c r="J7" s="8"/>
      <c r="K7" s="8"/>
    </row>
    <row r="8" spans="1:11">
      <c r="A8" s="11"/>
      <c r="B8" s="32"/>
      <c r="C8" s="8"/>
      <c r="D8" s="8"/>
      <c r="E8" s="13"/>
      <c r="F8" s="13"/>
      <c r="G8" s="13"/>
      <c r="H8" s="8"/>
      <c r="I8" s="8"/>
      <c r="J8" s="8"/>
      <c r="K8" s="8"/>
    </row>
    <row r="9" spans="1:11">
      <c r="A9" s="8"/>
      <c r="B9" s="8"/>
      <c r="C9" s="8"/>
      <c r="D9" s="8"/>
      <c r="E9" s="13"/>
      <c r="F9" s="13"/>
      <c r="G9" s="13"/>
      <c r="H9" s="8"/>
      <c r="I9" s="8"/>
      <c r="J9" s="8"/>
      <c r="K9" s="8"/>
    </row>
    <row r="10" spans="1:11">
      <c r="A10" s="8"/>
      <c r="B10" s="8"/>
      <c r="C10" s="8"/>
      <c r="D10" s="8"/>
      <c r="E10" s="13"/>
      <c r="F10" s="13"/>
      <c r="G10" s="13"/>
      <c r="H10" s="8"/>
      <c r="I10" s="8"/>
      <c r="J10" s="8"/>
      <c r="K10" s="8"/>
    </row>
    <row r="11" spans="1:11">
      <c r="A11" s="23"/>
      <c r="B11" s="23"/>
      <c r="C11" s="8"/>
      <c r="D11" s="8"/>
      <c r="E11" s="13"/>
      <c r="F11" s="13"/>
      <c r="G11" s="13"/>
      <c r="H11" s="8"/>
      <c r="I11" s="8"/>
      <c r="J11" s="8"/>
      <c r="K11" s="8"/>
    </row>
    <row r="12" spans="1:11">
      <c r="A12" s="23"/>
      <c r="B12" s="7"/>
      <c r="C12" s="8"/>
      <c r="D12" s="8"/>
      <c r="E12" s="13"/>
      <c r="F12" s="13"/>
      <c r="G12" s="13"/>
      <c r="H12" s="8"/>
      <c r="I12" s="8"/>
      <c r="J12" s="8"/>
      <c r="K12" s="8"/>
    </row>
    <row r="13" spans="1:11">
      <c r="A13" s="23"/>
      <c r="B13" s="7"/>
      <c r="C13" s="8"/>
      <c r="D13" s="8"/>
      <c r="E13" s="13"/>
      <c r="F13" s="13"/>
      <c r="G13" s="13"/>
      <c r="H13" s="8"/>
      <c r="I13" s="8"/>
      <c r="J13" s="8"/>
      <c r="K13" s="8"/>
    </row>
    <row r="14" spans="1:11">
      <c r="A14" s="23"/>
      <c r="B14" s="7"/>
      <c r="C14" s="8"/>
      <c r="D14" s="8"/>
      <c r="E14" s="13"/>
      <c r="F14" s="14"/>
      <c r="G14" s="14"/>
      <c r="H14" s="8"/>
      <c r="I14" s="8"/>
      <c r="J14" s="8"/>
      <c r="K14" s="8"/>
    </row>
    <row r="15" spans="1:11">
      <c r="A15" s="8"/>
      <c r="B15" s="8"/>
      <c r="C15" s="8"/>
      <c r="D15" s="8"/>
      <c r="E15" s="13"/>
      <c r="F15" s="14"/>
      <c r="G15" s="14"/>
      <c r="H15" s="8"/>
      <c r="I15" s="8"/>
      <c r="J15" s="8"/>
      <c r="K15" s="8"/>
    </row>
    <row r="16" spans="1:11">
      <c r="A16" s="23"/>
      <c r="B16" s="7"/>
      <c r="C16" s="8"/>
      <c r="D16" s="8"/>
      <c r="E16" s="13"/>
      <c r="F16" s="13"/>
      <c r="G16" s="13"/>
      <c r="H16" s="8"/>
      <c r="I16" s="8"/>
      <c r="J16" s="8"/>
      <c r="K16" s="8"/>
    </row>
    <row r="17" spans="1:11" ht="16" thickBot="1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</row>
    <row r="18" spans="1:11" ht="16" thickBot="1">
      <c r="A18" s="8"/>
      <c r="B18" s="8"/>
      <c r="C18" s="8"/>
      <c r="D18" s="8"/>
      <c r="E18" s="16"/>
      <c r="F18" s="17"/>
      <c r="G18" s="17"/>
      <c r="H18" s="8"/>
      <c r="I18" s="16"/>
      <c r="J18" s="17"/>
      <c r="K18" s="18"/>
    </row>
    <row r="19" spans="1:11" ht="16" thickBot="1">
      <c r="A19" s="8"/>
      <c r="B19" s="8"/>
      <c r="C19" s="8"/>
      <c r="D19" s="8"/>
      <c r="E19" s="15"/>
      <c r="F19" s="17"/>
      <c r="G19" s="17"/>
      <c r="H19" s="8"/>
      <c r="I19" s="15"/>
      <c r="J19" s="17"/>
      <c r="K19" s="18"/>
    </row>
    <row r="20" spans="1:11" ht="16" thickBot="1">
      <c r="A20" s="8"/>
      <c r="B20" s="8"/>
      <c r="C20" s="8"/>
      <c r="D20" s="8"/>
      <c r="E20" s="16"/>
      <c r="F20" s="17"/>
      <c r="G20" s="17"/>
      <c r="H20" s="8"/>
      <c r="I20" s="8"/>
      <c r="J20" s="8"/>
      <c r="K20" s="8"/>
    </row>
    <row r="22" spans="1:11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</row>
    <row r="23" spans="1:11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</row>
    <row r="25" spans="1:11">
      <c r="A25" s="9"/>
      <c r="B25" s="33"/>
      <c r="C25" s="8"/>
      <c r="D25" s="8"/>
      <c r="E25" s="8"/>
      <c r="F25" s="8"/>
      <c r="G25" s="8"/>
      <c r="H25" s="8"/>
      <c r="I25" s="8"/>
      <c r="J25" s="8"/>
      <c r="K25" s="8"/>
    </row>
    <row r="27" spans="1:11" ht="16" thickBot="1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</row>
    <row r="28" spans="1:11" ht="16" thickBot="1">
      <c r="A28" s="8"/>
      <c r="B28" s="19" t="s">
        <v>43</v>
      </c>
      <c r="C28" s="25" t="s">
        <v>42</v>
      </c>
      <c r="D28" s="19"/>
      <c r="E28" s="26"/>
      <c r="F28" s="19"/>
      <c r="G28" s="22"/>
      <c r="H28" s="21"/>
      <c r="I28" s="20"/>
      <c r="J28" s="20"/>
      <c r="K28" s="19"/>
    </row>
    <row r="29" spans="1:11" ht="16" thickBot="1">
      <c r="A29" s="27" t="s">
        <v>13</v>
      </c>
      <c r="B29" s="28">
        <v>543.42760403916759</v>
      </c>
      <c r="C29" s="29">
        <v>3624.7972450980387</v>
      </c>
      <c r="D29" s="34"/>
      <c r="E29" s="28"/>
      <c r="F29" s="28"/>
      <c r="G29" s="30"/>
      <c r="H29" s="27"/>
      <c r="I29" s="27"/>
      <c r="J29" s="31"/>
      <c r="K29" s="27"/>
    </row>
    <row r="30" spans="1:11">
      <c r="F30" s="6"/>
    </row>
    <row r="31" spans="1:11">
      <c r="B31" s="3"/>
    </row>
    <row r="32" spans="1:11">
      <c r="B3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N3"/>
  <sheetViews>
    <sheetView tabSelected="1" zoomScale="140" zoomScaleNormal="140" workbookViewId="0">
      <selection activeCell="F16" sqref="F16"/>
    </sheetView>
  </sheetViews>
  <sheetFormatPr baseColWidth="10" defaultColWidth="11.5" defaultRowHeight="15"/>
  <cols>
    <col min="1" max="1" width="11.83203125" style="8" customWidth="1"/>
    <col min="2" max="2" width="18.83203125" style="8" bestFit="1" customWidth="1"/>
    <col min="3" max="3" width="12.1640625" style="8" customWidth="1"/>
    <col min="4" max="4" width="12" style="8" customWidth="1"/>
    <col min="5" max="5" width="18.83203125" style="35" customWidth="1"/>
    <col min="6" max="6" width="22.83203125" style="102" customWidth="1"/>
    <col min="7" max="7" width="18" style="2" customWidth="1"/>
    <col min="8" max="8" width="9.5" style="8" bestFit="1" customWidth="1"/>
    <col min="9" max="9" width="14.33203125" style="8" customWidth="1"/>
    <col min="10" max="10" width="12.5" style="8" customWidth="1"/>
    <col min="11" max="11" width="9" style="1" customWidth="1"/>
    <col min="12" max="12" width="21.5" style="36" hidden="1" customWidth="1"/>
    <col min="13" max="13" width="18.5" style="36" hidden="1" customWidth="1"/>
    <col min="14" max="14" width="22.83203125" style="8" hidden="1" customWidth="1"/>
    <col min="15" max="15" width="34" style="8" hidden="1" customWidth="1"/>
    <col min="16" max="16" width="11.5" style="8"/>
    <col min="17" max="17" width="12.5" style="2" bestFit="1" customWidth="1"/>
    <col min="18" max="18" width="10.6640625" style="8" bestFit="1" customWidth="1"/>
    <col min="19" max="19" width="12.5" style="2" bestFit="1" customWidth="1"/>
    <col min="20" max="20" width="10.6640625" style="8" bestFit="1" customWidth="1"/>
    <col min="21" max="21" width="7" style="8" bestFit="1" customWidth="1"/>
    <col min="22" max="22" width="10.6640625" style="8" bestFit="1" customWidth="1"/>
    <col min="23" max="23" width="7" style="8" bestFit="1" customWidth="1"/>
    <col min="24" max="24" width="10.6640625" style="8" bestFit="1" customWidth="1"/>
    <col min="25" max="25" width="7" style="8" bestFit="1" customWidth="1"/>
    <col min="26" max="26" width="10.6640625" style="8" bestFit="1" customWidth="1"/>
    <col min="27" max="27" width="7" style="8" bestFit="1" customWidth="1"/>
    <col min="28" max="28" width="10.6640625" style="8" bestFit="1" customWidth="1"/>
    <col min="29" max="29" width="7" style="8" bestFit="1" customWidth="1"/>
    <col min="30" max="30" width="10.6640625" style="8" bestFit="1" customWidth="1"/>
    <col min="31" max="31" width="7" style="8" bestFit="1" customWidth="1"/>
    <col min="32" max="32" width="10.6640625" style="8" bestFit="1" customWidth="1"/>
    <col min="33" max="33" width="7" style="8" bestFit="1" customWidth="1"/>
    <col min="34" max="36" width="10.6640625" style="8" bestFit="1" customWidth="1"/>
    <col min="37" max="37" width="7.83203125" style="8" bestFit="1" customWidth="1"/>
    <col min="38" max="38" width="10.6640625" style="8" bestFit="1" customWidth="1"/>
    <col min="39" max="39" width="10.1640625" style="8" bestFit="1" customWidth="1"/>
    <col min="40" max="40" width="10.6640625" style="8" bestFit="1" customWidth="1"/>
    <col min="41" max="41" width="10" style="8" bestFit="1" customWidth="1"/>
    <col min="42" max="42" width="10.6640625" style="8" bestFit="1" customWidth="1"/>
    <col min="43" max="43" width="7.33203125" style="8" bestFit="1" customWidth="1"/>
    <col min="44" max="44" width="7" style="8" bestFit="1" customWidth="1"/>
    <col min="45" max="45" width="7.33203125" style="8" bestFit="1" customWidth="1"/>
    <col min="46" max="46" width="7" style="8" bestFit="1" customWidth="1"/>
    <col min="47" max="47" width="5.5" style="8" bestFit="1" customWidth="1"/>
    <col min="48" max="48" width="7" style="8" bestFit="1" customWidth="1"/>
    <col min="49" max="49" width="5.1640625" style="8" bestFit="1" customWidth="1"/>
    <col min="50" max="50" width="7" style="8" bestFit="1" customWidth="1"/>
    <col min="51" max="51" width="4.5" style="8" bestFit="1" customWidth="1"/>
    <col min="52" max="52" width="7" style="8" bestFit="1" customWidth="1"/>
    <col min="53" max="53" width="4.5" style="8" bestFit="1" customWidth="1"/>
    <col min="54" max="54" width="7" style="8" bestFit="1" customWidth="1"/>
    <col min="55" max="55" width="6.5" style="8" bestFit="1" customWidth="1"/>
    <col min="56" max="56" width="7" style="8" bestFit="1" customWidth="1"/>
    <col min="57" max="57" width="5.33203125" style="8" bestFit="1" customWidth="1"/>
    <col min="58" max="58" width="7" style="8" bestFit="1" customWidth="1"/>
    <col min="59" max="59" width="10.83203125" style="8" bestFit="1" customWidth="1"/>
    <col min="60" max="60" width="7" style="8" bestFit="1" customWidth="1"/>
    <col min="61" max="61" width="8.1640625" style="8" bestFit="1" customWidth="1"/>
    <col min="62" max="62" width="7" style="8" bestFit="1" customWidth="1"/>
    <col min="63" max="63" width="10.5" style="8" bestFit="1" customWidth="1"/>
    <col min="64" max="64" width="7" style="8" bestFit="1" customWidth="1"/>
    <col min="65" max="65" width="10.1640625" style="8" bestFit="1" customWidth="1"/>
    <col min="66" max="66" width="7" style="8" bestFit="1" customWidth="1"/>
    <col min="67" max="16384" width="11.5" style="8"/>
  </cols>
  <sheetData>
    <row r="1" spans="1:66" ht="58.5" customHeight="1" thickBot="1">
      <c r="E1" s="8"/>
      <c r="Q1" s="108"/>
      <c r="R1" s="37"/>
      <c r="S1" s="106">
        <v>2018</v>
      </c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9"/>
      <c r="AQ1" s="40">
        <v>2019</v>
      </c>
      <c r="AR1" s="41"/>
      <c r="AS1" s="41"/>
      <c r="AT1" s="41"/>
      <c r="AU1" s="41"/>
      <c r="AV1" s="41"/>
      <c r="AW1" s="41"/>
      <c r="AX1" s="41"/>
      <c r="AY1" s="41"/>
      <c r="AZ1" s="41"/>
      <c r="BA1" s="41"/>
      <c r="BB1" s="41"/>
      <c r="BC1" s="41"/>
      <c r="BD1" s="41"/>
      <c r="BE1" s="41"/>
      <c r="BF1" s="41"/>
      <c r="BG1" s="41"/>
      <c r="BH1" s="41"/>
      <c r="BI1" s="41"/>
      <c r="BJ1" s="41"/>
      <c r="BK1" s="41"/>
      <c r="BL1" s="41"/>
      <c r="BM1" s="41"/>
      <c r="BN1" s="42"/>
    </row>
    <row r="2" spans="1:66" ht="16" thickBot="1">
      <c r="A2" s="95" t="s">
        <v>12</v>
      </c>
      <c r="B2" s="95" t="s">
        <v>11</v>
      </c>
      <c r="C2" s="95" t="s">
        <v>10</v>
      </c>
      <c r="D2" s="95" t="s">
        <v>9</v>
      </c>
      <c r="E2" s="95" t="s">
        <v>8</v>
      </c>
      <c r="F2" s="96" t="s">
        <v>42</v>
      </c>
      <c r="G2" s="105" t="s">
        <v>43</v>
      </c>
      <c r="H2" s="95" t="s">
        <v>1</v>
      </c>
      <c r="I2" s="95" t="s">
        <v>7</v>
      </c>
      <c r="J2" s="95" t="s">
        <v>6</v>
      </c>
      <c r="K2" s="97" t="s">
        <v>5</v>
      </c>
      <c r="L2" s="101" t="s">
        <v>4</v>
      </c>
      <c r="M2" s="101" t="s">
        <v>3</v>
      </c>
      <c r="N2" s="100" t="s">
        <v>0</v>
      </c>
      <c r="O2" s="100" t="s">
        <v>2</v>
      </c>
      <c r="P2" s="50">
        <v>43069</v>
      </c>
      <c r="Q2" s="50">
        <v>43100</v>
      </c>
      <c r="R2" s="43" t="s">
        <v>15</v>
      </c>
      <c r="S2" s="51">
        <v>43131</v>
      </c>
      <c r="T2" s="44" t="s">
        <v>15</v>
      </c>
      <c r="U2" s="52">
        <v>43159</v>
      </c>
      <c r="V2" s="45" t="s">
        <v>15</v>
      </c>
      <c r="W2" s="51">
        <v>43190</v>
      </c>
      <c r="X2" s="44" t="s">
        <v>15</v>
      </c>
      <c r="Y2" s="52">
        <v>43220</v>
      </c>
      <c r="Z2" s="45" t="s">
        <v>15</v>
      </c>
      <c r="AA2" s="51">
        <v>43251</v>
      </c>
      <c r="AB2" s="44" t="s">
        <v>15</v>
      </c>
      <c r="AC2" s="52">
        <v>43281</v>
      </c>
      <c r="AD2" s="45" t="s">
        <v>15</v>
      </c>
      <c r="AE2" s="51">
        <v>43312</v>
      </c>
      <c r="AF2" s="44" t="s">
        <v>15</v>
      </c>
      <c r="AG2" s="52">
        <v>43343</v>
      </c>
      <c r="AH2" s="45" t="s">
        <v>15</v>
      </c>
      <c r="AI2" s="51">
        <v>43373</v>
      </c>
      <c r="AJ2" s="44" t="s">
        <v>15</v>
      </c>
      <c r="AK2" s="52">
        <v>43404</v>
      </c>
      <c r="AL2" s="45" t="s">
        <v>15</v>
      </c>
      <c r="AM2" s="51">
        <v>43434</v>
      </c>
      <c r="AN2" s="44" t="s">
        <v>15</v>
      </c>
      <c r="AO2" s="52">
        <v>43465</v>
      </c>
      <c r="AP2" s="45" t="s">
        <v>15</v>
      </c>
      <c r="AQ2" s="46" t="s">
        <v>16</v>
      </c>
      <c r="AR2" s="47" t="s">
        <v>15</v>
      </c>
      <c r="AS2" s="48" t="s">
        <v>17</v>
      </c>
      <c r="AT2" s="49" t="s">
        <v>15</v>
      </c>
      <c r="AU2" s="46" t="s">
        <v>18</v>
      </c>
      <c r="AV2" s="47" t="s">
        <v>15</v>
      </c>
      <c r="AW2" s="48" t="s">
        <v>19</v>
      </c>
      <c r="AX2" s="49" t="s">
        <v>15</v>
      </c>
      <c r="AY2" s="46" t="s">
        <v>20</v>
      </c>
      <c r="AZ2" s="47" t="s">
        <v>15</v>
      </c>
      <c r="BA2" s="48" t="s">
        <v>21</v>
      </c>
      <c r="BB2" s="49" t="s">
        <v>15</v>
      </c>
      <c r="BC2" s="46" t="s">
        <v>22</v>
      </c>
      <c r="BD2" s="47" t="s">
        <v>15</v>
      </c>
      <c r="BE2" s="48" t="s">
        <v>23</v>
      </c>
      <c r="BF2" s="49" t="s">
        <v>15</v>
      </c>
      <c r="BG2" s="46" t="s">
        <v>24</v>
      </c>
      <c r="BH2" s="47" t="s">
        <v>15</v>
      </c>
      <c r="BI2" s="48" t="s">
        <v>25</v>
      </c>
      <c r="BJ2" s="49" t="s">
        <v>15</v>
      </c>
      <c r="BK2" s="46" t="s">
        <v>26</v>
      </c>
      <c r="BL2" s="47" t="s">
        <v>15</v>
      </c>
      <c r="BM2" s="48" t="s">
        <v>14</v>
      </c>
      <c r="BN2" s="49" t="s">
        <v>15</v>
      </c>
    </row>
    <row r="3" spans="1:66" ht="16" thickBot="1">
      <c r="A3" s="95"/>
      <c r="B3" s="95"/>
      <c r="C3" s="95"/>
      <c r="D3" s="95"/>
      <c r="E3" s="109">
        <v>43131</v>
      </c>
      <c r="F3" s="8">
        <v>3624.7972450980387</v>
      </c>
      <c r="G3" s="8"/>
      <c r="H3" s="95"/>
      <c r="I3" s="95"/>
      <c r="K3" s="97"/>
      <c r="L3" s="101"/>
      <c r="M3" s="101"/>
      <c r="N3" s="100"/>
      <c r="O3" s="100"/>
      <c r="P3" s="107"/>
      <c r="Q3" s="58"/>
      <c r="R3" s="59"/>
      <c r="S3" s="60"/>
      <c r="T3" s="61"/>
      <c r="U3" s="62"/>
      <c r="V3" s="63"/>
      <c r="W3" s="60"/>
      <c r="X3" s="61"/>
      <c r="Y3" s="62"/>
      <c r="Z3" s="63"/>
      <c r="AA3" s="60"/>
      <c r="AB3" s="61"/>
      <c r="AC3" s="62"/>
      <c r="AD3" s="63"/>
      <c r="AE3" s="60"/>
      <c r="AF3" s="61"/>
      <c r="AG3" s="62"/>
      <c r="AH3" s="63"/>
      <c r="AI3" s="60"/>
      <c r="AJ3" s="61"/>
      <c r="AK3" s="62"/>
      <c r="AL3" s="63"/>
      <c r="AM3" s="60"/>
      <c r="AN3" s="61"/>
      <c r="AO3" s="62"/>
      <c r="AP3" s="63"/>
      <c r="AQ3" s="98"/>
      <c r="AR3" s="103"/>
      <c r="AS3" s="99"/>
      <c r="AT3" s="104"/>
      <c r="AU3" s="98"/>
      <c r="AV3" s="103"/>
      <c r="AW3" s="99"/>
      <c r="AX3" s="104"/>
      <c r="AY3" s="98"/>
      <c r="AZ3" s="103"/>
      <c r="BA3" s="99"/>
      <c r="BB3" s="104"/>
      <c r="BC3" s="98"/>
      <c r="BD3" s="103"/>
      <c r="BE3" s="99"/>
      <c r="BF3" s="104"/>
      <c r="BG3" s="98"/>
      <c r="BH3" s="103"/>
      <c r="BI3" s="99"/>
      <c r="BJ3" s="104"/>
      <c r="BK3" s="98"/>
      <c r="BL3" s="103"/>
      <c r="BM3" s="99"/>
      <c r="BN3" s="10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6" r:id="rId4" name="Button 8">
              <controlPr defaultSize="0" print="0" autoFill="0" autoPict="0" macro="[0]!PREVSALARIES_Bouton8_Cliquer">
                <anchor moveWithCells="1" sizeWithCells="1">
                  <from>
                    <xdr:col>2</xdr:col>
                    <xdr:colOff>393700</xdr:colOff>
                    <xdr:row>0</xdr:row>
                    <xdr:rowOff>88900</xdr:rowOff>
                  </from>
                  <to>
                    <xdr:col>4</xdr:col>
                    <xdr:colOff>76200</xdr:colOff>
                    <xdr:row>0</xdr:row>
                    <xdr:rowOff>469900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K29"/>
  <sheetViews>
    <sheetView workbookViewId="0">
      <selection activeCell="A4" sqref="A4"/>
    </sheetView>
  </sheetViews>
  <sheetFormatPr baseColWidth="10" defaultRowHeight="15"/>
  <cols>
    <col min="1" max="1" width="73.6640625" bestFit="1" customWidth="1"/>
  </cols>
  <sheetData>
    <row r="1" spans="1:37" ht="16" thickBot="1">
      <c r="A1" s="8"/>
      <c r="B1" s="110">
        <v>2018</v>
      </c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2"/>
      <c r="N1" s="113">
        <v>2019</v>
      </c>
      <c r="O1" s="114"/>
      <c r="P1" s="114"/>
      <c r="Q1" s="114"/>
      <c r="R1" s="114"/>
      <c r="S1" s="114"/>
      <c r="T1" s="114"/>
      <c r="U1" s="114"/>
      <c r="V1" s="114"/>
      <c r="W1" s="114"/>
      <c r="X1" s="114"/>
      <c r="Y1" s="115"/>
      <c r="Z1" s="116">
        <v>2020</v>
      </c>
      <c r="AA1" s="117"/>
      <c r="AB1" s="117"/>
      <c r="AC1" s="117"/>
      <c r="AD1" s="117"/>
      <c r="AE1" s="117"/>
      <c r="AF1" s="117"/>
      <c r="AG1" s="117"/>
      <c r="AH1" s="117"/>
      <c r="AI1" s="117"/>
      <c r="AJ1" s="117"/>
      <c r="AK1" s="118"/>
    </row>
    <row r="2" spans="1:37">
      <c r="A2" s="8"/>
      <c r="B2" s="109">
        <v>43131</v>
      </c>
      <c r="C2" s="109">
        <v>43159</v>
      </c>
      <c r="D2" s="109">
        <v>43190</v>
      </c>
      <c r="E2" s="109">
        <v>43220</v>
      </c>
      <c r="F2" s="109">
        <v>43251</v>
      </c>
      <c r="G2" s="109">
        <v>43281</v>
      </c>
      <c r="H2" s="109">
        <v>43312</v>
      </c>
      <c r="I2" s="109">
        <v>43343</v>
      </c>
      <c r="J2" s="109">
        <v>43373</v>
      </c>
      <c r="K2" s="109">
        <v>43404</v>
      </c>
      <c r="L2" s="109">
        <v>43434</v>
      </c>
      <c r="M2" s="109">
        <v>43465</v>
      </c>
      <c r="N2" s="64" t="s">
        <v>16</v>
      </c>
      <c r="O2" s="64" t="s">
        <v>17</v>
      </c>
      <c r="P2" s="64" t="s">
        <v>18</v>
      </c>
      <c r="Q2" s="64" t="s">
        <v>19</v>
      </c>
      <c r="R2" s="64" t="s">
        <v>20</v>
      </c>
      <c r="S2" s="64" t="s">
        <v>21</v>
      </c>
      <c r="T2" s="64" t="s">
        <v>22</v>
      </c>
      <c r="U2" s="64" t="s">
        <v>40</v>
      </c>
      <c r="V2" s="64" t="s">
        <v>24</v>
      </c>
      <c r="W2" s="64" t="s">
        <v>25</v>
      </c>
      <c r="X2" s="64" t="s">
        <v>26</v>
      </c>
      <c r="Y2" s="64" t="s">
        <v>14</v>
      </c>
      <c r="Z2" s="64" t="s">
        <v>16</v>
      </c>
      <c r="AA2" s="64" t="s">
        <v>17</v>
      </c>
      <c r="AB2" s="64" t="s">
        <v>18</v>
      </c>
      <c r="AC2" s="64" t="s">
        <v>19</v>
      </c>
      <c r="AD2" s="64" t="s">
        <v>20</v>
      </c>
      <c r="AE2" s="64" t="s">
        <v>21</v>
      </c>
      <c r="AF2" s="64" t="s">
        <v>22</v>
      </c>
      <c r="AG2" s="64" t="s">
        <v>40</v>
      </c>
      <c r="AH2" s="64" t="s">
        <v>24</v>
      </c>
      <c r="AI2" s="64" t="s">
        <v>25</v>
      </c>
      <c r="AJ2" s="64" t="s">
        <v>26</v>
      </c>
      <c r="AK2" s="64" t="s">
        <v>14</v>
      </c>
    </row>
    <row r="3" spans="1:37">
      <c r="A3" s="23" t="s">
        <v>41</v>
      </c>
      <c r="B3" s="23">
        <v>6</v>
      </c>
      <c r="C3" s="23">
        <v>6</v>
      </c>
      <c r="D3" s="23">
        <v>6</v>
      </c>
      <c r="E3" s="23">
        <v>6</v>
      </c>
      <c r="F3" s="23">
        <v>6</v>
      </c>
      <c r="G3" s="23">
        <v>6</v>
      </c>
      <c r="H3" s="23">
        <v>6</v>
      </c>
      <c r="I3" s="65">
        <v>0</v>
      </c>
      <c r="J3" s="65">
        <v>9</v>
      </c>
      <c r="K3" s="65">
        <v>9</v>
      </c>
      <c r="L3" s="23">
        <v>9</v>
      </c>
      <c r="M3" s="23">
        <v>9</v>
      </c>
      <c r="N3" s="65">
        <v>9</v>
      </c>
      <c r="O3" s="65">
        <v>9</v>
      </c>
      <c r="P3" s="23">
        <v>9</v>
      </c>
      <c r="Q3" s="23">
        <v>9</v>
      </c>
      <c r="R3" s="65">
        <v>9</v>
      </c>
      <c r="S3" s="65">
        <v>9</v>
      </c>
      <c r="T3" s="23">
        <v>9</v>
      </c>
      <c r="U3" s="23">
        <v>0</v>
      </c>
      <c r="V3" s="65">
        <v>12</v>
      </c>
      <c r="W3" s="65">
        <v>12</v>
      </c>
      <c r="X3" s="23">
        <v>12</v>
      </c>
      <c r="Y3" s="23">
        <v>12</v>
      </c>
      <c r="Z3" s="65">
        <v>12</v>
      </c>
      <c r="AA3" s="65">
        <v>12</v>
      </c>
      <c r="AB3" s="23">
        <v>12</v>
      </c>
      <c r="AC3" s="23">
        <v>12</v>
      </c>
      <c r="AD3" s="23">
        <v>12</v>
      </c>
      <c r="AE3" s="23">
        <v>12</v>
      </c>
      <c r="AF3" s="65">
        <v>12</v>
      </c>
      <c r="AG3" s="23">
        <v>0</v>
      </c>
      <c r="AH3" s="23">
        <v>12</v>
      </c>
      <c r="AI3" s="23">
        <v>12</v>
      </c>
      <c r="AJ3" s="23">
        <v>12</v>
      </c>
      <c r="AK3" s="65">
        <v>12</v>
      </c>
    </row>
    <row r="4" spans="1:37">
      <c r="A4" s="23" t="s">
        <v>44</v>
      </c>
      <c r="B4" s="23">
        <f>B3</f>
        <v>6</v>
      </c>
      <c r="C4" s="23">
        <f t="shared" ref="C4:AK4" si="0">B4+C3</f>
        <v>12</v>
      </c>
      <c r="D4" s="23">
        <f t="shared" si="0"/>
        <v>18</v>
      </c>
      <c r="E4" s="23">
        <f t="shared" si="0"/>
        <v>24</v>
      </c>
      <c r="F4" s="23">
        <f t="shared" si="0"/>
        <v>30</v>
      </c>
      <c r="G4" s="23">
        <f t="shared" si="0"/>
        <v>36</v>
      </c>
      <c r="H4" s="23">
        <f t="shared" si="0"/>
        <v>42</v>
      </c>
      <c r="I4" s="23">
        <f t="shared" si="0"/>
        <v>42</v>
      </c>
      <c r="J4" s="23">
        <f t="shared" si="0"/>
        <v>51</v>
      </c>
      <c r="K4" s="23">
        <f t="shared" si="0"/>
        <v>60</v>
      </c>
      <c r="L4" s="23">
        <f t="shared" si="0"/>
        <v>69</v>
      </c>
      <c r="M4" s="23">
        <f t="shared" si="0"/>
        <v>78</v>
      </c>
      <c r="N4" s="23">
        <f t="shared" si="0"/>
        <v>87</v>
      </c>
      <c r="O4" s="23">
        <f t="shared" si="0"/>
        <v>96</v>
      </c>
      <c r="P4" s="23">
        <f t="shared" si="0"/>
        <v>105</v>
      </c>
      <c r="Q4" s="23">
        <f t="shared" si="0"/>
        <v>114</v>
      </c>
      <c r="R4" s="23">
        <f t="shared" si="0"/>
        <v>123</v>
      </c>
      <c r="S4" s="23">
        <f t="shared" si="0"/>
        <v>132</v>
      </c>
      <c r="T4" s="23">
        <f t="shared" si="0"/>
        <v>141</v>
      </c>
      <c r="U4" s="23">
        <f t="shared" si="0"/>
        <v>141</v>
      </c>
      <c r="V4" s="23">
        <f t="shared" si="0"/>
        <v>153</v>
      </c>
      <c r="W4" s="23">
        <f t="shared" si="0"/>
        <v>165</v>
      </c>
      <c r="X4" s="23">
        <f t="shared" si="0"/>
        <v>177</v>
      </c>
      <c r="Y4" s="23">
        <f t="shared" si="0"/>
        <v>189</v>
      </c>
      <c r="Z4" s="23">
        <f t="shared" si="0"/>
        <v>201</v>
      </c>
      <c r="AA4" s="23">
        <f t="shared" si="0"/>
        <v>213</v>
      </c>
      <c r="AB4" s="23">
        <f t="shared" si="0"/>
        <v>225</v>
      </c>
      <c r="AC4" s="23">
        <f t="shared" si="0"/>
        <v>237</v>
      </c>
      <c r="AD4" s="23">
        <f t="shared" si="0"/>
        <v>249</v>
      </c>
      <c r="AE4" s="23">
        <f t="shared" si="0"/>
        <v>261</v>
      </c>
      <c r="AF4" s="23">
        <f t="shared" si="0"/>
        <v>273</v>
      </c>
      <c r="AG4" s="23">
        <f t="shared" si="0"/>
        <v>273</v>
      </c>
      <c r="AH4" s="23">
        <f t="shared" si="0"/>
        <v>285</v>
      </c>
      <c r="AI4" s="23">
        <f t="shared" si="0"/>
        <v>297</v>
      </c>
      <c r="AJ4" s="23">
        <f t="shared" si="0"/>
        <v>309</v>
      </c>
      <c r="AK4" s="23">
        <f t="shared" si="0"/>
        <v>321</v>
      </c>
    </row>
    <row r="5" spans="1:37">
      <c r="A5" s="66"/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</row>
    <row r="6" spans="1:37">
      <c r="A6" s="66"/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</row>
    <row r="7" spans="1:37">
      <c r="A7" s="66"/>
      <c r="B7" s="68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  <c r="AB7" s="68"/>
      <c r="AC7" s="68"/>
      <c r="AD7" s="68"/>
      <c r="AE7" s="68"/>
      <c r="AF7" s="68"/>
      <c r="AG7" s="68"/>
      <c r="AH7" s="68"/>
      <c r="AI7" s="68"/>
      <c r="AJ7" s="68"/>
      <c r="AK7" s="68"/>
    </row>
    <row r="8" spans="1:37">
      <c r="A8" s="66"/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</row>
    <row r="9" spans="1:37">
      <c r="A9" s="23"/>
      <c r="B9" s="69"/>
      <c r="C9" s="69"/>
      <c r="D9" s="69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69"/>
      <c r="T9" s="69"/>
      <c r="U9" s="69"/>
      <c r="V9" s="69"/>
      <c r="W9" s="69"/>
      <c r="X9" s="69"/>
      <c r="Y9" s="69"/>
      <c r="Z9" s="69"/>
      <c r="AA9" s="69"/>
      <c r="AB9" s="69"/>
      <c r="AC9" s="69"/>
      <c r="AD9" s="69"/>
      <c r="AE9" s="69"/>
      <c r="AF9" s="69"/>
      <c r="AG9" s="69"/>
      <c r="AH9" s="69"/>
      <c r="AI9" s="69"/>
      <c r="AJ9" s="69"/>
      <c r="AK9" s="69"/>
    </row>
    <row r="10" spans="1:37">
      <c r="A10" s="23"/>
      <c r="B10" s="69"/>
      <c r="C10" s="69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  <c r="T10" s="69"/>
      <c r="U10" s="69"/>
      <c r="V10" s="69"/>
      <c r="W10" s="69"/>
      <c r="X10" s="69"/>
      <c r="Y10" s="69"/>
      <c r="Z10" s="69"/>
      <c r="AA10" s="69"/>
      <c r="AB10" s="69"/>
      <c r="AC10" s="69"/>
      <c r="AD10" s="69"/>
      <c r="AE10" s="69"/>
      <c r="AF10" s="69"/>
      <c r="AG10" s="69"/>
      <c r="AH10" s="69"/>
      <c r="AI10" s="69"/>
      <c r="AJ10" s="69"/>
      <c r="AK10" s="69"/>
    </row>
    <row r="11" spans="1:37">
      <c r="A11" s="66"/>
      <c r="B11" s="69"/>
      <c r="C11" s="69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  <c r="T11" s="69"/>
      <c r="U11" s="69"/>
      <c r="V11" s="69"/>
      <c r="W11" s="69"/>
      <c r="X11" s="69"/>
      <c r="Y11" s="69"/>
      <c r="Z11" s="69"/>
      <c r="AA11" s="69"/>
      <c r="AB11" s="69"/>
      <c r="AC11" s="69"/>
      <c r="AD11" s="69"/>
      <c r="AE11" s="69"/>
      <c r="AF11" s="69"/>
      <c r="AG11" s="69"/>
      <c r="AH11" s="69"/>
      <c r="AI11" s="69"/>
      <c r="AJ11" s="69"/>
      <c r="AK11" s="69"/>
    </row>
    <row r="12" spans="1:37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</row>
    <row r="13" spans="1:37">
      <c r="A13" s="12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</row>
    <row r="14" spans="1:37">
      <c r="A14" s="12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</row>
    <row r="15" spans="1:37" ht="16" thickBot="1">
      <c r="A15" s="12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</row>
    <row r="16" spans="1:37" ht="16" thickBot="1">
      <c r="A16" s="8"/>
      <c r="B16" s="110"/>
      <c r="C16" s="111"/>
      <c r="D16" s="111"/>
      <c r="E16" s="111"/>
      <c r="F16" s="111"/>
      <c r="G16" s="111"/>
      <c r="H16" s="111"/>
      <c r="I16" s="111"/>
      <c r="J16" s="111"/>
      <c r="K16" s="111"/>
      <c r="L16" s="111"/>
      <c r="M16" s="112"/>
      <c r="N16" s="113"/>
      <c r="O16" s="114"/>
      <c r="P16" s="114"/>
      <c r="Q16" s="114"/>
      <c r="R16" s="114"/>
      <c r="S16" s="114"/>
      <c r="T16" s="114"/>
      <c r="U16" s="114"/>
      <c r="V16" s="114"/>
      <c r="W16" s="114"/>
      <c r="X16" s="114"/>
      <c r="Y16" s="115"/>
      <c r="Z16" s="116"/>
      <c r="AA16" s="117"/>
      <c r="AB16" s="117"/>
      <c r="AC16" s="117"/>
      <c r="AD16" s="117"/>
      <c r="AE16" s="117"/>
      <c r="AF16" s="117"/>
      <c r="AG16" s="117"/>
      <c r="AH16" s="117"/>
      <c r="AI16" s="117"/>
      <c r="AJ16" s="117"/>
      <c r="AK16" s="118"/>
    </row>
    <row r="17" spans="1:37" ht="27" thickBot="1">
      <c r="A17" s="70"/>
      <c r="B17" s="109"/>
      <c r="C17" s="109"/>
      <c r="D17" s="109"/>
      <c r="E17" s="109"/>
      <c r="F17" s="109"/>
      <c r="G17" s="109"/>
      <c r="H17" s="109"/>
      <c r="I17" s="109"/>
      <c r="J17" s="109"/>
      <c r="K17" s="109"/>
      <c r="L17" s="109"/>
      <c r="M17" s="109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</row>
    <row r="18" spans="1:37">
      <c r="A18" s="71"/>
      <c r="B18" s="72"/>
      <c r="C18" s="73"/>
      <c r="D18" s="73"/>
      <c r="E18" s="73"/>
      <c r="F18" s="73"/>
      <c r="G18" s="73"/>
      <c r="H18" s="74"/>
      <c r="I18" s="74"/>
      <c r="J18" s="75"/>
      <c r="K18" s="76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5"/>
      <c r="W18" s="76"/>
      <c r="X18" s="74"/>
      <c r="Y18" s="74"/>
      <c r="Z18" s="74"/>
      <c r="AA18" s="74"/>
      <c r="AB18" s="74"/>
      <c r="AC18" s="74"/>
      <c r="AD18" s="74"/>
      <c r="AE18" s="74"/>
      <c r="AF18" s="74"/>
      <c r="AG18" s="74"/>
      <c r="AH18" s="75"/>
      <c r="AI18" s="75"/>
      <c r="AJ18" s="75"/>
      <c r="AK18" s="75"/>
    </row>
    <row r="19" spans="1:37">
      <c r="A19" s="77"/>
      <c r="B19" s="72"/>
      <c r="C19" s="73"/>
      <c r="D19" s="78"/>
      <c r="E19" s="78"/>
      <c r="F19" s="78"/>
      <c r="G19" s="79"/>
      <c r="H19" s="79"/>
      <c r="I19" s="79"/>
      <c r="J19" s="79"/>
      <c r="K19" s="73"/>
      <c r="L19" s="73"/>
      <c r="M19" s="80"/>
      <c r="N19" s="81"/>
      <c r="O19" s="79"/>
      <c r="P19" s="79"/>
      <c r="Q19" s="79"/>
      <c r="R19" s="79"/>
      <c r="S19" s="79"/>
      <c r="T19" s="79"/>
      <c r="U19" s="79"/>
      <c r="V19" s="79"/>
      <c r="W19" s="79"/>
      <c r="X19" s="79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2"/>
      <c r="AK19" s="82"/>
    </row>
    <row r="20" spans="1:37">
      <c r="A20" s="77"/>
      <c r="B20" s="72"/>
      <c r="C20" s="73"/>
      <c r="D20" s="73"/>
      <c r="E20" s="73"/>
      <c r="F20" s="73"/>
      <c r="G20" s="79"/>
      <c r="H20" s="73"/>
      <c r="I20" s="78"/>
      <c r="J20" s="78"/>
      <c r="K20" s="78"/>
      <c r="L20" s="79"/>
      <c r="M20" s="80"/>
      <c r="N20" s="83"/>
      <c r="O20" s="78"/>
      <c r="P20" s="78"/>
      <c r="Q20" s="79"/>
      <c r="R20" s="73"/>
      <c r="S20" s="78"/>
      <c r="T20" s="78"/>
      <c r="U20" s="78"/>
      <c r="V20" s="79"/>
      <c r="W20" s="78"/>
      <c r="X20" s="78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2"/>
      <c r="AK20" s="82"/>
    </row>
    <row r="21" spans="1:37">
      <c r="A21" s="77"/>
      <c r="B21" s="72"/>
      <c r="C21" s="73"/>
      <c r="D21" s="73"/>
      <c r="E21" s="73"/>
      <c r="F21" s="73"/>
      <c r="G21" s="79"/>
      <c r="H21" s="72"/>
      <c r="I21" s="73"/>
      <c r="J21" s="73"/>
      <c r="K21" s="73"/>
      <c r="L21" s="73"/>
      <c r="M21" s="79"/>
      <c r="N21" s="72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80"/>
      <c r="Z21" s="80"/>
      <c r="AA21" s="80"/>
      <c r="AB21" s="80"/>
      <c r="AC21" s="80"/>
      <c r="AD21" s="80"/>
      <c r="AE21" s="80"/>
      <c r="AF21" s="80"/>
      <c r="AG21" s="80"/>
      <c r="AH21" s="80"/>
      <c r="AI21" s="80"/>
      <c r="AJ21" s="80"/>
      <c r="AK21" s="80"/>
    </row>
    <row r="22" spans="1:37">
      <c r="A22" s="77"/>
      <c r="B22" s="72"/>
      <c r="C22" s="73"/>
      <c r="D22" s="73"/>
      <c r="E22" s="73"/>
      <c r="F22" s="73"/>
      <c r="G22" s="72"/>
      <c r="H22" s="73"/>
      <c r="I22" s="73"/>
      <c r="J22" s="73"/>
      <c r="K22" s="73"/>
      <c r="L22" s="73"/>
      <c r="M22" s="73"/>
      <c r="N22" s="72"/>
      <c r="O22" s="72"/>
      <c r="P22" s="72"/>
      <c r="Q22" s="72"/>
      <c r="R22" s="72"/>
      <c r="S22" s="72"/>
      <c r="T22" s="72"/>
      <c r="U22" s="72"/>
      <c r="V22" s="72"/>
      <c r="W22" s="72"/>
      <c r="X22" s="72"/>
      <c r="Y22" s="72"/>
      <c r="Z22" s="72"/>
      <c r="AA22" s="72"/>
      <c r="AB22" s="72"/>
      <c r="AC22" s="72"/>
      <c r="AD22" s="72"/>
      <c r="AE22" s="72"/>
      <c r="AF22" s="72"/>
      <c r="AG22" s="72"/>
      <c r="AH22" s="72"/>
      <c r="AI22" s="72"/>
      <c r="AJ22" s="72"/>
      <c r="AK22" s="72"/>
    </row>
    <row r="23" spans="1:37">
      <c r="A23" s="77"/>
      <c r="B23" s="80"/>
      <c r="C23" s="72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80"/>
      <c r="O23" s="84"/>
      <c r="P23" s="84"/>
      <c r="Q23" s="84"/>
      <c r="R23" s="84"/>
      <c r="S23" s="84"/>
      <c r="T23" s="84"/>
      <c r="U23" s="84"/>
      <c r="V23" s="84"/>
      <c r="W23" s="84"/>
      <c r="X23" s="84"/>
      <c r="Y23" s="84"/>
      <c r="Z23" s="77"/>
      <c r="AA23" s="77"/>
      <c r="AB23" s="77"/>
      <c r="AC23" s="77"/>
      <c r="AD23" s="77"/>
      <c r="AE23" s="77"/>
      <c r="AF23" s="77"/>
      <c r="AG23" s="77"/>
      <c r="AH23" s="77"/>
      <c r="AI23" s="77"/>
      <c r="AJ23" s="77"/>
      <c r="AK23" s="85"/>
    </row>
    <row r="24" spans="1:37">
      <c r="A24" s="77"/>
      <c r="B24" s="80"/>
      <c r="C24" s="72"/>
      <c r="D24" s="73"/>
      <c r="E24" s="73"/>
      <c r="F24" s="80"/>
      <c r="G24" s="73"/>
      <c r="H24" s="73"/>
      <c r="I24" s="73"/>
      <c r="J24" s="80"/>
      <c r="K24" s="73"/>
      <c r="L24" s="73"/>
      <c r="M24" s="73"/>
      <c r="N24" s="80"/>
      <c r="O24" s="84"/>
      <c r="P24" s="84"/>
      <c r="Q24" s="84"/>
      <c r="R24" s="84"/>
      <c r="S24" s="84"/>
      <c r="T24" s="84"/>
      <c r="U24" s="84"/>
      <c r="V24" s="84"/>
      <c r="W24" s="84"/>
      <c r="X24" s="84"/>
      <c r="Y24" s="84"/>
      <c r="Z24" s="77"/>
      <c r="AA24" s="77"/>
      <c r="AB24" s="77"/>
      <c r="AC24" s="77"/>
      <c r="AD24" s="77"/>
      <c r="AE24" s="77"/>
      <c r="AF24" s="77"/>
      <c r="AG24" s="77"/>
      <c r="AH24" s="77"/>
      <c r="AI24" s="77"/>
      <c r="AJ24" s="77"/>
      <c r="AK24" s="85"/>
    </row>
    <row r="25" spans="1:37">
      <c r="A25" s="77"/>
      <c r="B25" s="80"/>
      <c r="C25" s="72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80"/>
      <c r="O25" s="72"/>
      <c r="P25" s="5"/>
      <c r="Q25" s="5"/>
      <c r="R25" s="5"/>
      <c r="S25" s="5"/>
      <c r="T25" s="5"/>
      <c r="U25" s="5"/>
      <c r="V25" s="5"/>
      <c r="W25" s="5"/>
      <c r="X25" s="5"/>
      <c r="Y25" s="5"/>
      <c r="Z25" s="86"/>
      <c r="AA25" s="86"/>
      <c r="AB25" s="86"/>
      <c r="AC25" s="86"/>
      <c r="AD25" s="86"/>
      <c r="AE25" s="86"/>
      <c r="AF25" s="86"/>
      <c r="AG25" s="86"/>
      <c r="AH25" s="86"/>
      <c r="AI25" s="86"/>
      <c r="AJ25" s="86"/>
      <c r="AK25" s="87"/>
    </row>
    <row r="26" spans="1:37">
      <c r="A26" s="77"/>
      <c r="B26" s="80"/>
      <c r="C26" s="72"/>
      <c r="D26" s="72"/>
      <c r="E26" s="72"/>
      <c r="F26" s="73"/>
      <c r="G26" s="73"/>
      <c r="H26" s="73"/>
      <c r="I26" s="73"/>
      <c r="J26" s="73"/>
      <c r="K26" s="73"/>
      <c r="L26" s="73"/>
      <c r="M26" s="73"/>
      <c r="N26" s="80"/>
      <c r="O26" s="72"/>
      <c r="P26" s="5"/>
      <c r="Q26" s="5"/>
      <c r="R26" s="5"/>
      <c r="S26" s="5"/>
      <c r="T26" s="5"/>
      <c r="U26" s="5"/>
      <c r="V26" s="5"/>
      <c r="W26" s="5"/>
      <c r="X26" s="5"/>
      <c r="Y26" s="5"/>
      <c r="Z26" s="86"/>
      <c r="AA26" s="86"/>
      <c r="AB26" s="86"/>
      <c r="AC26" s="86"/>
      <c r="AD26" s="86"/>
      <c r="AE26" s="86"/>
      <c r="AF26" s="86"/>
      <c r="AG26" s="86"/>
      <c r="AH26" s="86"/>
      <c r="AI26" s="86"/>
      <c r="AJ26" s="86"/>
      <c r="AK26" s="87"/>
    </row>
    <row r="27" spans="1:37" ht="16" thickBot="1">
      <c r="A27" s="88"/>
      <c r="B27" s="89"/>
      <c r="C27" s="90"/>
      <c r="D27" s="90"/>
      <c r="E27" s="90"/>
      <c r="F27" s="91"/>
      <c r="G27" s="91"/>
      <c r="H27" s="91"/>
      <c r="I27" s="91"/>
      <c r="J27" s="91"/>
      <c r="K27" s="91"/>
      <c r="L27" s="91"/>
      <c r="M27" s="91"/>
      <c r="N27" s="89"/>
      <c r="O27" s="90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3"/>
      <c r="AA27" s="93"/>
      <c r="AB27" s="93"/>
      <c r="AC27" s="93"/>
      <c r="AD27" s="93"/>
      <c r="AE27" s="93"/>
      <c r="AF27" s="93"/>
      <c r="AG27" s="93"/>
      <c r="AH27" s="93"/>
      <c r="AI27" s="93"/>
      <c r="AJ27" s="93"/>
      <c r="AK27" s="94"/>
    </row>
    <row r="29" spans="1:37"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</row>
  </sheetData>
  <mergeCells count="6">
    <mergeCell ref="B1:M1"/>
    <mergeCell ref="N1:Y1"/>
    <mergeCell ref="Z1:AK1"/>
    <mergeCell ref="B16:M16"/>
    <mergeCell ref="N16:Y16"/>
    <mergeCell ref="Z16:AK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E15"/>
  <sheetViews>
    <sheetView workbookViewId="0">
      <selection activeCell="E9" sqref="E9"/>
    </sheetView>
  </sheetViews>
  <sheetFormatPr baseColWidth="10" defaultRowHeight="15"/>
  <cols>
    <col min="3" max="3" width="12" bestFit="1" customWidth="1"/>
  </cols>
  <sheetData>
    <row r="3" spans="1:5" ht="16" thickBot="1">
      <c r="C3">
        <v>2018</v>
      </c>
      <c r="D3">
        <v>2019</v>
      </c>
      <c r="E3">
        <v>2020</v>
      </c>
    </row>
    <row r="4" spans="1:5" ht="29" thickBot="1">
      <c r="A4" s="54" t="s">
        <v>27</v>
      </c>
      <c r="B4" s="53" t="s">
        <v>28</v>
      </c>
      <c r="C4" s="57">
        <f>DATE($C$3,1,1)</f>
        <v>43101</v>
      </c>
      <c r="D4" s="57">
        <f>DATE($D$3,1,1)</f>
        <v>43466</v>
      </c>
      <c r="E4" s="57">
        <f>DATE($E$3,1,1)</f>
        <v>43831</v>
      </c>
    </row>
    <row r="5" spans="1:5" ht="16" thickBot="1">
      <c r="A5" s="54" t="s">
        <v>39</v>
      </c>
      <c r="B5" s="53" t="s">
        <v>28</v>
      </c>
      <c r="C5" s="57">
        <f>FLOOR(DAY(MINUTE($C$3/38)/2+56)&amp;"/5/"&amp;$C$3,7)-34</f>
        <v>43191</v>
      </c>
      <c r="D5" s="57">
        <f>FLOOR(DAY(MINUTE($D$3/38)/2+56)&amp;"/5/"&amp;$D$3,7)-34</f>
        <v>43576</v>
      </c>
      <c r="E5" s="57">
        <f>FLOOR(DAY(MINUTE($E$3/38)/2+56)&amp;"/5/"&amp;$E$3,7)-34</f>
        <v>43933</v>
      </c>
    </row>
    <row r="6" spans="1:5" ht="29" thickBot="1">
      <c r="A6" s="54" t="s">
        <v>29</v>
      </c>
      <c r="B6" s="53" t="s">
        <v>28</v>
      </c>
      <c r="C6" s="57">
        <f>C5 + 1</f>
        <v>43192</v>
      </c>
      <c r="D6" s="57">
        <f>D5 + 1</f>
        <v>43577</v>
      </c>
      <c r="E6" s="57">
        <f>E5 + 1</f>
        <v>43934</v>
      </c>
    </row>
    <row r="7" spans="1:5" ht="29" thickBot="1">
      <c r="A7" s="54" t="s">
        <v>30</v>
      </c>
      <c r="B7" s="53" t="s">
        <v>28</v>
      </c>
      <c r="C7" s="57">
        <f>DATE($C$3,5,1)</f>
        <v>43221</v>
      </c>
      <c r="D7" s="57">
        <f>DATE($D$3,5,1)</f>
        <v>43586</v>
      </c>
      <c r="E7" s="57">
        <f>DATE($E$3,5,1)</f>
        <v>43952</v>
      </c>
    </row>
    <row r="8" spans="1:5" ht="29" thickBot="1">
      <c r="A8" s="54" t="s">
        <v>31</v>
      </c>
      <c r="B8" s="53" t="s">
        <v>28</v>
      </c>
      <c r="C8" s="57">
        <f>DATE($C$3,5,8)</f>
        <v>43228</v>
      </c>
      <c r="D8" s="57">
        <f>DATE($D$3,5,8)</f>
        <v>43593</v>
      </c>
      <c r="E8" s="57">
        <f>DATE($E$3,5,8)</f>
        <v>43959</v>
      </c>
    </row>
    <row r="9" spans="1:5" ht="16" thickBot="1">
      <c r="A9" s="54" t="s">
        <v>32</v>
      </c>
      <c r="B9" s="53" t="s">
        <v>28</v>
      </c>
      <c r="C9" s="57">
        <f>C5 + 39</f>
        <v>43230</v>
      </c>
      <c r="D9" s="57">
        <f>D5 + 39</f>
        <v>43615</v>
      </c>
      <c r="E9" s="57">
        <f>E5 + 39</f>
        <v>43972</v>
      </c>
    </row>
    <row r="10" spans="1:5" ht="16" thickBot="1">
      <c r="A10" s="54" t="s">
        <v>33</v>
      </c>
      <c r="B10" s="53" t="s">
        <v>28</v>
      </c>
      <c r="C10" s="57">
        <f>C5 + 49</f>
        <v>43240</v>
      </c>
      <c r="D10" s="57">
        <f>D5 + 49</f>
        <v>43625</v>
      </c>
      <c r="E10" s="57">
        <f>E5 + 49</f>
        <v>43982</v>
      </c>
    </row>
    <row r="11" spans="1:5" ht="29" thickBot="1">
      <c r="A11" s="54" t="s">
        <v>34</v>
      </c>
      <c r="B11" s="53" t="s">
        <v>28</v>
      </c>
      <c r="C11" s="57">
        <f>DATE($C$3,7,14)</f>
        <v>43295</v>
      </c>
      <c r="D11" s="57">
        <f>DATE($D$3,7,14)</f>
        <v>43660</v>
      </c>
      <c r="E11" s="57">
        <f>DATE($E$3,7,14)</f>
        <v>44026</v>
      </c>
    </row>
    <row r="12" spans="1:5" ht="16" thickBot="1">
      <c r="A12" s="54" t="s">
        <v>35</v>
      </c>
      <c r="B12" s="53" t="s">
        <v>28</v>
      </c>
      <c r="C12" s="57">
        <f>DATE($C$3,8,15)</f>
        <v>43327</v>
      </c>
      <c r="D12" s="57">
        <f>DATE($D$3,8,15)</f>
        <v>43692</v>
      </c>
      <c r="E12" s="57">
        <f>DATE($E$3,8,15)</f>
        <v>44058</v>
      </c>
    </row>
    <row r="13" spans="1:5" ht="16" thickBot="1">
      <c r="A13" s="54" t="s">
        <v>36</v>
      </c>
      <c r="B13" s="53" t="s">
        <v>28</v>
      </c>
      <c r="C13" s="57">
        <f>DATE($C$3,11,1)</f>
        <v>43405</v>
      </c>
      <c r="D13" s="57">
        <f>DATE($D$3,11,1)</f>
        <v>43770</v>
      </c>
      <c r="E13" s="57">
        <f>DATE($E$3,11,1)</f>
        <v>44136</v>
      </c>
    </row>
    <row r="14" spans="1:5" ht="29" thickBot="1">
      <c r="A14" s="54" t="s">
        <v>37</v>
      </c>
      <c r="B14" s="53" t="s">
        <v>28</v>
      </c>
      <c r="C14" s="57">
        <f>DATE($C$3,11,11)</f>
        <v>43415</v>
      </c>
      <c r="D14" s="57">
        <f>DATE($D$3,11,11)</f>
        <v>43780</v>
      </c>
      <c r="E14" s="57">
        <f>DATE($E$3,11,11)</f>
        <v>44146</v>
      </c>
    </row>
    <row r="15" spans="1:5" ht="16" thickBot="1">
      <c r="A15" s="55" t="s">
        <v>38</v>
      </c>
      <c r="B15" s="56" t="s">
        <v>28</v>
      </c>
      <c r="C15" s="57">
        <f>DATE($C$3,12,25)</f>
        <v>43459</v>
      </c>
      <c r="D15" s="57">
        <f>DATE($D$3,12,25)</f>
        <v>43824</v>
      </c>
      <c r="E15" s="57">
        <f>DATE($E$3,12,25)</f>
        <v>44190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PARAMETRES</vt:lpstr>
      <vt:lpstr>PREV. SALARIES</vt:lpstr>
      <vt:lpstr>PREV PERSONNEL</vt:lpstr>
      <vt:lpstr>jours 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STEIMER</dc:creator>
  <cp:lastModifiedBy>Guillaume Steimer</cp:lastModifiedBy>
  <dcterms:created xsi:type="dcterms:W3CDTF">2018-02-15T10:32:19Z</dcterms:created>
  <dcterms:modified xsi:type="dcterms:W3CDTF">2018-02-18T11:02:11Z</dcterms:modified>
</cp:coreProperties>
</file>