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01" codeName="{2AF44A5B-4F9A-30C1-5B58-47010ADB2D0F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fradu89\Downloads\"/>
    </mc:Choice>
  </mc:AlternateContent>
  <xr:revisionPtr revIDLastSave="0" documentId="13_ncr:1_{1EA5B9B9-8926-4F54-B1FA-F56E69780924}" xr6:coauthVersionLast="38" xr6:coauthVersionMax="38" xr10:uidLastSave="{00000000-0000-0000-0000-000000000000}"/>
  <bookViews>
    <workbookView xWindow="0" yWindow="0" windowWidth="28800" windowHeight="11925" activeTab="1" xr2:uid="{00000000-000D-0000-FFFF-FFFF00000000}"/>
  </bookViews>
  <sheets>
    <sheet name="personnel" sheetId="1" r:id="rId1"/>
    <sheet name="equipe" sheetId="2" r:id="rId2"/>
    <sheet name="liste" sheetId="4" r:id="rId3"/>
  </sheets>
  <externalReferences>
    <externalReference r:id="rId4"/>
  </externalReferences>
  <definedNames>
    <definedName name="agents" localSheetId="2">[1]personnel!$B$5:$B$34</definedName>
    <definedName name="agents">personnel!$B$5:$B$34</definedName>
    <definedName name="chef">liste!$B$2:$B$31</definedName>
    <definedName name="Equipier">liste!$D$2:$D$31</definedName>
    <definedName name="lista">equipe!$O$10:$O$39</definedName>
    <definedName name="liste">equipe!$L$10:$L$39</definedName>
    <definedName name="PL">liste!$F$2:$F$31</definedName>
    <definedName name="PNR">liste!$E$2:$E$31</definedName>
    <definedName name="Preventeur">liste!$C$2:$C$31</definedName>
    <definedName name="tout">liste!$A$2:$A$31</definedName>
    <definedName name="vide">equipe!$N$10:$N$39</definedName>
  </definedNames>
  <calcPr calcId="162913"/>
</workbook>
</file>

<file path=xl/calcChain.xml><?xml version="1.0" encoding="utf-8"?>
<calcChain xmlns="http://schemas.openxmlformats.org/spreadsheetml/2006/main">
  <c r="F3" i="4" l="1" a="1"/>
  <c r="F3" i="4" s="1"/>
  <c r="F4" i="4" a="1"/>
  <c r="F4" i="4" s="1"/>
  <c r="F5" i="4" a="1"/>
  <c r="F5" i="4" s="1"/>
  <c r="F6" i="4" a="1"/>
  <c r="F6" i="4" s="1"/>
  <c r="F7" i="4" a="1"/>
  <c r="F7" i="4" s="1"/>
  <c r="F8" i="4" a="1"/>
  <c r="F8" i="4" s="1"/>
  <c r="F9" i="4" a="1"/>
  <c r="F9" i="4" s="1"/>
  <c r="F10" i="4" a="1"/>
  <c r="F10" i="4" s="1"/>
  <c r="F11" i="4" a="1"/>
  <c r="F11" i="4" s="1"/>
  <c r="F12" i="4" a="1"/>
  <c r="F12" i="4" s="1"/>
  <c r="F13" i="4" a="1"/>
  <c r="F13" i="4" s="1"/>
  <c r="F14" i="4" a="1"/>
  <c r="F14" i="4" s="1"/>
  <c r="F15" i="4" a="1"/>
  <c r="F15" i="4" s="1"/>
  <c r="F16" i="4" a="1"/>
  <c r="F16" i="4" s="1"/>
  <c r="F17" i="4" a="1"/>
  <c r="F17" i="4" s="1"/>
  <c r="F18" i="4" a="1"/>
  <c r="F18" i="4" s="1"/>
  <c r="F19" i="4" a="1"/>
  <c r="F19" i="4" s="1"/>
  <c r="F20" i="4" a="1"/>
  <c r="F20" i="4" s="1"/>
  <c r="F21" i="4" a="1"/>
  <c r="F21" i="4" s="1"/>
  <c r="F22" i="4" a="1"/>
  <c r="F22" i="4" s="1"/>
  <c r="F23" i="4" a="1"/>
  <c r="F23" i="4" s="1"/>
  <c r="F24" i="4" a="1"/>
  <c r="F24" i="4" s="1"/>
  <c r="F25" i="4" a="1"/>
  <c r="F25" i="4" s="1"/>
  <c r="F26" i="4" a="1"/>
  <c r="F26" i="4" s="1"/>
  <c r="F27" i="4" a="1"/>
  <c r="F27" i="4" s="1"/>
  <c r="F28" i="4" a="1"/>
  <c r="F28" i="4" s="1"/>
  <c r="F29" i="4" a="1"/>
  <c r="F29" i="4" s="1"/>
  <c r="F30" i="4" a="1"/>
  <c r="F30" i="4" s="1"/>
  <c r="F31" i="4" a="1"/>
  <c r="F31" i="4" s="1"/>
  <c r="F32" i="4" a="1"/>
  <c r="F32" i="4" s="1"/>
  <c r="F33" i="4" a="1"/>
  <c r="F33" i="4" s="1"/>
  <c r="F34" i="4" a="1"/>
  <c r="F34" i="4" s="1"/>
  <c r="F35" i="4" a="1"/>
  <c r="F35" i="4" s="1"/>
  <c r="F36" i="4" a="1"/>
  <c r="F36" i="4" s="1"/>
  <c r="F37" i="4" a="1"/>
  <c r="F37" i="4" s="1"/>
  <c r="F38" i="4" a="1"/>
  <c r="F38" i="4" s="1"/>
  <c r="F39" i="4" a="1"/>
  <c r="F39" i="4" s="1"/>
  <c r="F2" i="4" a="1"/>
  <c r="F2" i="4" s="1"/>
  <c r="E3" i="4" a="1"/>
  <c r="E3" i="4" s="1"/>
  <c r="E4" i="4" a="1"/>
  <c r="E4" i="4" s="1"/>
  <c r="E5" i="4" a="1"/>
  <c r="E5" i="4" s="1"/>
  <c r="E6" i="4" a="1"/>
  <c r="E6" i="4" s="1"/>
  <c r="E7" i="4" a="1"/>
  <c r="E7" i="4" s="1"/>
  <c r="E8" i="4" a="1"/>
  <c r="E8" i="4" s="1"/>
  <c r="E9" i="4" a="1"/>
  <c r="E9" i="4" s="1"/>
  <c r="E10" i="4" a="1"/>
  <c r="E10" i="4" s="1"/>
  <c r="E11" i="4" a="1"/>
  <c r="E11" i="4" s="1"/>
  <c r="E12" i="4" a="1"/>
  <c r="E12" i="4" s="1"/>
  <c r="E13" i="4" a="1"/>
  <c r="E13" i="4" s="1"/>
  <c r="E14" i="4" a="1"/>
  <c r="E14" i="4" s="1"/>
  <c r="E15" i="4" a="1"/>
  <c r="E15" i="4" s="1"/>
  <c r="E16" i="4" a="1"/>
  <c r="E16" i="4" s="1"/>
  <c r="E17" i="4" a="1"/>
  <c r="E17" i="4" s="1"/>
  <c r="E18" i="4" a="1"/>
  <c r="E18" i="4" s="1"/>
  <c r="E19" i="4" a="1"/>
  <c r="E19" i="4" s="1"/>
  <c r="E20" i="4" a="1"/>
  <c r="E20" i="4" s="1"/>
  <c r="E21" i="4" a="1"/>
  <c r="E21" i="4" s="1"/>
  <c r="E22" i="4" a="1"/>
  <c r="E22" i="4" s="1"/>
  <c r="E23" i="4" a="1"/>
  <c r="E23" i="4" s="1"/>
  <c r="E24" i="4" a="1"/>
  <c r="E24" i="4" s="1"/>
  <c r="E25" i="4" a="1"/>
  <c r="E25" i="4" s="1"/>
  <c r="E26" i="4" a="1"/>
  <c r="E26" i="4" s="1"/>
  <c r="E27" i="4" a="1"/>
  <c r="E27" i="4" s="1"/>
  <c r="E28" i="4" a="1"/>
  <c r="E28" i="4" s="1"/>
  <c r="E29" i="4" a="1"/>
  <c r="E29" i="4" s="1"/>
  <c r="E30" i="4" a="1"/>
  <c r="E30" i="4" s="1"/>
  <c r="E31" i="4" a="1"/>
  <c r="E31" i="4" s="1"/>
  <c r="E32" i="4" a="1"/>
  <c r="E32" i="4" s="1"/>
  <c r="E33" i="4" a="1"/>
  <c r="E33" i="4" s="1"/>
  <c r="E34" i="4" a="1"/>
  <c r="E34" i="4" s="1"/>
  <c r="E35" i="4" a="1"/>
  <c r="E35" i="4" s="1"/>
  <c r="E36" i="4" a="1"/>
  <c r="E36" i="4" s="1"/>
  <c r="E37" i="4" a="1"/>
  <c r="E37" i="4" s="1"/>
  <c r="E38" i="4" a="1"/>
  <c r="E38" i="4" s="1"/>
  <c r="E39" i="4" a="1"/>
  <c r="E39" i="4" s="1"/>
  <c r="E2" i="4" a="1"/>
  <c r="E2" i="4" s="1"/>
  <c r="D3" i="4" a="1"/>
  <c r="D3" i="4" s="1"/>
  <c r="D4" i="4" a="1"/>
  <c r="D4" i="4" s="1"/>
  <c r="D5" i="4" a="1"/>
  <c r="D5" i="4" s="1"/>
  <c r="D6" i="4" a="1"/>
  <c r="D6" i="4" s="1"/>
  <c r="D7" i="4" a="1"/>
  <c r="D7" i="4" s="1"/>
  <c r="D8" i="4" a="1"/>
  <c r="D8" i="4" s="1"/>
  <c r="D9" i="4" a="1"/>
  <c r="D9" i="4" s="1"/>
  <c r="D10" i="4" a="1"/>
  <c r="D10" i="4" s="1"/>
  <c r="D11" i="4" a="1"/>
  <c r="D11" i="4" s="1"/>
  <c r="D12" i="4" a="1"/>
  <c r="D12" i="4" s="1"/>
  <c r="D13" i="4" a="1"/>
  <c r="D13" i="4" s="1"/>
  <c r="D14" i="4" a="1"/>
  <c r="D14" i="4" s="1"/>
  <c r="D15" i="4" a="1"/>
  <c r="D15" i="4" s="1"/>
  <c r="D16" i="4" a="1"/>
  <c r="D16" i="4" s="1"/>
  <c r="D17" i="4" a="1"/>
  <c r="D17" i="4" s="1"/>
  <c r="D18" i="4" a="1"/>
  <c r="D18" i="4" s="1"/>
  <c r="D19" i="4" a="1"/>
  <c r="D19" i="4" s="1"/>
  <c r="D20" i="4" a="1"/>
  <c r="D20" i="4" s="1"/>
  <c r="D21" i="4" a="1"/>
  <c r="D21" i="4" s="1"/>
  <c r="D22" i="4" a="1"/>
  <c r="D22" i="4" s="1"/>
  <c r="D23" i="4" a="1"/>
  <c r="D23" i="4" s="1"/>
  <c r="D24" i="4" a="1"/>
  <c r="D24" i="4" s="1"/>
  <c r="D25" i="4" a="1"/>
  <c r="D25" i="4" s="1"/>
  <c r="D26" i="4" a="1"/>
  <c r="D26" i="4" s="1"/>
  <c r="D27" i="4" a="1"/>
  <c r="D27" i="4" s="1"/>
  <c r="D28" i="4" a="1"/>
  <c r="D28" i="4" s="1"/>
  <c r="D29" i="4" a="1"/>
  <c r="D29" i="4" s="1"/>
  <c r="D30" i="4" a="1"/>
  <c r="D30" i="4" s="1"/>
  <c r="D31" i="4" a="1"/>
  <c r="D31" i="4" s="1"/>
  <c r="D32" i="4" a="1"/>
  <c r="D32" i="4" s="1"/>
  <c r="D33" i="4" a="1"/>
  <c r="D33" i="4" s="1"/>
  <c r="D34" i="4" a="1"/>
  <c r="D34" i="4" s="1"/>
  <c r="D35" i="4" a="1"/>
  <c r="D35" i="4" s="1"/>
  <c r="D36" i="4" a="1"/>
  <c r="D36" i="4" s="1"/>
  <c r="D37" i="4" a="1"/>
  <c r="D37" i="4" s="1"/>
  <c r="D38" i="4" a="1"/>
  <c r="D38" i="4" s="1"/>
  <c r="D39" i="4" a="1"/>
  <c r="D39" i="4" s="1"/>
  <c r="D2" i="4" a="1"/>
  <c r="D2" i="4" s="1"/>
  <c r="A3" i="4" a="1"/>
  <c r="A3" i="4" s="1"/>
  <c r="A4" i="4" a="1"/>
  <c r="A4" i="4" s="1"/>
  <c r="A5" i="4" a="1"/>
  <c r="A5" i="4" s="1"/>
  <c r="A6" i="4" a="1"/>
  <c r="A6" i="4" s="1"/>
  <c r="A7" i="4" a="1"/>
  <c r="A7" i="4" s="1"/>
  <c r="A8" i="4" a="1"/>
  <c r="A8" i="4" s="1"/>
  <c r="A9" i="4" a="1"/>
  <c r="A9" i="4" s="1"/>
  <c r="A10" i="4" a="1"/>
  <c r="A10" i="4" s="1"/>
  <c r="A11" i="4" a="1"/>
  <c r="A11" i="4" s="1"/>
  <c r="A12" i="4" a="1"/>
  <c r="A12" i="4" s="1"/>
  <c r="A13" i="4" a="1"/>
  <c r="A13" i="4" s="1"/>
  <c r="A14" i="4" a="1"/>
  <c r="A14" i="4" s="1"/>
  <c r="A15" i="4" a="1"/>
  <c r="A15" i="4" s="1"/>
  <c r="A16" i="4" a="1"/>
  <c r="A16" i="4" s="1"/>
  <c r="A17" i="4" a="1"/>
  <c r="A17" i="4" s="1"/>
  <c r="A18" i="4" a="1"/>
  <c r="A18" i="4" s="1"/>
  <c r="A19" i="4" a="1"/>
  <c r="A19" i="4" s="1"/>
  <c r="A20" i="4" a="1"/>
  <c r="A20" i="4" s="1"/>
  <c r="A21" i="4" a="1"/>
  <c r="A21" i="4" s="1"/>
  <c r="A22" i="4" a="1"/>
  <c r="A22" i="4" s="1"/>
  <c r="A23" i="4" a="1"/>
  <c r="A23" i="4" s="1"/>
  <c r="A24" i="4" a="1"/>
  <c r="A24" i="4" s="1"/>
  <c r="A25" i="4" a="1"/>
  <c r="A25" i="4" s="1"/>
  <c r="A26" i="4" a="1"/>
  <c r="A26" i="4" s="1"/>
  <c r="A27" i="4" a="1"/>
  <c r="A27" i="4" s="1"/>
  <c r="A28" i="4" a="1"/>
  <c r="A28" i="4" s="1"/>
  <c r="A29" i="4" a="1"/>
  <c r="A29" i="4" s="1"/>
  <c r="A30" i="4" a="1"/>
  <c r="A30" i="4" s="1"/>
  <c r="A31" i="4" a="1"/>
  <c r="A31" i="4" s="1"/>
  <c r="A32" i="4" a="1"/>
  <c r="A32" i="4" s="1"/>
  <c r="A33" i="4" a="1"/>
  <c r="A33" i="4" s="1"/>
  <c r="A34" i="4" a="1"/>
  <c r="A34" i="4" s="1"/>
  <c r="A35" i="4" a="1"/>
  <c r="A35" i="4" s="1"/>
  <c r="A36" i="4" a="1"/>
  <c r="A36" i="4" s="1"/>
  <c r="A37" i="4" a="1"/>
  <c r="A37" i="4" s="1"/>
  <c r="A38" i="4" a="1"/>
  <c r="A38" i="4" s="1"/>
  <c r="A39" i="4" a="1"/>
  <c r="A39" i="4" s="1"/>
  <c r="A2" i="4" a="1"/>
  <c r="A2" i="4" s="1"/>
  <c r="A41" i="4" a="1"/>
  <c r="A41" i="4" s="1"/>
  <c r="A42" i="4" a="1"/>
  <c r="A42" i="4" s="1"/>
  <c r="B3" i="4" a="1"/>
  <c r="B3" i="4" s="1"/>
  <c r="B4" i="4" a="1"/>
  <c r="B4" i="4" s="1"/>
  <c r="B5" i="4" a="1"/>
  <c r="B5" i="4" s="1"/>
  <c r="B6" i="4" a="1"/>
  <c r="B6" i="4" s="1"/>
  <c r="B7" i="4" a="1"/>
  <c r="B7" i="4" s="1"/>
  <c r="B8" i="4" a="1"/>
  <c r="B8" i="4" s="1"/>
  <c r="B9" i="4" a="1"/>
  <c r="B9" i="4" s="1"/>
  <c r="B10" i="4" a="1"/>
  <c r="B10" i="4" s="1"/>
  <c r="B11" i="4" a="1"/>
  <c r="B11" i="4" s="1"/>
  <c r="B12" i="4" a="1"/>
  <c r="B12" i="4" s="1"/>
  <c r="B13" i="4" a="1"/>
  <c r="B13" i="4" s="1"/>
  <c r="B14" i="4" a="1"/>
  <c r="B14" i="4" s="1"/>
  <c r="B15" i="4" a="1"/>
  <c r="B15" i="4" s="1"/>
  <c r="B16" i="4" a="1"/>
  <c r="B16" i="4" s="1"/>
  <c r="B17" i="4" a="1"/>
  <c r="B17" i="4" s="1"/>
  <c r="B18" i="4" a="1"/>
  <c r="B18" i="4" s="1"/>
  <c r="B19" i="4" a="1"/>
  <c r="B19" i="4" s="1"/>
  <c r="B20" i="4" a="1"/>
  <c r="B20" i="4" s="1"/>
  <c r="B21" i="4" a="1"/>
  <c r="B21" i="4" s="1"/>
  <c r="B22" i="4" a="1"/>
  <c r="B22" i="4" s="1"/>
  <c r="B23" i="4" a="1"/>
  <c r="B23" i="4" s="1"/>
  <c r="B24" i="4" a="1"/>
  <c r="B24" i="4" s="1"/>
  <c r="B25" i="4" a="1"/>
  <c r="B25" i="4" s="1"/>
  <c r="B26" i="4" a="1"/>
  <c r="B26" i="4" s="1"/>
  <c r="B27" i="4" a="1"/>
  <c r="B27" i="4" s="1"/>
  <c r="B2" i="4" a="1"/>
  <c r="B2" i="4" s="1"/>
  <c r="C3" i="4" a="1"/>
  <c r="C3" i="4" s="1"/>
  <c r="C4" i="4" a="1"/>
  <c r="C4" i="4" s="1"/>
  <c r="C5" i="4" a="1"/>
  <c r="C5" i="4" s="1"/>
  <c r="C6" i="4" a="1"/>
  <c r="C6" i="4" s="1"/>
  <c r="C7" i="4" a="1"/>
  <c r="C7" i="4" s="1"/>
  <c r="C8" i="4" a="1"/>
  <c r="C8" i="4" s="1"/>
  <c r="C9" i="4" a="1"/>
  <c r="C9" i="4" s="1"/>
  <c r="C10" i="4" a="1"/>
  <c r="C10" i="4" s="1"/>
  <c r="C11" i="4" a="1"/>
  <c r="C11" i="4" s="1"/>
  <c r="C12" i="4" a="1"/>
  <c r="C12" i="4" s="1"/>
  <c r="C13" i="4" a="1"/>
  <c r="C13" i="4" s="1"/>
  <c r="C14" i="4" a="1"/>
  <c r="C14" i="4" s="1"/>
  <c r="C15" i="4" a="1"/>
  <c r="C15" i="4" s="1"/>
  <c r="C16" i="4" a="1"/>
  <c r="C16" i="4" s="1"/>
  <c r="C17" i="4" a="1"/>
  <c r="C17" i="4" s="1"/>
  <c r="C18" i="4" a="1"/>
  <c r="C18" i="4" s="1"/>
  <c r="C19" i="4" a="1"/>
  <c r="C19" i="4" s="1"/>
  <c r="C20" i="4" a="1"/>
  <c r="C20" i="4" s="1"/>
  <c r="C21" i="4" a="1"/>
  <c r="C21" i="4" s="1"/>
  <c r="C22" i="4" a="1"/>
  <c r="C22" i="4" s="1"/>
  <c r="C23" i="4" a="1"/>
  <c r="C23" i="4" s="1"/>
  <c r="C24" i="4" a="1"/>
  <c r="C24" i="4" s="1"/>
  <c r="C25" i="4" a="1"/>
  <c r="C25" i="4" s="1"/>
  <c r="C26" i="4" a="1"/>
  <c r="C26" i="4" s="1"/>
  <c r="C27" i="4" a="1"/>
  <c r="C27" i="4" s="1"/>
  <c r="C28" i="4" a="1"/>
  <c r="C28" i="4" s="1"/>
  <c r="C29" i="4" a="1"/>
  <c r="C29" i="4" s="1"/>
  <c r="C30" i="4" a="1"/>
  <c r="C30" i="4" s="1"/>
  <c r="C31" i="4" a="1"/>
  <c r="C31" i="4" s="1"/>
  <c r="C2" i="4" a="1"/>
  <c r="C2" i="4" s="1"/>
  <c r="C32" i="4" a="1"/>
  <c r="C32" i="4" s="1"/>
  <c r="B28" i="4" a="1"/>
  <c r="B28" i="4" s="1"/>
  <c r="B29" i="4" a="1"/>
  <c r="B29" i="4" s="1"/>
  <c r="B30" i="4" a="1"/>
  <c r="B30" i="4" s="1"/>
  <c r="B31" i="4" a="1"/>
  <c r="B31" i="4" s="1"/>
  <c r="B32" i="4" l="1"/>
  <c r="L40" i="2" a="1"/>
  <c r="L40" i="2" s="1"/>
  <c r="L10" i="2" a="1"/>
  <c r="L10" i="2" s="1"/>
  <c r="M10" i="2" s="1"/>
  <c r="N10" i="2" s="1"/>
  <c r="L11" i="2" a="1"/>
  <c r="L11" i="2" s="1"/>
  <c r="M11" i="2" s="1"/>
  <c r="N11" i="2" s="1"/>
  <c r="L12" i="2" a="1"/>
  <c r="L12" i="2" s="1"/>
  <c r="M12" i="2" s="1"/>
  <c r="N12" i="2" s="1"/>
  <c r="L13" i="2" a="1"/>
  <c r="L13" i="2" s="1"/>
  <c r="M13" i="2" s="1"/>
  <c r="N13" i="2" s="1"/>
  <c r="L14" i="2" a="1"/>
  <c r="L14" i="2" s="1"/>
  <c r="M14" i="2" s="1"/>
  <c r="N14" i="2" s="1"/>
  <c r="L15" i="2" a="1"/>
  <c r="L15" i="2" s="1"/>
  <c r="M15" i="2" s="1"/>
  <c r="N15" i="2" s="1"/>
  <c r="L16" i="2" a="1"/>
  <c r="L16" i="2" s="1"/>
  <c r="M16" i="2" s="1"/>
  <c r="N16" i="2" s="1"/>
  <c r="L17" i="2" a="1"/>
  <c r="L17" i="2" s="1"/>
  <c r="M17" i="2" s="1"/>
  <c r="N17" i="2" s="1"/>
  <c r="L18" i="2" a="1"/>
  <c r="L18" i="2" s="1"/>
  <c r="M18" i="2" s="1"/>
  <c r="N18" i="2" s="1"/>
  <c r="L19" i="2" a="1"/>
  <c r="L19" i="2" s="1"/>
  <c r="M19" i="2" s="1"/>
  <c r="N19" i="2" s="1"/>
  <c r="L20" i="2" a="1"/>
  <c r="L20" i="2" s="1"/>
  <c r="M20" i="2" s="1"/>
  <c r="N20" i="2" s="1"/>
  <c r="L21" i="2" a="1"/>
  <c r="L21" i="2" s="1"/>
  <c r="M21" i="2" s="1"/>
  <c r="N21" i="2" s="1"/>
  <c r="L22" i="2" a="1"/>
  <c r="L22" i="2" s="1"/>
  <c r="M22" i="2" s="1"/>
  <c r="N22" i="2" s="1"/>
  <c r="L23" i="2" a="1"/>
  <c r="L23" i="2" s="1"/>
  <c r="M23" i="2" s="1"/>
  <c r="N23" i="2" s="1"/>
  <c r="L24" i="2" a="1"/>
  <c r="L24" i="2" s="1"/>
  <c r="M24" i="2" s="1"/>
  <c r="N24" i="2" s="1"/>
  <c r="L25" i="2" a="1"/>
  <c r="L25" i="2" s="1"/>
  <c r="M25" i="2" s="1"/>
  <c r="N25" i="2" s="1"/>
  <c r="L26" i="2" a="1"/>
  <c r="L26" i="2" s="1"/>
  <c r="M26" i="2" s="1"/>
  <c r="N26" i="2" s="1"/>
  <c r="L27" i="2" a="1"/>
  <c r="L27" i="2" s="1"/>
  <c r="M27" i="2" s="1"/>
  <c r="N27" i="2" s="1"/>
  <c r="L28" i="2" a="1"/>
  <c r="L28" i="2" s="1"/>
  <c r="M28" i="2" s="1"/>
  <c r="N28" i="2" s="1"/>
  <c r="L29" i="2" a="1"/>
  <c r="L29" i="2" s="1"/>
  <c r="M29" i="2" s="1"/>
  <c r="N29" i="2" s="1"/>
  <c r="L30" i="2" a="1"/>
  <c r="L30" i="2" s="1"/>
  <c r="M30" i="2" s="1"/>
  <c r="N30" i="2" s="1"/>
  <c r="L31" i="2" a="1"/>
  <c r="L31" i="2" s="1"/>
  <c r="M31" i="2" s="1"/>
  <c r="N31" i="2" s="1"/>
  <c r="L32" i="2" a="1"/>
  <c r="L32" i="2" s="1"/>
  <c r="M32" i="2" s="1"/>
  <c r="N32" i="2" s="1"/>
  <c r="L33" i="2" a="1"/>
  <c r="L33" i="2" s="1"/>
  <c r="M33" i="2" s="1"/>
  <c r="N33" i="2" s="1"/>
  <c r="L34" i="2" a="1"/>
  <c r="L34" i="2" s="1"/>
  <c r="M34" i="2" s="1"/>
  <c r="N34" i="2" s="1"/>
  <c r="L35" i="2" a="1"/>
  <c r="L35" i="2" s="1"/>
  <c r="M35" i="2" s="1"/>
  <c r="N35" i="2" s="1"/>
  <c r="L36" i="2" a="1"/>
  <c r="L36" i="2" s="1"/>
  <c r="M36" i="2" s="1"/>
  <c r="N36" i="2" s="1"/>
  <c r="L37" i="2" a="1"/>
  <c r="L37" i="2" s="1"/>
  <c r="M37" i="2" s="1"/>
  <c r="N37" i="2" s="1"/>
  <c r="L38" i="2" a="1"/>
  <c r="L38" i="2" s="1"/>
  <c r="M38" i="2" s="1"/>
  <c r="N38" i="2" s="1"/>
  <c r="L39" i="2" a="1"/>
  <c r="L39" i="2" s="1"/>
  <c r="M39" i="2" s="1"/>
  <c r="N39" i="2" s="1"/>
  <c r="O24" i="2" a="1"/>
  <c r="O11" i="2" a="1"/>
  <c r="O27" i="2" a="1"/>
  <c r="O28" i="2" a="1"/>
  <c r="O25" i="2" a="1"/>
  <c r="O38" i="2" a="1"/>
  <c r="O22" i="2" a="1"/>
  <c r="O13" i="2" a="1"/>
  <c r="O29" i="2" a="1"/>
  <c r="O23" i="2" a="1"/>
  <c r="O36" i="2" a="1"/>
  <c r="O20" i="2" a="1"/>
  <c r="O15" i="2" a="1"/>
  <c r="O31" i="2" a="1"/>
  <c r="O26" i="2" a="1"/>
  <c r="O34" i="2" a="1"/>
  <c r="O18" i="2" a="1"/>
  <c r="O17" i="2" a="1"/>
  <c r="O33" i="2" a="1"/>
  <c r="O39" i="2" a="1"/>
  <c r="O32" i="2" a="1"/>
  <c r="O16" i="2" a="1"/>
  <c r="O19" i="2" a="1"/>
  <c r="O35" i="2" a="1"/>
  <c r="O10" i="2" a="1"/>
  <c r="O30" i="2" a="1"/>
  <c r="O14" i="2" a="1"/>
  <c r="O21" i="2" a="1"/>
  <c r="O37" i="2" a="1"/>
  <c r="O12" i="2" a="1"/>
  <c r="O37" i="2" l="1"/>
  <c r="O35" i="2"/>
  <c r="O33" i="2"/>
  <c r="O31" i="2"/>
  <c r="O29" i="2"/>
  <c r="O27" i="2"/>
  <c r="O25" i="2"/>
  <c r="O23" i="2"/>
  <c r="O21" i="2"/>
  <c r="O19" i="2"/>
  <c r="O17" i="2"/>
  <c r="O15" i="2"/>
  <c r="O13" i="2"/>
  <c r="O11" i="2"/>
  <c r="O10" i="2"/>
  <c r="O12" i="2"/>
  <c r="O14" i="2"/>
  <c r="O16" i="2"/>
  <c r="O18" i="2"/>
  <c r="O20" i="2"/>
  <c r="O22" i="2"/>
  <c r="O24" i="2"/>
  <c r="O26" i="2"/>
  <c r="O28" i="2"/>
  <c r="O30" i="2"/>
  <c r="O32" i="2"/>
  <c r="O34" i="2"/>
  <c r="O36" i="2"/>
  <c r="O38" i="2"/>
  <c r="O39" i="2"/>
  <c r="E7" i="2" l="1"/>
  <c r="F7" i="2"/>
  <c r="G7" i="2"/>
  <c r="H7" i="2"/>
  <c r="D7" i="2"/>
  <c r="E6" i="2"/>
  <c r="F6" i="2"/>
  <c r="G6" i="2"/>
  <c r="H6" i="2"/>
  <c r="D6" i="2"/>
  <c r="E5" i="2"/>
  <c r="F5" i="2"/>
  <c r="G5" i="2"/>
  <c r="H5" i="2"/>
  <c r="D5" i="2"/>
  <c r="E4" i="2"/>
  <c r="F4" i="2"/>
  <c r="G4" i="2"/>
  <c r="H4" i="2"/>
  <c r="D4" i="2"/>
  <c r="E3" i="2"/>
  <c r="F3" i="2"/>
  <c r="G3" i="2"/>
  <c r="H3" i="2"/>
  <c r="D3" i="2"/>
  <c r="D3" i="1" l="1"/>
  <c r="E3" i="1"/>
  <c r="F3" i="1"/>
  <c r="H3" i="1"/>
  <c r="I3" i="1"/>
  <c r="J3" i="1"/>
  <c r="K3" i="1"/>
  <c r="L3" i="1"/>
  <c r="G3" i="1"/>
  <c r="M3" i="1"/>
  <c r="C3" i="1"/>
</calcChain>
</file>

<file path=xl/sharedStrings.xml><?xml version="1.0" encoding="utf-8"?>
<sst xmlns="http://schemas.openxmlformats.org/spreadsheetml/2006/main" count="168" uniqueCount="51">
  <si>
    <t>chef d'équipe</t>
  </si>
  <si>
    <t>Préventeur</t>
  </si>
  <si>
    <t>PNR</t>
  </si>
  <si>
    <t>MMI</t>
  </si>
  <si>
    <t>extincteur</t>
  </si>
  <si>
    <t>RIA</t>
  </si>
  <si>
    <t>PCF</t>
  </si>
  <si>
    <t>Poteau</t>
  </si>
  <si>
    <t>exutoire</t>
  </si>
  <si>
    <t>BOUILLARD</t>
  </si>
  <si>
    <t>DEMON</t>
  </si>
  <si>
    <t>GONCALVES</t>
  </si>
  <si>
    <t>REVOIL</t>
  </si>
  <si>
    <t>SZENK</t>
  </si>
  <si>
    <t>Poids Lourds</t>
  </si>
  <si>
    <t>VASCHALDE</t>
  </si>
  <si>
    <t>SPIZAK</t>
  </si>
  <si>
    <t>Equipier</t>
  </si>
  <si>
    <t>GARNIER</t>
  </si>
  <si>
    <t>MASSELOT</t>
  </si>
  <si>
    <t>DURAND</t>
  </si>
  <si>
    <t>FINET</t>
  </si>
  <si>
    <t>VINCENT</t>
  </si>
  <si>
    <t>PLUTON</t>
  </si>
  <si>
    <t>MADANGA</t>
  </si>
  <si>
    <t>LOPEZ</t>
  </si>
  <si>
    <t>BIANCO</t>
  </si>
  <si>
    <t>NOGBOUN</t>
  </si>
  <si>
    <t>MARTINEZ</t>
  </si>
  <si>
    <t>BRIER</t>
  </si>
  <si>
    <t>SANTUCCI</t>
  </si>
  <si>
    <t>GOGUYER</t>
  </si>
  <si>
    <t>CASTELLO</t>
  </si>
  <si>
    <t>AUBANEL</t>
  </si>
  <si>
    <t>MALATRE</t>
  </si>
  <si>
    <t>QUINONERO</t>
  </si>
  <si>
    <t>PAQUIEN</t>
  </si>
  <si>
    <t>BAZIN</t>
  </si>
  <si>
    <t>MARTY</t>
  </si>
  <si>
    <t>AGENTS</t>
  </si>
  <si>
    <t>X</t>
  </si>
  <si>
    <t>nouveau1</t>
  </si>
  <si>
    <t>nouveau2</t>
  </si>
  <si>
    <t>besoin par equipe</t>
  </si>
  <si>
    <t>compétences</t>
  </si>
  <si>
    <t>EQUIPE</t>
  </si>
  <si>
    <t>(NOM)</t>
  </si>
  <si>
    <t>tout</t>
  </si>
  <si>
    <t>chef</t>
  </si>
  <si>
    <t>Preventeur</t>
  </si>
  <si>
    <t>PL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</si>
</sst>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0" xfId="0" applyAlignment="1"/>
    <xf numFmtId="0" fontId="0" fillId="0" borderId="0" xfId="0" applyAlignment="1">
      <alignment horizontal="center" vertical="center" textRotation="45"/>
    </xf>
    <xf numFmtId="0" fontId="2" fillId="0" borderId="0" xfId="0" applyFont="1"/>
    <xf numFmtId="0" fontId="0" fillId="0" borderId="0" xfId="0" applyAlignment="1">
      <alignment textRotation="90"/>
    </xf>
    <xf numFmtId="0" fontId="0" fillId="0" borderId="1" xfId="0" applyBorder="1" applyAlignment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 applyAlignment="1"/>
    <xf numFmtId="0" fontId="0" fillId="0" borderId="6" xfId="0" applyBorder="1"/>
    <xf numFmtId="0" fontId="0" fillId="0" borderId="0" xfId="0" applyBorder="1"/>
    <xf numFmtId="0" fontId="0" fillId="0" borderId="0" xfId="0" applyBorder="1" applyAlignment="1">
      <alignment textRotation="90"/>
    </xf>
    <xf numFmtId="0" fontId="1" fillId="0" borderId="0" xfId="0" applyFont="1" applyBorder="1" applyAlignment="1">
      <alignment horizontal="center" vertical="center" textRotation="45"/>
    </xf>
    <xf numFmtId="0" fontId="0" fillId="0" borderId="0" xfId="0" applyBorder="1" applyAlignment="1">
      <alignment horizontal="center" vertical="center" textRotation="90"/>
    </xf>
    <xf numFmtId="0" fontId="1" fillId="0" borderId="0" xfId="0" applyFont="1" applyBorder="1" applyAlignment="1">
      <alignment horizontal="center" vertical="center" textRotation="135"/>
    </xf>
    <xf numFmtId="0" fontId="2" fillId="0" borderId="7" xfId="0" applyFont="1" applyBorder="1"/>
    <xf numFmtId="0" fontId="2" fillId="0" borderId="8" xfId="0" applyFont="1" applyBorder="1"/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9" xfId="0" applyBorder="1"/>
    <xf numFmtId="0" fontId="2" fillId="0" borderId="10" xfId="0" applyFont="1" applyBorder="1"/>
    <xf numFmtId="0" fontId="0" fillId="0" borderId="11" xfId="0" applyBorder="1" applyAlignment="1"/>
    <xf numFmtId="0" fontId="0" fillId="0" borderId="12" xfId="0" applyBorder="1"/>
    <xf numFmtId="0" fontId="0" fillId="0" borderId="0" xfId="0" applyBorder="1" applyAlignment="1"/>
    <xf numFmtId="0" fontId="0" fillId="2" borderId="9" xfId="0" applyFill="1" applyBorder="1" applyAlignment="1"/>
    <xf numFmtId="0" fontId="0" fillId="2" borderId="11" xfId="0" applyFill="1" applyBorder="1" applyAlignment="1"/>
    <xf numFmtId="0" fontId="0" fillId="2" borderId="2" xfId="0" applyFill="1" applyBorder="1" applyAlignment="1"/>
    <xf numFmtId="0" fontId="0" fillId="2" borderId="1" xfId="0" applyFill="1" applyBorder="1" applyAlignment="1"/>
    <xf numFmtId="0" fontId="0" fillId="2" borderId="4" xfId="0" applyFill="1" applyBorder="1" applyAlignment="1"/>
    <xf numFmtId="0" fontId="0" fillId="2" borderId="5" xfId="0" applyFill="1" applyBorder="1" applyAlignment="1"/>
    <xf numFmtId="0" fontId="0" fillId="0" borderId="0" xfId="0" applyFont="1"/>
    <xf numFmtId="0" fontId="3" fillId="0" borderId="0" xfId="0" applyFont="1"/>
    <xf numFmtId="0" fontId="0" fillId="0" borderId="13" xfId="0" applyFill="1" applyBorder="1"/>
    <xf numFmtId="0" fontId="2" fillId="0" borderId="14" xfId="0" applyFont="1" applyFill="1" applyBorder="1"/>
    <xf numFmtId="0" fontId="0" fillId="0" borderId="0" xfId="0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15" xfId="0" applyBorder="1" applyAlignment="1">
      <alignment horizontal="center" vertical="center" wrapText="1"/>
    </xf>
    <xf numFmtId="0" fontId="0" fillId="0" borderId="16" xfId="0" applyBorder="1" applyAlignment="1">
      <alignment horizontal="center" vertical="center" textRotation="90"/>
    </xf>
    <xf numFmtId="0" fontId="0" fillId="0" borderId="17" xfId="0" applyBorder="1" applyAlignment="1">
      <alignment horizontal="center" vertical="center" textRotation="90"/>
    </xf>
    <xf numFmtId="0" fontId="0" fillId="0" borderId="18" xfId="0" applyBorder="1"/>
    <xf numFmtId="0" fontId="0" fillId="0" borderId="19" xfId="0" applyBorder="1"/>
    <xf numFmtId="0" fontId="0" fillId="3" borderId="20" xfId="0" applyFill="1" applyBorder="1"/>
    <xf numFmtId="0" fontId="0" fillId="3" borderId="21" xfId="0" applyFill="1" applyBorder="1"/>
    <xf numFmtId="0" fontId="0" fillId="3" borderId="22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nstitution%20equipe2.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ersonnel"/>
      <sheetName val="equipe"/>
      <sheetName val="liste"/>
    </sheetNames>
    <sheetDataSet>
      <sheetData sheetId="0">
        <row r="5">
          <cell r="B5" t="str">
            <v>GOGUYER</v>
          </cell>
        </row>
        <row r="6">
          <cell r="B6" t="str">
            <v>NOUVEAU3</v>
          </cell>
        </row>
        <row r="7">
          <cell r="B7" t="str">
            <v>DEMON</v>
          </cell>
        </row>
        <row r="8">
          <cell r="B8" t="str">
            <v>REVOIL</v>
          </cell>
        </row>
        <row r="9">
          <cell r="B9" t="str">
            <v>VASCHALDE</v>
          </cell>
        </row>
        <row r="10">
          <cell r="B10" t="str">
            <v>GONCALVES</v>
          </cell>
        </row>
        <row r="11">
          <cell r="B11" t="str">
            <v>SZENK</v>
          </cell>
        </row>
        <row r="12">
          <cell r="B12" t="str">
            <v>DURAND</v>
          </cell>
        </row>
        <row r="13">
          <cell r="B13" t="str">
            <v>MARTINEZ</v>
          </cell>
        </row>
        <row r="14">
          <cell r="B14" t="str">
            <v>QUINONERO</v>
          </cell>
        </row>
        <row r="15">
          <cell r="B15" t="str">
            <v>SPIZAK</v>
          </cell>
        </row>
        <row r="16">
          <cell r="B16" t="str">
            <v>LOPEZ</v>
          </cell>
        </row>
        <row r="17">
          <cell r="B17" t="str">
            <v>BAZIN</v>
          </cell>
        </row>
        <row r="18">
          <cell r="B18" t="str">
            <v>BRIER</v>
          </cell>
        </row>
        <row r="19">
          <cell r="B19" t="str">
            <v>CASTELLO</v>
          </cell>
        </row>
        <row r="20">
          <cell r="B20" t="str">
            <v>FINET</v>
          </cell>
        </row>
        <row r="21">
          <cell r="B21" t="str">
            <v>MADANGA</v>
          </cell>
        </row>
        <row r="22">
          <cell r="B22" t="str">
            <v>MASSELOT</v>
          </cell>
        </row>
        <row r="23">
          <cell r="B23" t="str">
            <v>PAQUIEN</v>
          </cell>
        </row>
        <row r="24">
          <cell r="B24" t="str">
            <v>AUBANEL</v>
          </cell>
        </row>
        <row r="25">
          <cell r="B25" t="str">
            <v>BIANCO</v>
          </cell>
        </row>
        <row r="26">
          <cell r="B26" t="str">
            <v>GARNIER</v>
          </cell>
        </row>
        <row r="27">
          <cell r="B27" t="str">
            <v>MALATRE</v>
          </cell>
        </row>
        <row r="28">
          <cell r="B28" t="str">
            <v>MARTY</v>
          </cell>
        </row>
        <row r="29">
          <cell r="B29" t="str">
            <v>NOGBOUN</v>
          </cell>
        </row>
        <row r="30">
          <cell r="B30" t="str">
            <v>nouveau1</v>
          </cell>
        </row>
        <row r="31">
          <cell r="B31" t="str">
            <v>nouveau2</v>
          </cell>
        </row>
        <row r="32">
          <cell r="B32" t="str">
            <v>PLUTON</v>
          </cell>
        </row>
        <row r="33">
          <cell r="B33" t="str">
            <v>SANTUCCI</v>
          </cell>
        </row>
        <row r="34">
          <cell r="B34" t="str">
            <v>VINCENT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M35"/>
  <sheetViews>
    <sheetView workbookViewId="0">
      <pane xSplit="2" ySplit="4" topLeftCell="C5" activePane="bottomRight" state="frozen"/>
      <selection pane="topRight" activeCell="C1" sqref="C1"/>
      <selection pane="bottomLeft" activeCell="A5" sqref="A5"/>
      <selection pane="bottomRight" activeCell="O36" sqref="O36"/>
    </sheetView>
  </sheetViews>
  <sheetFormatPr baseColWidth="10" defaultRowHeight="15" x14ac:dyDescent="0.25"/>
  <cols>
    <col min="1" max="1" width="3" bestFit="1" customWidth="1"/>
    <col min="2" max="2" width="12.28515625" bestFit="1" customWidth="1"/>
    <col min="3" max="12" width="3.7109375" style="4" customWidth="1"/>
    <col min="13" max="13" width="3.7109375" customWidth="1"/>
  </cols>
  <sheetData>
    <row r="1" spans="1:13" x14ac:dyDescent="0.25">
      <c r="A1" s="24"/>
      <c r="B1" s="24"/>
      <c r="C1" s="35" t="s">
        <v>44</v>
      </c>
      <c r="D1" s="35"/>
      <c r="E1" s="35"/>
      <c r="F1" s="35"/>
      <c r="G1" s="35"/>
      <c r="H1" s="35"/>
      <c r="I1" s="35"/>
      <c r="J1" s="35"/>
      <c r="K1" s="35"/>
      <c r="L1" s="35"/>
      <c r="M1" s="35"/>
    </row>
    <row r="2" spans="1:13" x14ac:dyDescent="0.25">
      <c r="A2" s="11"/>
      <c r="B2" s="11"/>
      <c r="C2" s="12"/>
      <c r="D2" s="12"/>
      <c r="E2" s="12"/>
      <c r="F2" s="12"/>
      <c r="G2" s="12"/>
      <c r="H2" s="19" t="s">
        <v>3</v>
      </c>
      <c r="I2" s="19"/>
      <c r="J2" s="19"/>
      <c r="K2" s="19"/>
      <c r="L2" s="19"/>
      <c r="M2" s="11"/>
    </row>
    <row r="3" spans="1:13" x14ac:dyDescent="0.25">
      <c r="A3" s="11"/>
      <c r="B3" s="13"/>
      <c r="C3" s="18">
        <f t="shared" ref="C3:M3" si="0">COUNTIF(C5:C34,"x")</f>
        <v>7</v>
      </c>
      <c r="D3" s="18">
        <f t="shared" si="0"/>
        <v>4</v>
      </c>
      <c r="E3" s="18">
        <f t="shared" si="0"/>
        <v>24</v>
      </c>
      <c r="F3" s="18">
        <f t="shared" si="0"/>
        <v>10</v>
      </c>
      <c r="G3" s="18">
        <f t="shared" si="0"/>
        <v>10</v>
      </c>
      <c r="H3" s="18">
        <f t="shared" si="0"/>
        <v>8</v>
      </c>
      <c r="I3" s="18">
        <f t="shared" si="0"/>
        <v>4</v>
      </c>
      <c r="J3" s="18">
        <f t="shared" si="0"/>
        <v>7</v>
      </c>
      <c r="K3" s="18">
        <f t="shared" si="0"/>
        <v>3</v>
      </c>
      <c r="L3" s="18">
        <f t="shared" si="0"/>
        <v>3</v>
      </c>
      <c r="M3" s="18">
        <f t="shared" si="0"/>
        <v>0</v>
      </c>
    </row>
    <row r="4" spans="1:13" ht="69" x14ac:dyDescent="0.25">
      <c r="A4" s="11"/>
      <c r="B4" s="15" t="s">
        <v>39</v>
      </c>
      <c r="C4" s="14" t="s">
        <v>0</v>
      </c>
      <c r="D4" s="14" t="s">
        <v>1</v>
      </c>
      <c r="E4" s="14" t="s">
        <v>17</v>
      </c>
      <c r="F4" s="14" t="s">
        <v>2</v>
      </c>
      <c r="G4" s="14" t="s">
        <v>14</v>
      </c>
      <c r="H4" s="14" t="s">
        <v>4</v>
      </c>
      <c r="I4" s="14" t="s">
        <v>5</v>
      </c>
      <c r="J4" s="14" t="s">
        <v>6</v>
      </c>
      <c r="K4" s="14" t="s">
        <v>7</v>
      </c>
      <c r="L4" s="14" t="s">
        <v>8</v>
      </c>
      <c r="M4" s="11"/>
    </row>
    <row r="5" spans="1:13" x14ac:dyDescent="0.25">
      <c r="A5" s="20">
        <v>1</v>
      </c>
      <c r="B5" s="21" t="s">
        <v>31</v>
      </c>
      <c r="C5" s="25" t="s">
        <v>40</v>
      </c>
      <c r="D5" s="26"/>
      <c r="E5" s="26" t="s">
        <v>40</v>
      </c>
      <c r="F5" s="26" t="s">
        <v>40</v>
      </c>
      <c r="G5" s="26" t="s">
        <v>40</v>
      </c>
      <c r="H5" s="22"/>
      <c r="I5" s="22"/>
      <c r="J5" s="22"/>
      <c r="K5" s="22"/>
      <c r="L5" s="22"/>
      <c r="M5" s="23"/>
    </row>
    <row r="6" spans="1:13" x14ac:dyDescent="0.25">
      <c r="A6" s="6">
        <v>2</v>
      </c>
      <c r="B6" s="16" t="s">
        <v>9</v>
      </c>
      <c r="C6" s="27" t="s">
        <v>40</v>
      </c>
      <c r="D6" s="28"/>
      <c r="E6" s="28"/>
      <c r="F6" s="28" t="s">
        <v>40</v>
      </c>
      <c r="G6" s="28"/>
      <c r="H6" s="5"/>
      <c r="I6" s="5"/>
      <c r="J6" s="5"/>
      <c r="K6" s="5"/>
      <c r="L6" s="5"/>
      <c r="M6" s="7"/>
    </row>
    <row r="7" spans="1:13" x14ac:dyDescent="0.25">
      <c r="A7" s="6">
        <v>3</v>
      </c>
      <c r="B7" s="16" t="s">
        <v>10</v>
      </c>
      <c r="C7" s="27" t="s">
        <v>40</v>
      </c>
      <c r="D7" s="28"/>
      <c r="E7" s="28"/>
      <c r="F7" s="28" t="s">
        <v>40</v>
      </c>
      <c r="G7" s="28"/>
      <c r="H7" s="5"/>
      <c r="I7" s="5"/>
      <c r="J7" s="5"/>
      <c r="K7" s="5"/>
      <c r="L7" s="5"/>
      <c r="M7" s="7"/>
    </row>
    <row r="8" spans="1:13" x14ac:dyDescent="0.25">
      <c r="A8" s="6">
        <v>4</v>
      </c>
      <c r="B8" s="16" t="s">
        <v>12</v>
      </c>
      <c r="C8" s="27" t="s">
        <v>40</v>
      </c>
      <c r="D8" s="28"/>
      <c r="E8" s="28"/>
      <c r="F8" s="28" t="s">
        <v>40</v>
      </c>
      <c r="G8" s="28"/>
      <c r="H8" s="5"/>
      <c r="I8" s="5"/>
      <c r="J8" s="5"/>
      <c r="K8" s="5"/>
      <c r="L8" s="5"/>
      <c r="M8" s="7"/>
    </row>
    <row r="9" spans="1:13" x14ac:dyDescent="0.25">
      <c r="A9" s="6">
        <v>5</v>
      </c>
      <c r="B9" s="16" t="s">
        <v>15</v>
      </c>
      <c r="C9" s="27" t="s">
        <v>40</v>
      </c>
      <c r="D9" s="28"/>
      <c r="E9" s="28"/>
      <c r="F9" s="28" t="s">
        <v>40</v>
      </c>
      <c r="G9" s="28"/>
      <c r="H9" s="5"/>
      <c r="I9" s="5"/>
      <c r="J9" s="5"/>
      <c r="K9" s="5"/>
      <c r="L9" s="5"/>
      <c r="M9" s="7"/>
    </row>
    <row r="10" spans="1:13" x14ac:dyDescent="0.25">
      <c r="A10" s="6">
        <v>6</v>
      </c>
      <c r="B10" s="16" t="s">
        <v>11</v>
      </c>
      <c r="C10" s="27" t="s">
        <v>40</v>
      </c>
      <c r="D10" s="28"/>
      <c r="E10" s="28"/>
      <c r="F10" s="28"/>
      <c r="G10" s="28"/>
      <c r="H10" s="5"/>
      <c r="I10" s="5"/>
      <c r="J10" s="5"/>
      <c r="K10" s="5"/>
      <c r="L10" s="5"/>
      <c r="M10" s="7"/>
    </row>
    <row r="11" spans="1:13" x14ac:dyDescent="0.25">
      <c r="A11" s="6">
        <v>7</v>
      </c>
      <c r="B11" s="16" t="s">
        <v>13</v>
      </c>
      <c r="C11" s="27" t="s">
        <v>40</v>
      </c>
      <c r="D11" s="28"/>
      <c r="E11" s="28"/>
      <c r="F11" s="28"/>
      <c r="G11" s="28"/>
      <c r="H11" s="5" t="s">
        <v>40</v>
      </c>
      <c r="I11" s="5" t="s">
        <v>40</v>
      </c>
      <c r="J11" s="5" t="s">
        <v>40</v>
      </c>
      <c r="K11" s="5" t="s">
        <v>40</v>
      </c>
      <c r="L11" s="5" t="s">
        <v>40</v>
      </c>
      <c r="M11" s="7"/>
    </row>
    <row r="12" spans="1:13" x14ac:dyDescent="0.25">
      <c r="A12" s="6">
        <v>8</v>
      </c>
      <c r="B12" s="16" t="s">
        <v>20</v>
      </c>
      <c r="C12" s="27"/>
      <c r="D12" s="28" t="s">
        <v>40</v>
      </c>
      <c r="E12" s="28" t="s">
        <v>40</v>
      </c>
      <c r="F12" s="28" t="s">
        <v>40</v>
      </c>
      <c r="G12" s="28" t="s">
        <v>40</v>
      </c>
      <c r="H12" s="5"/>
      <c r="I12" s="5"/>
      <c r="J12" s="5"/>
      <c r="K12" s="5"/>
      <c r="L12" s="5"/>
      <c r="M12" s="7"/>
    </row>
    <row r="13" spans="1:13" x14ac:dyDescent="0.25">
      <c r="A13" s="6">
        <v>9</v>
      </c>
      <c r="B13" s="16" t="s">
        <v>28</v>
      </c>
      <c r="C13" s="27"/>
      <c r="D13" s="28" t="s">
        <v>40</v>
      </c>
      <c r="E13" s="28" t="s">
        <v>40</v>
      </c>
      <c r="F13" s="28" t="s">
        <v>40</v>
      </c>
      <c r="G13" s="28"/>
      <c r="H13" s="5"/>
      <c r="I13" s="5"/>
      <c r="J13" s="5"/>
      <c r="K13" s="5"/>
      <c r="L13" s="5"/>
      <c r="M13" s="7"/>
    </row>
    <row r="14" spans="1:13" x14ac:dyDescent="0.25">
      <c r="A14" s="6">
        <v>10</v>
      </c>
      <c r="B14" s="16" t="s">
        <v>35</v>
      </c>
      <c r="C14" s="27"/>
      <c r="D14" s="28" t="s">
        <v>40</v>
      </c>
      <c r="E14" s="28" t="s">
        <v>40</v>
      </c>
      <c r="F14" s="28" t="s">
        <v>40</v>
      </c>
      <c r="G14" s="28"/>
      <c r="H14" s="5"/>
      <c r="I14" s="5"/>
      <c r="J14" s="5"/>
      <c r="K14" s="5"/>
      <c r="L14" s="5"/>
      <c r="M14" s="7"/>
    </row>
    <row r="15" spans="1:13" x14ac:dyDescent="0.25">
      <c r="A15" s="6">
        <v>11</v>
      </c>
      <c r="B15" s="16" t="s">
        <v>16</v>
      </c>
      <c r="C15" s="27"/>
      <c r="D15" s="28" t="s">
        <v>40</v>
      </c>
      <c r="E15" s="28" t="s">
        <v>40</v>
      </c>
      <c r="F15" s="28" t="s">
        <v>40</v>
      </c>
      <c r="G15" s="28"/>
      <c r="H15" s="5"/>
      <c r="I15" s="5"/>
      <c r="J15" s="5"/>
      <c r="K15" s="5"/>
      <c r="L15" s="5"/>
      <c r="M15" s="7"/>
    </row>
    <row r="16" spans="1:13" x14ac:dyDescent="0.25">
      <c r="A16" s="6">
        <v>12</v>
      </c>
      <c r="B16" s="16" t="s">
        <v>25</v>
      </c>
      <c r="C16" s="27"/>
      <c r="D16" s="28"/>
      <c r="E16" s="28" t="s">
        <v>40</v>
      </c>
      <c r="F16" s="28" t="s">
        <v>40</v>
      </c>
      <c r="G16" s="28" t="s">
        <v>40</v>
      </c>
      <c r="H16" s="5"/>
      <c r="I16" s="5" t="s">
        <v>40</v>
      </c>
      <c r="J16" s="5"/>
      <c r="K16" s="5"/>
      <c r="L16" s="5"/>
      <c r="M16" s="7"/>
    </row>
    <row r="17" spans="1:13" x14ac:dyDescent="0.25">
      <c r="A17" s="6">
        <v>13</v>
      </c>
      <c r="B17" s="16" t="s">
        <v>37</v>
      </c>
      <c r="C17" s="27"/>
      <c r="D17" s="28"/>
      <c r="E17" s="28" t="s">
        <v>40</v>
      </c>
      <c r="F17" s="28"/>
      <c r="G17" s="28" t="s">
        <v>40</v>
      </c>
      <c r="H17" s="5" t="s">
        <v>40</v>
      </c>
      <c r="I17" s="5"/>
      <c r="J17" s="5"/>
      <c r="K17" s="5"/>
      <c r="L17" s="5"/>
      <c r="M17" s="7"/>
    </row>
    <row r="18" spans="1:13" x14ac:dyDescent="0.25">
      <c r="A18" s="6">
        <v>14</v>
      </c>
      <c r="B18" s="16" t="s">
        <v>29</v>
      </c>
      <c r="C18" s="27"/>
      <c r="D18" s="28"/>
      <c r="E18" s="28" t="s">
        <v>40</v>
      </c>
      <c r="F18" s="28"/>
      <c r="G18" s="28" t="s">
        <v>40</v>
      </c>
      <c r="H18" s="5"/>
      <c r="I18" s="5"/>
      <c r="J18" s="5"/>
      <c r="K18" s="5"/>
      <c r="L18" s="5"/>
      <c r="M18" s="7"/>
    </row>
    <row r="19" spans="1:13" x14ac:dyDescent="0.25">
      <c r="A19" s="6">
        <v>15</v>
      </c>
      <c r="B19" s="16" t="s">
        <v>32</v>
      </c>
      <c r="C19" s="27"/>
      <c r="D19" s="28"/>
      <c r="E19" s="28" t="s">
        <v>40</v>
      </c>
      <c r="F19" s="28"/>
      <c r="G19" s="28" t="s">
        <v>40</v>
      </c>
      <c r="H19" s="5" t="s">
        <v>40</v>
      </c>
      <c r="I19" s="5"/>
      <c r="J19" s="5"/>
      <c r="K19" s="5"/>
      <c r="L19" s="5"/>
      <c r="M19" s="7"/>
    </row>
    <row r="20" spans="1:13" x14ac:dyDescent="0.25">
      <c r="A20" s="6">
        <v>16</v>
      </c>
      <c r="B20" s="16" t="s">
        <v>21</v>
      </c>
      <c r="C20" s="27"/>
      <c r="D20" s="28"/>
      <c r="E20" s="28" t="s">
        <v>40</v>
      </c>
      <c r="F20" s="28"/>
      <c r="G20" s="28" t="s">
        <v>40</v>
      </c>
      <c r="H20" s="5"/>
      <c r="I20" s="5"/>
      <c r="J20" s="5" t="s">
        <v>40</v>
      </c>
      <c r="K20" s="5"/>
      <c r="L20" s="5"/>
      <c r="M20" s="7"/>
    </row>
    <row r="21" spans="1:13" x14ac:dyDescent="0.25">
      <c r="A21" s="6">
        <v>17</v>
      </c>
      <c r="B21" s="16" t="s">
        <v>24</v>
      </c>
      <c r="C21" s="27"/>
      <c r="D21" s="28"/>
      <c r="E21" s="28" t="s">
        <v>40</v>
      </c>
      <c r="F21" s="28"/>
      <c r="G21" s="28" t="s">
        <v>40</v>
      </c>
      <c r="H21" s="5" t="s">
        <v>40</v>
      </c>
      <c r="I21" s="5" t="s">
        <v>40</v>
      </c>
      <c r="J21" s="5" t="s">
        <v>40</v>
      </c>
      <c r="K21" s="5" t="s">
        <v>40</v>
      </c>
      <c r="L21" s="5" t="s">
        <v>40</v>
      </c>
      <c r="M21" s="7"/>
    </row>
    <row r="22" spans="1:13" x14ac:dyDescent="0.25">
      <c r="A22" s="6">
        <v>18</v>
      </c>
      <c r="B22" s="16" t="s">
        <v>19</v>
      </c>
      <c r="C22" s="27"/>
      <c r="D22" s="28"/>
      <c r="E22" s="28" t="s">
        <v>40</v>
      </c>
      <c r="F22" s="28"/>
      <c r="G22" s="28" t="s">
        <v>40</v>
      </c>
      <c r="H22" s="5" t="s">
        <v>40</v>
      </c>
      <c r="I22" s="5" t="s">
        <v>40</v>
      </c>
      <c r="J22" s="5" t="s">
        <v>40</v>
      </c>
      <c r="K22" s="5" t="s">
        <v>40</v>
      </c>
      <c r="L22" s="5" t="s">
        <v>40</v>
      </c>
      <c r="M22" s="7"/>
    </row>
    <row r="23" spans="1:13" x14ac:dyDescent="0.25">
      <c r="A23" s="6">
        <v>19</v>
      </c>
      <c r="B23" s="16" t="s">
        <v>36</v>
      </c>
      <c r="C23" s="27"/>
      <c r="D23" s="28"/>
      <c r="E23" s="28" t="s">
        <v>40</v>
      </c>
      <c r="F23" s="28"/>
      <c r="G23" s="28" t="s">
        <v>40</v>
      </c>
      <c r="H23" s="5"/>
      <c r="I23" s="5"/>
      <c r="J23" s="5" t="s">
        <v>40</v>
      </c>
      <c r="K23" s="5"/>
      <c r="L23" s="5"/>
      <c r="M23" s="7"/>
    </row>
    <row r="24" spans="1:13" x14ac:dyDescent="0.25">
      <c r="A24" s="6">
        <v>20</v>
      </c>
      <c r="B24" s="16" t="s">
        <v>33</v>
      </c>
      <c r="C24" s="27"/>
      <c r="D24" s="28"/>
      <c r="E24" s="28" t="s">
        <v>40</v>
      </c>
      <c r="F24" s="28"/>
      <c r="G24" s="28"/>
      <c r="H24" s="5"/>
      <c r="I24" s="5"/>
      <c r="J24" s="5"/>
      <c r="K24" s="5"/>
      <c r="L24" s="5"/>
      <c r="M24" s="7"/>
    </row>
    <row r="25" spans="1:13" x14ac:dyDescent="0.25">
      <c r="A25" s="6">
        <v>21</v>
      </c>
      <c r="B25" s="16" t="s">
        <v>26</v>
      </c>
      <c r="C25" s="27"/>
      <c r="D25" s="28"/>
      <c r="E25" s="28" t="s">
        <v>40</v>
      </c>
      <c r="F25" s="28"/>
      <c r="G25" s="28"/>
      <c r="H25" s="5"/>
      <c r="I25" s="5"/>
      <c r="J25" s="5"/>
      <c r="K25" s="5"/>
      <c r="L25" s="5"/>
      <c r="M25" s="7"/>
    </row>
    <row r="26" spans="1:13" x14ac:dyDescent="0.25">
      <c r="A26" s="6">
        <v>22</v>
      </c>
      <c r="B26" s="16" t="s">
        <v>18</v>
      </c>
      <c r="C26" s="27"/>
      <c r="D26" s="28"/>
      <c r="E26" s="28" t="s">
        <v>40</v>
      </c>
      <c r="F26" s="28"/>
      <c r="G26" s="28"/>
      <c r="H26" s="5" t="s">
        <v>40</v>
      </c>
      <c r="I26" s="5"/>
      <c r="J26" s="5"/>
      <c r="K26" s="5"/>
      <c r="L26" s="5"/>
      <c r="M26" s="7"/>
    </row>
    <row r="27" spans="1:13" x14ac:dyDescent="0.25">
      <c r="A27" s="6">
        <v>23</v>
      </c>
      <c r="B27" s="16" t="s">
        <v>34</v>
      </c>
      <c r="C27" s="27"/>
      <c r="D27" s="28"/>
      <c r="E27" s="28" t="s">
        <v>40</v>
      </c>
      <c r="F27" s="28"/>
      <c r="G27" s="28"/>
      <c r="H27" s="5"/>
      <c r="I27" s="5"/>
      <c r="J27" s="5" t="s">
        <v>40</v>
      </c>
      <c r="K27" s="5"/>
      <c r="L27" s="5"/>
      <c r="M27" s="7"/>
    </row>
    <row r="28" spans="1:13" x14ac:dyDescent="0.25">
      <c r="A28" s="6">
        <v>24</v>
      </c>
      <c r="B28" s="16" t="s">
        <v>38</v>
      </c>
      <c r="C28" s="27"/>
      <c r="D28" s="28"/>
      <c r="E28" s="28" t="s">
        <v>40</v>
      </c>
      <c r="F28" s="28"/>
      <c r="G28" s="28"/>
      <c r="H28" s="5" t="s">
        <v>40</v>
      </c>
      <c r="I28" s="5"/>
      <c r="J28" s="5"/>
      <c r="K28" s="5"/>
      <c r="L28" s="5"/>
      <c r="M28" s="7"/>
    </row>
    <row r="29" spans="1:13" x14ac:dyDescent="0.25">
      <c r="A29" s="6">
        <v>25</v>
      </c>
      <c r="B29" s="16" t="s">
        <v>27</v>
      </c>
      <c r="C29" s="27"/>
      <c r="D29" s="28"/>
      <c r="E29" s="28" t="s">
        <v>40</v>
      </c>
      <c r="F29" s="28"/>
      <c r="G29" s="28"/>
      <c r="H29" s="5"/>
      <c r="I29" s="5"/>
      <c r="J29" s="5"/>
      <c r="K29" s="5"/>
      <c r="L29" s="5"/>
      <c r="M29" s="7"/>
    </row>
    <row r="30" spans="1:13" x14ac:dyDescent="0.25">
      <c r="A30" s="6">
        <v>26</v>
      </c>
      <c r="B30" s="16" t="s">
        <v>41</v>
      </c>
      <c r="C30" s="27"/>
      <c r="D30" s="28"/>
      <c r="E30" s="28" t="s">
        <v>40</v>
      </c>
      <c r="F30" s="28"/>
      <c r="G30" s="28"/>
      <c r="H30" s="5"/>
      <c r="I30" s="5"/>
      <c r="J30" s="5"/>
      <c r="K30" s="5"/>
      <c r="L30" s="5"/>
      <c r="M30" s="7"/>
    </row>
    <row r="31" spans="1:13" x14ac:dyDescent="0.25">
      <c r="A31" s="6">
        <v>27</v>
      </c>
      <c r="B31" s="16" t="s">
        <v>42</v>
      </c>
      <c r="C31" s="27"/>
      <c r="D31" s="28"/>
      <c r="E31" s="28" t="s">
        <v>40</v>
      </c>
      <c r="F31" s="28"/>
      <c r="G31" s="28"/>
      <c r="H31" s="5"/>
      <c r="I31" s="5"/>
      <c r="J31" s="5"/>
      <c r="K31" s="5"/>
      <c r="L31" s="5"/>
      <c r="M31" s="7"/>
    </row>
    <row r="32" spans="1:13" x14ac:dyDescent="0.25">
      <c r="A32" s="6">
        <v>28</v>
      </c>
      <c r="B32" s="16" t="s">
        <v>23</v>
      </c>
      <c r="C32" s="27"/>
      <c r="D32" s="28"/>
      <c r="E32" s="28" t="s">
        <v>40</v>
      </c>
      <c r="F32" s="28"/>
      <c r="G32" s="28"/>
      <c r="H32" s="5"/>
      <c r="I32" s="5"/>
      <c r="J32" s="5"/>
      <c r="K32" s="5"/>
      <c r="L32" s="5"/>
      <c r="M32" s="7"/>
    </row>
    <row r="33" spans="1:13" x14ac:dyDescent="0.25">
      <c r="A33" s="6">
        <v>29</v>
      </c>
      <c r="B33" s="16" t="s">
        <v>30</v>
      </c>
      <c r="C33" s="27"/>
      <c r="D33" s="28"/>
      <c r="E33" s="28" t="s">
        <v>40</v>
      </c>
      <c r="F33" s="28"/>
      <c r="G33" s="28"/>
      <c r="H33" s="5" t="s">
        <v>40</v>
      </c>
      <c r="I33" s="5"/>
      <c r="J33" s="5" t="s">
        <v>40</v>
      </c>
      <c r="K33" s="5"/>
      <c r="L33" s="5"/>
      <c r="M33" s="7"/>
    </row>
    <row r="34" spans="1:13" ht="15.75" thickBot="1" x14ac:dyDescent="0.3">
      <c r="A34" s="8">
        <v>30</v>
      </c>
      <c r="B34" s="17" t="s">
        <v>22</v>
      </c>
      <c r="C34" s="29"/>
      <c r="D34" s="30"/>
      <c r="E34" s="30" t="s">
        <v>40</v>
      </c>
      <c r="F34" s="30"/>
      <c r="G34" s="30"/>
      <c r="H34" s="9"/>
      <c r="I34" s="9"/>
      <c r="J34" s="9"/>
      <c r="K34" s="9"/>
      <c r="L34" s="9"/>
      <c r="M34" s="10"/>
    </row>
    <row r="35" spans="1:13" x14ac:dyDescent="0.25">
      <c r="A35" s="33"/>
      <c r="B35" s="34"/>
    </row>
  </sheetData>
  <sortState ref="B5:N34">
    <sortCondition ref="C5:C34"/>
    <sortCondition ref="E5:E34"/>
    <sortCondition ref="D5:D34"/>
    <sortCondition ref="F5:F34"/>
  </sortState>
  <mergeCells count="1">
    <mergeCell ref="C1:M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1:O40"/>
  <sheetViews>
    <sheetView tabSelected="1" workbookViewId="0">
      <selection activeCell="Q23" sqref="Q23"/>
    </sheetView>
  </sheetViews>
  <sheetFormatPr baseColWidth="10" defaultRowHeight="15" x14ac:dyDescent="0.25"/>
  <cols>
    <col min="1" max="1" width="3" bestFit="1" customWidth="1"/>
    <col min="2" max="2" width="13.140625" bestFit="1" customWidth="1"/>
    <col min="4" max="4" width="13.28515625" customWidth="1"/>
  </cols>
  <sheetData>
    <row r="1" spans="2:15" x14ac:dyDescent="0.25">
      <c r="B1" s="36" t="s">
        <v>43</v>
      </c>
      <c r="C1" s="36"/>
      <c r="D1" s="37" t="s">
        <v>45</v>
      </c>
      <c r="E1" s="37"/>
      <c r="F1" s="37"/>
      <c r="G1" s="37"/>
      <c r="H1" s="37"/>
      <c r="I1" s="1"/>
      <c r="J1" s="1"/>
      <c r="K1" s="1"/>
      <c r="L1" s="1"/>
    </row>
    <row r="2" spans="2:15" x14ac:dyDescent="0.25">
      <c r="D2">
        <v>1</v>
      </c>
      <c r="E2">
        <v>2</v>
      </c>
      <c r="F2">
        <v>3</v>
      </c>
      <c r="G2" s="1">
        <v>4</v>
      </c>
      <c r="H2" s="1">
        <v>5</v>
      </c>
      <c r="I2" s="1"/>
      <c r="J2" s="1"/>
      <c r="K2" s="1"/>
    </row>
    <row r="3" spans="2:15" x14ac:dyDescent="0.25">
      <c r="B3" s="18" t="s">
        <v>0</v>
      </c>
      <c r="C3">
        <v>1</v>
      </c>
      <c r="D3">
        <f>COUNTIFS(personnel!$C$5:$C$34,"x",agents,D$11)+COUNTIFS(personnel!$C$5:$C$34,"x",agents,D$12)+COUNTIFS(personnel!$C$5:$C$34,"x",agents,D$13)+COUNTIFS(personnel!$C$5:$C$34,"x",agents,D$14)+COUNTIFS(personnel!$C$5:$C$34,"x",agents,D$15)+COUNTIFS(personnel!$C$5:$C$34,"x",agents,D$16)</f>
        <v>0</v>
      </c>
      <c r="E3">
        <f>COUNTIFS(personnel!$C$5:$C$34,"x",agents,E$11)+COUNTIFS(personnel!$C$5:$C$34,"x",agents,E$12)+COUNTIFS(personnel!$C$5:$C$34,"x",agents,E$13)+COUNTIFS(personnel!$C$5:$C$34,"x",agents,E$14)+COUNTIFS(personnel!$C$5:$C$34,"x",agents,E$15)+COUNTIFS(personnel!$C$5:$C$34,"x",agents,E$16)</f>
        <v>0</v>
      </c>
      <c r="F3">
        <f>COUNTIFS(personnel!$C$5:$C$34,"x",agents,F$11)+COUNTIFS(personnel!$C$5:$C$34,"x",agents,F$12)+COUNTIFS(personnel!$C$5:$C$34,"x",agents,F$13)+COUNTIFS(personnel!$C$5:$C$34,"x",agents,F$14)+COUNTIFS(personnel!$C$5:$C$34,"x",agents,F$15)+COUNTIFS(personnel!$C$5:$C$34,"x",agents,F$16)</f>
        <v>0</v>
      </c>
      <c r="G3">
        <f>COUNTIFS(personnel!$C$5:$C$34,"x",agents,G$11)+COUNTIFS(personnel!$C$5:$C$34,"x",agents,G$12)+COUNTIFS(personnel!$C$5:$C$34,"x",agents,G$13)+COUNTIFS(personnel!$C$5:$C$34,"x",agents,G$14)+COUNTIFS(personnel!$C$5:$C$34,"x",agents,G$15)+COUNTIFS(personnel!$C$5:$C$34,"x",agents,G$16)</f>
        <v>0</v>
      </c>
      <c r="H3">
        <f>COUNTIFS(personnel!$C$5:$C$34,"x",agents,H$11)+COUNTIFS(personnel!$C$5:$C$34,"x",agents,H$12)+COUNTIFS(personnel!$C$5:$C$34,"x",agents,H$13)+COUNTIFS(personnel!$C$5:$C$34,"x",agents,H$14)+COUNTIFS(personnel!$C$5:$C$34,"x",agents,H$15)+COUNTIFS(personnel!$C$5:$C$34,"x",agents,H$16)</f>
        <v>0</v>
      </c>
      <c r="I3" s="2"/>
      <c r="J3" s="2"/>
      <c r="K3" s="2"/>
      <c r="L3" s="2"/>
    </row>
    <row r="4" spans="2:15" x14ac:dyDescent="0.25">
      <c r="B4" s="18" t="s">
        <v>1</v>
      </c>
      <c r="C4">
        <v>1</v>
      </c>
      <c r="D4">
        <f>COUNTIFS(personnel!$D$5:$D$34,"x",agents,D$11)+COUNTIFS(personnel!$D$5:$D$34,"x",agents,D$12)+COUNTIFS(personnel!$D$5:$D$34,"x",agents,D$13)+COUNTIFS(personnel!$D$5:$D$34,"x",agents,D$14)+COUNTIFS(personnel!$D$5:$D$34,"x",agents,D$15)+COUNTIFS(personnel!$D$5:$D$34,"x",agents,D$16)</f>
        <v>0</v>
      </c>
      <c r="E4">
        <f>COUNTIFS(personnel!$D$5:$D$34,"x",agents,E$11)+COUNTIFS(personnel!$D$5:$D$34,"x",agents,E$12)+COUNTIFS(personnel!$D$5:$D$34,"x",agents,E$13)+COUNTIFS(personnel!$D$5:$D$34,"x",agents,E$14)+COUNTIFS(personnel!$D$5:$D$34,"x",agents,E$15)+COUNTIFS(personnel!$D$5:$D$34,"x",agents,E$16)</f>
        <v>0</v>
      </c>
      <c r="F4">
        <f>COUNTIFS(personnel!$D$5:$D$34,"x",agents,F$11)+COUNTIFS(personnel!$D$5:$D$34,"x",agents,F$12)+COUNTIFS(personnel!$D$5:$D$34,"x",agents,F$13)+COUNTIFS(personnel!$D$5:$D$34,"x",agents,F$14)+COUNTIFS(personnel!$D$5:$D$34,"x",agents,F$15)+COUNTIFS(personnel!$D$5:$D$34,"x",agents,F$16)</f>
        <v>0</v>
      </c>
      <c r="G4">
        <f>COUNTIFS(personnel!$D$5:$D$34,"x",agents,G$11)+COUNTIFS(personnel!$D$5:$D$34,"x",agents,G$12)+COUNTIFS(personnel!$D$5:$D$34,"x",agents,G$13)+COUNTIFS(personnel!$D$5:$D$34,"x",agents,G$14)+COUNTIFS(personnel!$D$5:$D$34,"x",agents,G$15)+COUNTIFS(personnel!$D$5:$D$34,"x",agents,G$16)</f>
        <v>0</v>
      </c>
      <c r="H4">
        <f>COUNTIFS(personnel!$D$5:$D$34,"x",agents,H$11)+COUNTIFS(personnel!$D$5:$D$34,"x",agents,H$12)+COUNTIFS(personnel!$D$5:$D$34,"x",agents,H$13)+COUNTIFS(personnel!$D$5:$D$34,"x",agents,H$14)+COUNTIFS(personnel!$D$5:$D$34,"x",agents,H$15)+COUNTIFS(personnel!$D$5:$D$34,"x",agents,H$16)</f>
        <v>0</v>
      </c>
    </row>
    <row r="5" spans="2:15" x14ac:dyDescent="0.25">
      <c r="B5" s="18" t="s">
        <v>17</v>
      </c>
      <c r="C5">
        <v>4</v>
      </c>
      <c r="D5">
        <f>COUNTIFS(personnel!$E$5:$E$34,"x",agents,D$11)+COUNTIFS(personnel!$E$5:$E$34,"x",agents,D$12)+COUNTIFS(personnel!$E$5:$E$34,"x",agents,D$13)+COUNTIFS(personnel!$E$5:$E$34,"x",agents,D$14)+COUNTIFS(personnel!$E$5:$E$34,"x",agents,D$15)+COUNTIFS(personnel!$E$5:$E$34,"x",agents,D$16)</f>
        <v>0</v>
      </c>
      <c r="E5">
        <f>COUNTIFS(personnel!$E$5:$E$34,"x",agents,E$11)+COUNTIFS(personnel!$E$5:$E$34,"x",agents,E$12)+COUNTIFS(personnel!$E$5:$E$34,"x",agents,E$13)+COUNTIFS(personnel!$E$5:$E$34,"x",agents,E$14)+COUNTIFS(personnel!$E$5:$E$34,"x",agents,E$15)+COUNTIFS(personnel!$E$5:$E$34,"x",agents,E$16)</f>
        <v>0</v>
      </c>
      <c r="F5">
        <f>COUNTIFS(personnel!$E$5:$E$34,"x",agents,F$11)+COUNTIFS(personnel!$E$5:$E$34,"x",agents,F$12)+COUNTIFS(personnel!$E$5:$E$34,"x",agents,F$13)+COUNTIFS(personnel!$E$5:$E$34,"x",agents,F$14)+COUNTIFS(personnel!$E$5:$E$34,"x",agents,F$15)+COUNTIFS(personnel!$E$5:$E$34,"x",agents,F$16)</f>
        <v>0</v>
      </c>
      <c r="G5">
        <f>COUNTIFS(personnel!$E$5:$E$34,"x",agents,G$11)+COUNTIFS(personnel!$E$5:$E$34,"x",agents,G$12)+COUNTIFS(personnel!$E$5:$E$34,"x",agents,G$13)+COUNTIFS(personnel!$E$5:$E$34,"x",agents,G$14)+COUNTIFS(personnel!$E$5:$E$34,"x",agents,G$15)+COUNTIFS(personnel!$E$5:$E$34,"x",agents,G$16)</f>
        <v>0</v>
      </c>
      <c r="H5">
        <f>COUNTIFS(personnel!$E$5:$E$34,"x",agents,H$11)+COUNTIFS(personnel!$E$5:$E$34,"x",agents,H$12)+COUNTIFS(personnel!$E$5:$E$34,"x",agents,H$13)+COUNTIFS(personnel!$E$5:$E$34,"x",agents,H$14)+COUNTIFS(personnel!$E$5:$E$34,"x",agents,H$15)+COUNTIFS(personnel!$E$5:$E$34,"x",agents,H$16)</f>
        <v>0</v>
      </c>
    </row>
    <row r="6" spans="2:15" x14ac:dyDescent="0.25">
      <c r="B6" s="18" t="s">
        <v>2</v>
      </c>
      <c r="C6">
        <v>1</v>
      </c>
      <c r="D6">
        <f>COUNTIFS(personnel!$F$5:$F$34,"x",agents,D$11)+COUNTIFS(personnel!$F$5:$F$34,"x",agents,D$12)+COUNTIFS(personnel!$F$5:$F$34,"x",agents,D$13)+COUNTIFS(personnel!$F$5:$F$34,"x",agents,D$14)+COUNTIFS(personnel!$F$5:$F$34,"x",agents,D$15)+COUNTIFS(personnel!$F$5:$F$34,"x",agents,D$16)</f>
        <v>0</v>
      </c>
      <c r="E6">
        <f>COUNTIFS(personnel!$F$5:$F$34,"x",agents,E$11)+COUNTIFS(personnel!$F$5:$F$34,"x",agents,E$12)+COUNTIFS(personnel!$F$5:$F$34,"x",agents,E$13)+COUNTIFS(personnel!$F$5:$F$34,"x",agents,E$14)+COUNTIFS(personnel!$F$5:$F$34,"x",agents,E$15)+COUNTIFS(personnel!$F$5:$F$34,"x",agents,E$16)</f>
        <v>0</v>
      </c>
      <c r="F6">
        <f>COUNTIFS(personnel!$F$5:$F$34,"x",agents,F$11)+COUNTIFS(personnel!$F$5:$F$34,"x",agents,F$12)+COUNTIFS(personnel!$F$5:$F$34,"x",agents,F$13)+COUNTIFS(personnel!$F$5:$F$34,"x",agents,F$14)+COUNTIFS(personnel!$F$5:$F$34,"x",agents,F$15)+COUNTIFS(personnel!$F$5:$F$34,"x",agents,F$16)</f>
        <v>0</v>
      </c>
      <c r="G6">
        <f>COUNTIFS(personnel!$F$5:$F$34,"x",agents,G$11)+COUNTIFS(personnel!$F$5:$F$34,"x",agents,G$12)+COUNTIFS(personnel!$F$5:$F$34,"x",agents,G$13)+COUNTIFS(personnel!$F$5:$F$34,"x",agents,G$14)+COUNTIFS(personnel!$F$5:$F$34,"x",agents,G$15)+COUNTIFS(personnel!$F$5:$F$34,"x",agents,G$16)</f>
        <v>0</v>
      </c>
      <c r="H6">
        <f>COUNTIFS(personnel!$F$5:$F$34,"x",agents,H$11)+COUNTIFS(personnel!$F$5:$F$34,"x",agents,H$12)+COUNTIFS(personnel!$F$5:$F$34,"x",agents,H$13)+COUNTIFS(personnel!$F$5:$F$34,"x",agents,H$14)+COUNTIFS(personnel!$F$5:$F$34,"x",agents,H$15)+COUNTIFS(personnel!$F$5:$F$34,"x",agents,H$16)</f>
        <v>0</v>
      </c>
    </row>
    <row r="7" spans="2:15" x14ac:dyDescent="0.25">
      <c r="B7" s="18" t="s">
        <v>14</v>
      </c>
      <c r="C7">
        <v>2</v>
      </c>
      <c r="D7">
        <f>COUNTIFS(personnel!$G$5:$G$34,"x",agents,D$11)+COUNTIFS(personnel!$G$5:$G$34,"x",agents,D$12)+COUNTIFS(personnel!$G$5:$G$34,"x",agents,D$13)+COUNTIFS(personnel!$G$5:$G$34,"x",agents,D$14)+COUNTIFS(personnel!$G$5:$G$34,"x",agents,D$15)+COUNTIFS(personnel!$G$5:$G$34,"x",agents,D$16)</f>
        <v>0</v>
      </c>
      <c r="E7">
        <f>COUNTIFS(personnel!$G$5:$G$34,"x",agents,E$11)+COUNTIFS(personnel!$G$5:$G$34,"x",agents,E$12)+COUNTIFS(personnel!$G$5:$G$34,"x",agents,E$13)+COUNTIFS(personnel!$G$5:$G$34,"x",agents,E$14)+COUNTIFS(personnel!$G$5:$G$34,"x",agents,E$15)+COUNTIFS(personnel!$G$5:$G$34,"x",agents,E$16)</f>
        <v>0</v>
      </c>
      <c r="F7">
        <f>COUNTIFS(personnel!$G$5:$G$34,"x",agents,F$11)+COUNTIFS(personnel!$G$5:$G$34,"x",agents,F$12)+COUNTIFS(personnel!$G$5:$G$34,"x",agents,F$13)+COUNTIFS(personnel!$G$5:$G$34,"x",agents,F$14)+COUNTIFS(personnel!$G$5:$G$34,"x",agents,F$15)+COUNTIFS(personnel!$G$5:$G$34,"x",agents,F$16)</f>
        <v>0</v>
      </c>
      <c r="G7">
        <f>COUNTIFS(personnel!$G$5:$G$34,"x",agents,G$11)+COUNTIFS(personnel!$G$5:$G$34,"x",agents,G$12)+COUNTIFS(personnel!$G$5:$G$34,"x",agents,G$13)+COUNTIFS(personnel!$G$5:$G$34,"x",agents,G$14)+COUNTIFS(personnel!$G$5:$G$34,"x",agents,G$15)+COUNTIFS(personnel!$G$5:$G$34,"x",agents,G$16)</f>
        <v>0</v>
      </c>
      <c r="H7">
        <f>COUNTIFS(personnel!$G$5:$G$34,"x",agents,H$11)+COUNTIFS(personnel!$G$5:$G$34,"x",agents,H$12)+COUNTIFS(personnel!$G$5:$G$34,"x",agents,H$13)+COUNTIFS(personnel!$G$5:$G$34,"x",agents,H$14)+COUNTIFS(personnel!$G$5:$G$34,"x",agents,H$15)+COUNTIFS(personnel!$G$5:$G$34,"x",agents,H$16)</f>
        <v>0</v>
      </c>
    </row>
    <row r="8" spans="2:15" x14ac:dyDescent="0.25">
      <c r="B8" s="3"/>
    </row>
    <row r="9" spans="2:15" x14ac:dyDescent="0.25">
      <c r="B9" s="3"/>
      <c r="D9" s="37" t="s">
        <v>45</v>
      </c>
      <c r="E9" s="37"/>
      <c r="F9" s="37"/>
      <c r="G9" s="37"/>
      <c r="H9" s="37"/>
    </row>
    <row r="10" spans="2:15" x14ac:dyDescent="0.25">
      <c r="C10" s="31" t="s">
        <v>39</v>
      </c>
      <c r="D10">
        <v>1</v>
      </c>
      <c r="E10">
        <v>2</v>
      </c>
      <c r="F10">
        <v>3</v>
      </c>
      <c r="G10" s="1">
        <v>4</v>
      </c>
      <c r="H10" s="1">
        <v>5</v>
      </c>
      <c r="L10" t="str">
        <f t="array" ref="L10">IFERROR(INDEX(agents,SMALL(IF(personnel!$A$5&gt;0,ROW(personnel!$A$5:$A$34)-MIN(ROW(personnel!$A$5:$A$34))+1,""),ROWS($L$10:$O10))),"")</f>
        <v>GOGUYER</v>
      </c>
      <c r="M10" t="str">
        <f>IF(OR(equipe!$D$11=L10,equipe!$D$12=L10,equipe!$D$13=L10,equipe!$D$14=L10,equipe!$D$15=L10,equipe!$D$16=L10,equipe!$E$11=L10,equipe!$E$12=L10,equipe!$E$13=L10,equipe!$E$14=L10,equipe!$E$15=L10,equipe!$E$16=L10,equipe!$F$11=L10,equipe!$F$12=L10,equipe!$F$13=L10,equipe!$F$14=L10,equipe!$F$15=L10,equipe!$F$16=L10,equipe!$G$11=L10,equipe!$G$12=L10,equipe!$G$13=L10,equipe!$G$14=L10,equipe!$G$15=L10,equipe!$G$16=L10,equipe!$H$11=L10,equipe!$H$12=L10,equipe!$H$13=L10,equipe!$H$14=L10,equipe!$H$15=L10,equipe!$H$16=L10),"x","")</f>
        <v/>
      </c>
      <c r="N10" t="str">
        <f t="shared" ref="N10:N39" si="0">IF(M10="x","",L10)</f>
        <v>GOGUYER</v>
      </c>
      <c r="O10" t="str">
        <f t="array" aca="1" ref="O10" ca="1">IFERROR(INDEX(vide,SMALL(IF(vide&lt;&gt;"",ROW(INDIRECT("1:"&amp;ROWS(vide)))),ROWS($L$10:$O10))),"")</f>
        <v>GOGUYER</v>
      </c>
    </row>
    <row r="11" spans="2:15" x14ac:dyDescent="0.25">
      <c r="C11">
        <v>1</v>
      </c>
      <c r="D11" s="32" t="s">
        <v>46</v>
      </c>
      <c r="E11" s="32" t="s">
        <v>46</v>
      </c>
      <c r="F11" s="32" t="s">
        <v>46</v>
      </c>
      <c r="G11" s="32" t="s">
        <v>46</v>
      </c>
      <c r="H11" s="32" t="s">
        <v>46</v>
      </c>
      <c r="L11" t="str">
        <f t="array" ref="L11">IFERROR(INDEX(agents,SMALL(IF(personnel!$A$5&gt;0,ROW(personnel!$A$5:$A$34)-MIN(ROW(personnel!$A$5:$A$34))+1,""),ROWS($L$10:$O11))),"")</f>
        <v>BOUILLARD</v>
      </c>
      <c r="M11" t="str">
        <f>IF(OR(equipe!$D$11=L11,equipe!$D$12=L11,equipe!$D$13=L11,equipe!$D$14=L11,equipe!$D$15=L11,equipe!$D$16=L11,equipe!$E$11=L11,equipe!$E$12=L11,equipe!$E$13=L11,equipe!$E$14=L11,equipe!$E$15=L11,equipe!$E$16=L11,equipe!$F$11=L11,equipe!$F$12=L11,equipe!$F$13=L11,equipe!$F$14=L11,equipe!$F$15=L11,equipe!$F$16=L11,equipe!$G$11=L11,equipe!$G$12=L11,equipe!$G$13=L11,equipe!$G$14=L11,equipe!$G$15=L11,equipe!$G$16=L11,equipe!$H$11=L11,equipe!$H$12=L11,equipe!$H$13=L11,equipe!$H$14=L11,equipe!$H$15=L11,equipe!$H$16=L11),"x","")</f>
        <v/>
      </c>
      <c r="N11" t="str">
        <f t="shared" si="0"/>
        <v>BOUILLARD</v>
      </c>
      <c r="O11" t="str">
        <f t="array" aca="1" ref="O11" ca="1">IFERROR(INDEX(vide,SMALL(IF(vide&lt;&gt;"",ROW(INDIRECT("1:"&amp;ROWS(vide)))),ROWS($L$10:$O11))),"")</f>
        <v>BOUILLARD</v>
      </c>
    </row>
    <row r="12" spans="2:15" x14ac:dyDescent="0.25">
      <c r="C12">
        <v>2</v>
      </c>
      <c r="D12" s="32" t="s">
        <v>46</v>
      </c>
      <c r="E12" s="32" t="s">
        <v>46</v>
      </c>
      <c r="F12" s="32" t="s">
        <v>46</v>
      </c>
      <c r="G12" s="32" t="s">
        <v>46</v>
      </c>
      <c r="H12" s="32" t="s">
        <v>46</v>
      </c>
      <c r="L12" t="str">
        <f t="array" ref="L12">IFERROR(INDEX(agents,SMALL(IF(personnel!$A$5&gt;0,ROW(personnel!$A$5:$A$34)-MIN(ROW(personnel!$A$5:$A$34))+1,""),ROWS($L$10:$O12))),"")</f>
        <v>DEMON</v>
      </c>
      <c r="M12" t="str">
        <f>IF(OR(equipe!$D$11=L12,equipe!$D$12=L12,equipe!$D$13=L12,equipe!$D$14=L12,equipe!$D$15=L12,equipe!$D$16=L12,equipe!$E$11=L12,equipe!$E$12=L12,equipe!$E$13=L12,equipe!$E$14=L12,equipe!$E$15=L12,equipe!$E$16=L12,equipe!$F$11=L12,equipe!$F$12=L12,equipe!$F$13=L12,equipe!$F$14=L12,equipe!$F$15=L12,equipe!$F$16=L12,equipe!$G$11=L12,equipe!$G$12=L12,equipe!$G$13=L12,equipe!$G$14=L12,equipe!$G$15=L12,equipe!$G$16=L12,equipe!$H$11=L12,equipe!$H$12=L12,equipe!$H$13=L12,equipe!$H$14=L12,equipe!$H$15=L12,equipe!$H$16=L12),"x","")</f>
        <v/>
      </c>
      <c r="N12" t="str">
        <f t="shared" si="0"/>
        <v>DEMON</v>
      </c>
      <c r="O12" t="str">
        <f t="array" aca="1" ref="O12" ca="1">IFERROR(INDEX(vide,SMALL(IF(vide&lt;&gt;"",ROW(INDIRECT("1:"&amp;ROWS(vide)))),ROWS($L$10:$O12))),"")</f>
        <v>DEMON</v>
      </c>
    </row>
    <row r="13" spans="2:15" x14ac:dyDescent="0.25">
      <c r="C13">
        <v>3</v>
      </c>
      <c r="D13" s="32" t="s">
        <v>46</v>
      </c>
      <c r="E13" s="32" t="s">
        <v>46</v>
      </c>
      <c r="F13" s="32" t="s">
        <v>46</v>
      </c>
      <c r="G13" s="32" t="s">
        <v>46</v>
      </c>
      <c r="H13" s="32" t="s">
        <v>46</v>
      </c>
      <c r="L13" t="str">
        <f t="array" ref="L13">IFERROR(INDEX(agents,SMALL(IF(personnel!$A$5&gt;0,ROW(personnel!$A$5:$A$34)-MIN(ROW(personnel!$A$5:$A$34))+1,""),ROWS($L$10:$O13))),"")</f>
        <v>REVOIL</v>
      </c>
      <c r="M13" t="str">
        <f>IF(OR(equipe!$D$11=L13,equipe!$D$12=L13,equipe!$D$13=L13,equipe!$D$14=L13,equipe!$D$15=L13,equipe!$D$16=L13,equipe!$E$11=L13,equipe!$E$12=L13,equipe!$E$13=L13,equipe!$E$14=L13,equipe!$E$15=L13,equipe!$E$16=L13,equipe!$F$11=L13,equipe!$F$12=L13,equipe!$F$13=L13,equipe!$F$14=L13,equipe!$F$15=L13,equipe!$F$16=L13,equipe!$G$11=L13,equipe!$G$12=L13,equipe!$G$13=L13,equipe!$G$14=L13,equipe!$G$15=L13,equipe!$G$16=L13,equipe!$H$11=L13,equipe!$H$12=L13,equipe!$H$13=L13,equipe!$H$14=L13,equipe!$H$15=L13,equipe!$H$16=L13),"x","")</f>
        <v/>
      </c>
      <c r="N13" t="str">
        <f t="shared" si="0"/>
        <v>REVOIL</v>
      </c>
      <c r="O13" t="str">
        <f t="array" aca="1" ref="O13" ca="1">IFERROR(INDEX(vide,SMALL(IF(vide&lt;&gt;"",ROW(INDIRECT("1:"&amp;ROWS(vide)))),ROWS($L$10:$O13))),"")</f>
        <v>REVOIL</v>
      </c>
    </row>
    <row r="14" spans="2:15" x14ac:dyDescent="0.25">
      <c r="C14">
        <v>4</v>
      </c>
      <c r="D14" s="32" t="s">
        <v>46</v>
      </c>
      <c r="E14" s="32" t="s">
        <v>46</v>
      </c>
      <c r="F14" s="32" t="s">
        <v>46</v>
      </c>
      <c r="G14" s="32" t="s">
        <v>46</v>
      </c>
      <c r="H14" s="32" t="s">
        <v>46</v>
      </c>
      <c r="L14" t="str">
        <f t="array" ref="L14">IFERROR(INDEX(agents,SMALL(IF(personnel!$A$5&gt;0,ROW(personnel!$A$5:$A$34)-MIN(ROW(personnel!$A$5:$A$34))+1,""),ROWS($L$10:$O14))),"")</f>
        <v>VASCHALDE</v>
      </c>
      <c r="M14" t="str">
        <f>IF(OR(equipe!$D$11=L14,equipe!$D$12=L14,equipe!$D$13=L14,equipe!$D$14=L14,equipe!$D$15=L14,equipe!$D$16=L14,equipe!$E$11=L14,equipe!$E$12=L14,equipe!$E$13=L14,equipe!$E$14=L14,equipe!$E$15=L14,equipe!$E$16=L14,equipe!$F$11=L14,equipe!$F$12=L14,equipe!$F$13=L14,equipe!$F$14=L14,equipe!$F$15=L14,equipe!$F$16=L14,equipe!$G$11=L14,equipe!$G$12=L14,equipe!$G$13=L14,equipe!$G$14=L14,equipe!$G$15=L14,equipe!$G$16=L14,equipe!$H$11=L14,equipe!$H$12=L14,equipe!$H$13=L14,equipe!$H$14=L14,equipe!$H$15=L14,equipe!$H$16=L14),"x","")</f>
        <v/>
      </c>
      <c r="N14" t="str">
        <f t="shared" si="0"/>
        <v>VASCHALDE</v>
      </c>
      <c r="O14" t="str">
        <f t="array" aca="1" ref="O14" ca="1">IFERROR(INDEX(vide,SMALL(IF(vide&lt;&gt;"",ROW(INDIRECT("1:"&amp;ROWS(vide)))),ROWS($L$10:$O14))),"")</f>
        <v>VASCHALDE</v>
      </c>
    </row>
    <row r="15" spans="2:15" x14ac:dyDescent="0.25">
      <c r="C15">
        <v>5</v>
      </c>
      <c r="D15" s="32" t="s">
        <v>46</v>
      </c>
      <c r="E15" s="32" t="s">
        <v>46</v>
      </c>
      <c r="F15" s="32" t="s">
        <v>46</v>
      </c>
      <c r="G15" s="32" t="s">
        <v>46</v>
      </c>
      <c r="H15" s="32" t="s">
        <v>46</v>
      </c>
      <c r="L15" t="str">
        <f t="array" ref="L15">IFERROR(INDEX(agents,SMALL(IF(personnel!$A$5&gt;0,ROW(personnel!$A$5:$A$34)-MIN(ROW(personnel!$A$5:$A$34))+1,""),ROWS($L$10:$O15))),"")</f>
        <v>GONCALVES</v>
      </c>
      <c r="M15" t="str">
        <f>IF(OR(equipe!$D$11=L15,equipe!$D$12=L15,equipe!$D$13=L15,equipe!$D$14=L15,equipe!$D$15=L15,equipe!$D$16=L15,equipe!$E$11=L15,equipe!$E$12=L15,equipe!$E$13=L15,equipe!$E$14=L15,equipe!$E$15=L15,equipe!$E$16=L15,equipe!$F$11=L15,equipe!$F$12=L15,equipe!$F$13=L15,equipe!$F$14=L15,equipe!$F$15=L15,equipe!$F$16=L15,equipe!$G$11=L15,equipe!$G$12=L15,equipe!$G$13=L15,equipe!$G$14=L15,equipe!$G$15=L15,equipe!$G$16=L15,equipe!$H$11=L15,equipe!$H$12=L15,equipe!$H$13=L15,equipe!$H$14=L15,equipe!$H$15=L15,equipe!$H$16=L15),"x","")</f>
        <v/>
      </c>
      <c r="N15" t="str">
        <f t="shared" si="0"/>
        <v>GONCALVES</v>
      </c>
      <c r="O15" t="str">
        <f t="array" aca="1" ref="O15" ca="1">IFERROR(INDEX(vide,SMALL(IF(vide&lt;&gt;"",ROW(INDIRECT("1:"&amp;ROWS(vide)))),ROWS($L$10:$O15))),"")</f>
        <v>GONCALVES</v>
      </c>
    </row>
    <row r="16" spans="2:15" x14ac:dyDescent="0.25">
      <c r="C16">
        <v>6</v>
      </c>
      <c r="D16" s="32" t="s">
        <v>46</v>
      </c>
      <c r="E16" s="32" t="s">
        <v>46</v>
      </c>
      <c r="F16" s="32" t="s">
        <v>46</v>
      </c>
      <c r="G16" s="32" t="s">
        <v>46</v>
      </c>
      <c r="H16" s="32" t="s">
        <v>46</v>
      </c>
      <c r="L16" t="str">
        <f t="array" ref="L16">IFERROR(INDEX(agents,SMALL(IF(personnel!$A$5&gt;0,ROW(personnel!$A$5:$A$34)-MIN(ROW(personnel!$A$5:$A$34))+1,""),ROWS($L$10:$O16))),"")</f>
        <v>SZENK</v>
      </c>
      <c r="M16" t="str">
        <f>IF(OR(equipe!$D$11=L16,equipe!$D$12=L16,equipe!$D$13=L16,equipe!$D$14=L16,equipe!$D$15=L16,equipe!$D$16=L16,equipe!$E$11=L16,equipe!$E$12=L16,equipe!$E$13=L16,equipe!$E$14=L16,equipe!$E$15=L16,equipe!$E$16=L16,equipe!$F$11=L16,equipe!$F$12=L16,equipe!$F$13=L16,equipe!$F$14=L16,equipe!$F$15=L16,equipe!$F$16=L16,equipe!$G$11=L16,equipe!$G$12=L16,equipe!$G$13=L16,equipe!$G$14=L16,equipe!$G$15=L16,equipe!$G$16=L16,equipe!$H$11=L16,equipe!$H$12=L16,equipe!$H$13=L16,equipe!$H$14=L16,equipe!$H$15=L16,equipe!$H$16=L16),"x","")</f>
        <v/>
      </c>
      <c r="N16" t="str">
        <f t="shared" si="0"/>
        <v>SZENK</v>
      </c>
      <c r="O16" t="str">
        <f t="array" aca="1" ref="O16" ca="1">IFERROR(INDEX(vide,SMALL(IF(vide&lt;&gt;"",ROW(INDIRECT("1:"&amp;ROWS(vide)))),ROWS($L$10:$O16))),"")</f>
        <v>SZENK</v>
      </c>
    </row>
    <row r="17" spans="2:15" x14ac:dyDescent="0.25">
      <c r="B17" s="31"/>
      <c r="L17" t="str">
        <f t="array" ref="L17">IFERROR(INDEX(agents,SMALL(IF(personnel!$A$5&gt;0,ROW(personnel!$A$5:$A$34)-MIN(ROW(personnel!$A$5:$A$34))+1,""),ROWS($L$10:$O17))),"")</f>
        <v>DURAND</v>
      </c>
      <c r="M17" t="str">
        <f>IF(OR(equipe!$D$11=L17,equipe!$D$12=L17,equipe!$D$13=L17,equipe!$D$14=L17,equipe!$D$15=L17,equipe!$D$16=L17,equipe!$E$11=L17,equipe!$E$12=L17,equipe!$E$13=L17,equipe!$E$14=L17,equipe!$E$15=L17,equipe!$E$16=L17,equipe!$F$11=L17,equipe!$F$12=L17,equipe!$F$13=L17,equipe!$F$14=L17,equipe!$F$15=L17,equipe!$F$16=L17,equipe!$G$11=L17,equipe!$G$12=L17,equipe!$G$13=L17,equipe!$G$14=L17,equipe!$G$15=L17,equipe!$G$16=L17,equipe!$H$11=L17,equipe!$H$12=L17,equipe!$H$13=L17,equipe!$H$14=L17,equipe!$H$15=L17,equipe!$H$16=L17),"x","")</f>
        <v/>
      </c>
      <c r="N17" t="str">
        <f t="shared" si="0"/>
        <v>DURAND</v>
      </c>
      <c r="O17" t="str">
        <f t="array" aca="1" ref="O17" ca="1">IFERROR(INDEX(vide,SMALL(IF(vide&lt;&gt;"",ROW(INDIRECT("1:"&amp;ROWS(vide)))),ROWS($L$10:$O17))),"")</f>
        <v>DURAND</v>
      </c>
    </row>
    <row r="18" spans="2:15" x14ac:dyDescent="0.25">
      <c r="B18" s="3"/>
      <c r="L18" t="str">
        <f t="array" ref="L18">IFERROR(INDEX(agents,SMALL(IF(personnel!$A$5&gt;0,ROW(personnel!$A$5:$A$34)-MIN(ROW(personnel!$A$5:$A$34))+1,""),ROWS($L$10:$O18))),"")</f>
        <v>MARTINEZ</v>
      </c>
      <c r="M18" t="str">
        <f>IF(OR(equipe!$D$11=L18,equipe!$D$12=L18,equipe!$D$13=L18,equipe!$D$14=L18,equipe!$D$15=L18,equipe!$D$16=L18,equipe!$E$11=L18,equipe!$E$12=L18,equipe!$E$13=L18,equipe!$E$14=L18,equipe!$E$15=L18,equipe!$E$16=L18,equipe!$F$11=L18,equipe!$F$12=L18,equipe!$F$13=L18,equipe!$F$14=L18,equipe!$F$15=L18,equipe!$F$16=L18,equipe!$G$11=L18,equipe!$G$12=L18,equipe!$G$13=L18,equipe!$G$14=L18,equipe!$G$15=L18,equipe!$G$16=L18,equipe!$H$11=L18,equipe!$H$12=L18,equipe!$H$13=L18,equipe!$H$14=L18,equipe!$H$15=L18,equipe!$H$16=L18),"x","")</f>
        <v/>
      </c>
      <c r="N18" t="str">
        <f t="shared" si="0"/>
        <v>MARTINEZ</v>
      </c>
      <c r="O18" t="str">
        <f t="array" aca="1" ref="O18" ca="1">IFERROR(INDEX(vide,SMALL(IF(vide&lt;&gt;"",ROW(INDIRECT("1:"&amp;ROWS(vide)))),ROWS($L$10:$O18))),"")</f>
        <v>MARTINEZ</v>
      </c>
    </row>
    <row r="19" spans="2:15" x14ac:dyDescent="0.25">
      <c r="B19" s="3"/>
      <c r="L19" t="str">
        <f t="array" ref="L19">IFERROR(INDEX(agents,SMALL(IF(personnel!$A$5&gt;0,ROW(personnel!$A$5:$A$34)-MIN(ROW(personnel!$A$5:$A$34))+1,""),ROWS($L$10:$O19))),"")</f>
        <v>QUINONERO</v>
      </c>
      <c r="M19" t="str">
        <f>IF(OR(equipe!$D$11=L19,equipe!$D$12=L19,equipe!$D$13=L19,equipe!$D$14=L19,equipe!$D$15=L19,equipe!$D$16=L19,equipe!$E$11=L19,equipe!$E$12=L19,equipe!$E$13=L19,equipe!$E$14=L19,equipe!$E$15=L19,equipe!$E$16=L19,equipe!$F$11=L19,equipe!$F$12=L19,equipe!$F$13=L19,equipe!$F$14=L19,equipe!$F$15=L19,equipe!$F$16=L19,equipe!$G$11=L19,equipe!$G$12=L19,equipe!$G$13=L19,equipe!$G$14=L19,equipe!$G$15=L19,equipe!$G$16=L19,equipe!$H$11=L19,equipe!$H$12=L19,equipe!$H$13=L19,equipe!$H$14=L19,equipe!$H$15=L19,equipe!$H$16=L19),"x","")</f>
        <v/>
      </c>
      <c r="N19" t="str">
        <f t="shared" si="0"/>
        <v>QUINONERO</v>
      </c>
      <c r="O19" t="str">
        <f t="array" aca="1" ref="O19" ca="1">IFERROR(INDEX(vide,SMALL(IF(vide&lt;&gt;"",ROW(INDIRECT("1:"&amp;ROWS(vide)))),ROWS($L$10:$O19))),"")</f>
        <v>QUINONERO</v>
      </c>
    </row>
    <row r="20" spans="2:15" x14ac:dyDescent="0.25">
      <c r="B20" s="3"/>
      <c r="L20" t="str">
        <f t="array" ref="L20">IFERROR(INDEX(agents,SMALL(IF(personnel!$A$5&gt;0,ROW(personnel!$A$5:$A$34)-MIN(ROW(personnel!$A$5:$A$34))+1,""),ROWS($L$10:$O20))),"")</f>
        <v>SPIZAK</v>
      </c>
      <c r="M20" t="str">
        <f>IF(OR(equipe!$D$11=L20,equipe!$D$12=L20,equipe!$D$13=L20,equipe!$D$14=L20,equipe!$D$15=L20,equipe!$D$16=L20,equipe!$E$11=L20,equipe!$E$12=L20,equipe!$E$13=L20,equipe!$E$14=L20,equipe!$E$15=L20,equipe!$E$16=L20,equipe!$F$11=L20,equipe!$F$12=L20,equipe!$F$13=L20,equipe!$F$14=L20,equipe!$F$15=L20,equipe!$F$16=L20,equipe!$G$11=L20,equipe!$G$12=L20,equipe!$G$13=L20,equipe!$G$14=L20,equipe!$G$15=L20,equipe!$G$16=L20,equipe!$H$11=L20,equipe!$H$12=L20,equipe!$H$13=L20,equipe!$H$14=L20,equipe!$H$15=L20,equipe!$H$16=L20),"x","")</f>
        <v/>
      </c>
      <c r="N20" t="str">
        <f t="shared" si="0"/>
        <v>SPIZAK</v>
      </c>
      <c r="O20" t="str">
        <f t="array" aca="1" ref="O20" ca="1">IFERROR(INDEX(vide,SMALL(IF(vide&lt;&gt;"",ROW(INDIRECT("1:"&amp;ROWS(vide)))),ROWS($L$10:$O20))),"")</f>
        <v>SPIZAK</v>
      </c>
    </row>
    <row r="21" spans="2:15" x14ac:dyDescent="0.25">
      <c r="B21" s="3"/>
      <c r="L21" t="str">
        <f t="array" ref="L21">IFERROR(INDEX(agents,SMALL(IF(personnel!$A$5&gt;0,ROW(personnel!$A$5:$A$34)-MIN(ROW(personnel!$A$5:$A$34))+1,""),ROWS($L$10:$O21))),"")</f>
        <v>LOPEZ</v>
      </c>
      <c r="M21" t="str">
        <f>IF(OR(equipe!$D$11=L21,equipe!$D$12=L21,equipe!$D$13=L21,equipe!$D$14=L21,equipe!$D$15=L21,equipe!$D$16=L21,equipe!$E$11=L21,equipe!$E$12=L21,equipe!$E$13=L21,equipe!$E$14=L21,equipe!$E$15=L21,equipe!$E$16=L21,equipe!$F$11=L21,equipe!$F$12=L21,equipe!$F$13=L21,equipe!$F$14=L21,equipe!$F$15=L21,equipe!$F$16=L21,equipe!$G$11=L21,equipe!$G$12=L21,equipe!$G$13=L21,equipe!$G$14=L21,equipe!$G$15=L21,equipe!$G$16=L21,equipe!$H$11=L21,equipe!$H$12=L21,equipe!$H$13=L21,equipe!$H$14=L21,equipe!$H$15=L21,equipe!$H$16=L21),"x","")</f>
        <v/>
      </c>
      <c r="N21" t="str">
        <f t="shared" si="0"/>
        <v>LOPEZ</v>
      </c>
      <c r="O21" t="str">
        <f t="array" aca="1" ref="O21" ca="1">IFERROR(INDEX(vide,SMALL(IF(vide&lt;&gt;"",ROW(INDIRECT("1:"&amp;ROWS(vide)))),ROWS($L$10:$O21))),"")</f>
        <v>LOPEZ</v>
      </c>
    </row>
    <row r="22" spans="2:15" x14ac:dyDescent="0.25">
      <c r="B22" s="3"/>
      <c r="L22" t="str">
        <f t="array" ref="L22">IFERROR(INDEX(agents,SMALL(IF(personnel!$A$5&gt;0,ROW(personnel!$A$5:$A$34)-MIN(ROW(personnel!$A$5:$A$34))+1,""),ROWS($L$10:$O22))),"")</f>
        <v>BAZIN</v>
      </c>
      <c r="M22" t="str">
        <f>IF(OR(equipe!$D$11=L22,equipe!$D$12=L22,equipe!$D$13=L22,equipe!$D$14=L22,equipe!$D$15=L22,equipe!$D$16=L22,equipe!$E$11=L22,equipe!$E$12=L22,equipe!$E$13=L22,equipe!$E$14=L22,equipe!$E$15=L22,equipe!$E$16=L22,equipe!$F$11=L22,equipe!$F$12=L22,equipe!$F$13=L22,equipe!$F$14=L22,equipe!$F$15=L22,equipe!$F$16=L22,equipe!$G$11=L22,equipe!$G$12=L22,equipe!$G$13=L22,equipe!$G$14=L22,equipe!$G$15=L22,equipe!$G$16=L22,equipe!$H$11=L22,equipe!$H$12=L22,equipe!$H$13=L22,equipe!$H$14=L22,equipe!$H$15=L22,equipe!$H$16=L22),"x","")</f>
        <v/>
      </c>
      <c r="N22" t="str">
        <f t="shared" si="0"/>
        <v>BAZIN</v>
      </c>
      <c r="O22" t="str">
        <f t="array" aca="1" ref="O22" ca="1">IFERROR(INDEX(vide,SMALL(IF(vide&lt;&gt;"",ROW(INDIRECT("1:"&amp;ROWS(vide)))),ROWS($L$10:$O22))),"")</f>
        <v>BAZIN</v>
      </c>
    </row>
    <row r="23" spans="2:15" x14ac:dyDescent="0.25">
      <c r="B23" s="3"/>
      <c r="L23" t="str">
        <f t="array" ref="L23">IFERROR(INDEX(agents,SMALL(IF(personnel!$A$5&gt;0,ROW(personnel!$A$5:$A$34)-MIN(ROW(personnel!$A$5:$A$34))+1,""),ROWS($L$10:$O23))),"")</f>
        <v>BRIER</v>
      </c>
      <c r="M23" t="str">
        <f>IF(OR(equipe!$D$11=L23,equipe!$D$12=L23,equipe!$D$13=L23,equipe!$D$14=L23,equipe!$D$15=L23,equipe!$D$16=L23,equipe!$E$11=L23,equipe!$E$12=L23,equipe!$E$13=L23,equipe!$E$14=L23,equipe!$E$15=L23,equipe!$E$16=L23,equipe!$F$11=L23,equipe!$F$12=L23,equipe!$F$13=L23,equipe!$F$14=L23,equipe!$F$15=L23,equipe!$F$16=L23,equipe!$G$11=L23,equipe!$G$12=L23,equipe!$G$13=L23,equipe!$G$14=L23,equipe!$G$15=L23,equipe!$G$16=L23,equipe!$H$11=L23,equipe!$H$12=L23,equipe!$H$13=L23,equipe!$H$14=L23,equipe!$H$15=L23,equipe!$H$16=L23),"x","")</f>
        <v/>
      </c>
      <c r="N23" t="str">
        <f t="shared" si="0"/>
        <v>BRIER</v>
      </c>
      <c r="O23" t="str">
        <f t="array" aca="1" ref="O23" ca="1">IFERROR(INDEX(vide,SMALL(IF(vide&lt;&gt;"",ROW(INDIRECT("1:"&amp;ROWS(vide)))),ROWS($L$10:$O23))),"")</f>
        <v>BRIER</v>
      </c>
    </row>
    <row r="24" spans="2:15" x14ac:dyDescent="0.25">
      <c r="B24" s="3"/>
      <c r="L24" t="str">
        <f t="array" ref="L24">IFERROR(INDEX(agents,SMALL(IF(personnel!$A$5&gt;0,ROW(personnel!$A$5:$A$34)-MIN(ROW(personnel!$A$5:$A$34))+1,""),ROWS($L$10:$O24))),"")</f>
        <v>CASTELLO</v>
      </c>
      <c r="M24" t="str">
        <f>IF(OR(equipe!$D$11=L24,equipe!$D$12=L24,equipe!$D$13=L24,equipe!$D$14=L24,equipe!$D$15=L24,equipe!$D$16=L24,equipe!$E$11=L24,equipe!$E$12=L24,equipe!$E$13=L24,equipe!$E$14=L24,equipe!$E$15=L24,equipe!$E$16=L24,equipe!$F$11=L24,equipe!$F$12=L24,equipe!$F$13=L24,equipe!$F$14=L24,equipe!$F$15=L24,equipe!$F$16=L24,equipe!$G$11=L24,equipe!$G$12=L24,equipe!$G$13=L24,equipe!$G$14=L24,equipe!$G$15=L24,equipe!$G$16=L24,equipe!$H$11=L24,equipe!$H$12=L24,equipe!$H$13=L24,equipe!$H$14=L24,equipe!$H$15=L24,equipe!$H$16=L24),"x","")</f>
        <v/>
      </c>
      <c r="N24" t="str">
        <f t="shared" si="0"/>
        <v>CASTELLO</v>
      </c>
      <c r="O24" t="str">
        <f t="array" aca="1" ref="O24" ca="1">IFERROR(INDEX(vide,SMALL(IF(vide&lt;&gt;"",ROW(INDIRECT("1:"&amp;ROWS(vide)))),ROWS($L$10:$O24))),"")</f>
        <v>CASTELLO</v>
      </c>
    </row>
    <row r="25" spans="2:15" x14ac:dyDescent="0.25">
      <c r="B25" s="3"/>
      <c r="L25" t="str">
        <f t="array" ref="L25">IFERROR(INDEX(agents,SMALL(IF(personnel!$A$5&gt;0,ROW(personnel!$A$5:$A$34)-MIN(ROW(personnel!$A$5:$A$34))+1,""),ROWS($L$10:$O25))),"")</f>
        <v>FINET</v>
      </c>
      <c r="M25" t="str">
        <f>IF(OR(equipe!$D$11=L25,equipe!$D$12=L25,equipe!$D$13=L25,equipe!$D$14=L25,equipe!$D$15=L25,equipe!$D$16=L25,equipe!$E$11=L25,equipe!$E$12=L25,equipe!$E$13=L25,equipe!$E$14=L25,equipe!$E$15=L25,equipe!$E$16=L25,equipe!$F$11=L25,equipe!$F$12=L25,equipe!$F$13=L25,equipe!$F$14=L25,equipe!$F$15=L25,equipe!$F$16=L25,equipe!$G$11=L25,equipe!$G$12=L25,equipe!$G$13=L25,equipe!$G$14=L25,equipe!$G$15=L25,equipe!$G$16=L25,equipe!$H$11=L25,equipe!$H$12=L25,equipe!$H$13=L25,equipe!$H$14=L25,equipe!$H$15=L25,equipe!$H$16=L25),"x","")</f>
        <v/>
      </c>
      <c r="N25" t="str">
        <f t="shared" si="0"/>
        <v>FINET</v>
      </c>
      <c r="O25" t="str">
        <f t="array" aca="1" ref="O25" ca="1">IFERROR(INDEX(vide,SMALL(IF(vide&lt;&gt;"",ROW(INDIRECT("1:"&amp;ROWS(vide)))),ROWS($L$10:$O25))),"")</f>
        <v>FINET</v>
      </c>
    </row>
    <row r="26" spans="2:15" x14ac:dyDescent="0.25">
      <c r="B26" s="3"/>
      <c r="L26" t="str">
        <f t="array" ref="L26">IFERROR(INDEX(agents,SMALL(IF(personnel!$A$5&gt;0,ROW(personnel!$A$5:$A$34)-MIN(ROW(personnel!$A$5:$A$34))+1,""),ROWS($L$10:$O26))),"")</f>
        <v>MADANGA</v>
      </c>
      <c r="M26" t="str">
        <f>IF(OR(equipe!$D$11=L26,equipe!$D$12=L26,equipe!$D$13=L26,equipe!$D$14=L26,equipe!$D$15=L26,equipe!$D$16=L26,equipe!$E$11=L26,equipe!$E$12=L26,equipe!$E$13=L26,equipe!$E$14=L26,equipe!$E$15=L26,equipe!$E$16=L26,equipe!$F$11=L26,equipe!$F$12=L26,equipe!$F$13=L26,equipe!$F$14=L26,equipe!$F$15=L26,equipe!$F$16=L26,equipe!$G$11=L26,equipe!$G$12=L26,equipe!$G$13=L26,equipe!$G$14=L26,equipe!$G$15=L26,equipe!$G$16=L26,equipe!$H$11=L26,equipe!$H$12=L26,equipe!$H$13=L26,equipe!$H$14=L26,equipe!$H$15=L26,equipe!$H$16=L26),"x","")</f>
        <v/>
      </c>
      <c r="N26" t="str">
        <f t="shared" si="0"/>
        <v>MADANGA</v>
      </c>
      <c r="O26" t="str">
        <f t="array" aca="1" ref="O26" ca="1">IFERROR(INDEX(vide,SMALL(IF(vide&lt;&gt;"",ROW(INDIRECT("1:"&amp;ROWS(vide)))),ROWS($L$10:$O26))),"")</f>
        <v>MADANGA</v>
      </c>
    </row>
    <row r="27" spans="2:15" x14ac:dyDescent="0.25">
      <c r="B27" s="3"/>
      <c r="L27" t="str">
        <f t="array" ref="L27">IFERROR(INDEX(agents,SMALL(IF(personnel!$A$5&gt;0,ROW(personnel!$A$5:$A$34)-MIN(ROW(personnel!$A$5:$A$34))+1,""),ROWS($L$10:$O27))),"")</f>
        <v>MASSELOT</v>
      </c>
      <c r="M27" t="str">
        <f>IF(OR(equipe!$D$11=L27,equipe!$D$12=L27,equipe!$D$13=L27,equipe!$D$14=L27,equipe!$D$15=L27,equipe!$D$16=L27,equipe!$E$11=L27,equipe!$E$12=L27,equipe!$E$13=L27,equipe!$E$14=L27,equipe!$E$15=L27,equipe!$E$16=L27,equipe!$F$11=L27,equipe!$F$12=L27,equipe!$F$13=L27,equipe!$F$14=L27,equipe!$F$15=L27,equipe!$F$16=L27,equipe!$G$11=L27,equipe!$G$12=L27,equipe!$G$13=L27,equipe!$G$14=L27,equipe!$G$15=L27,equipe!$G$16=L27,equipe!$H$11=L27,equipe!$H$12=L27,equipe!$H$13=L27,equipe!$H$14=L27,equipe!$H$15=L27,equipe!$H$16=L27),"x","")</f>
        <v/>
      </c>
      <c r="N27" t="str">
        <f t="shared" si="0"/>
        <v>MASSELOT</v>
      </c>
      <c r="O27" t="str">
        <f t="array" aca="1" ref="O27" ca="1">IFERROR(INDEX(vide,SMALL(IF(vide&lt;&gt;"",ROW(INDIRECT("1:"&amp;ROWS(vide)))),ROWS($L$10:$O27))),"")</f>
        <v>MASSELOT</v>
      </c>
    </row>
    <row r="28" spans="2:15" x14ac:dyDescent="0.25">
      <c r="B28" s="3"/>
      <c r="L28" t="str">
        <f t="array" ref="L28">IFERROR(INDEX(agents,SMALL(IF(personnel!$A$5&gt;0,ROW(personnel!$A$5:$A$34)-MIN(ROW(personnel!$A$5:$A$34))+1,""),ROWS($L$10:$O28))),"")</f>
        <v>PAQUIEN</v>
      </c>
      <c r="M28" t="str">
        <f>IF(OR(equipe!$D$11=L28,equipe!$D$12=L28,equipe!$D$13=L28,equipe!$D$14=L28,equipe!$D$15=L28,equipe!$D$16=L28,equipe!$E$11=L28,equipe!$E$12=L28,equipe!$E$13=L28,equipe!$E$14=L28,equipe!$E$15=L28,equipe!$E$16=L28,equipe!$F$11=L28,equipe!$F$12=L28,equipe!$F$13=L28,equipe!$F$14=L28,equipe!$F$15=L28,equipe!$F$16=L28,equipe!$G$11=L28,equipe!$G$12=L28,equipe!$G$13=L28,equipe!$G$14=L28,equipe!$G$15=L28,equipe!$G$16=L28,equipe!$H$11=L28,equipe!$H$12=L28,equipe!$H$13=L28,equipe!$H$14=L28,equipe!$H$15=L28,equipe!$H$16=L28),"x","")</f>
        <v/>
      </c>
      <c r="N28" t="str">
        <f t="shared" si="0"/>
        <v>PAQUIEN</v>
      </c>
      <c r="O28" t="str">
        <f t="array" aca="1" ref="O28" ca="1">IFERROR(INDEX(vide,SMALL(IF(vide&lt;&gt;"",ROW(INDIRECT("1:"&amp;ROWS(vide)))),ROWS($L$10:$O28))),"")</f>
        <v>PAQUIEN</v>
      </c>
    </row>
    <row r="29" spans="2:15" x14ac:dyDescent="0.25">
      <c r="B29" s="3"/>
      <c r="L29" t="str">
        <f t="array" ref="L29">IFERROR(INDEX(agents,SMALL(IF(personnel!$A$5&gt;0,ROW(personnel!$A$5:$A$34)-MIN(ROW(personnel!$A$5:$A$34))+1,""),ROWS($L$10:$O29))),"")</f>
        <v>AUBANEL</v>
      </c>
      <c r="M29" t="str">
        <f>IF(OR(equipe!$D$11=L29,equipe!$D$12=L29,equipe!$D$13=L29,equipe!$D$14=L29,equipe!$D$15=L29,equipe!$D$16=L29,equipe!$E$11=L29,equipe!$E$12=L29,equipe!$E$13=L29,equipe!$E$14=L29,equipe!$E$15=L29,equipe!$E$16=L29,equipe!$F$11=L29,equipe!$F$12=L29,equipe!$F$13=L29,equipe!$F$14=L29,equipe!$F$15=L29,equipe!$F$16=L29,equipe!$G$11=L29,equipe!$G$12=L29,equipe!$G$13=L29,equipe!$G$14=L29,equipe!$G$15=L29,equipe!$G$16=L29,equipe!$H$11=L29,equipe!$H$12=L29,equipe!$H$13=L29,equipe!$H$14=L29,equipe!$H$15=L29,equipe!$H$16=L29),"x","")</f>
        <v/>
      </c>
      <c r="N29" t="str">
        <f t="shared" si="0"/>
        <v>AUBANEL</v>
      </c>
      <c r="O29" t="str">
        <f t="array" aca="1" ref="O29" ca="1">IFERROR(INDEX(vide,SMALL(IF(vide&lt;&gt;"",ROW(INDIRECT("1:"&amp;ROWS(vide)))),ROWS($L$10:$O29))),"")</f>
        <v>AUBANEL</v>
      </c>
    </row>
    <row r="30" spans="2:15" x14ac:dyDescent="0.25">
      <c r="B30" s="3"/>
      <c r="L30" t="str">
        <f t="array" ref="L30">IFERROR(INDEX(agents,SMALL(IF(personnel!$A$5&gt;0,ROW(personnel!$A$5:$A$34)-MIN(ROW(personnel!$A$5:$A$34))+1,""),ROWS($L$10:$O30))),"")</f>
        <v>BIANCO</v>
      </c>
      <c r="M30" t="str">
        <f>IF(OR(equipe!$D$11=L30,equipe!$D$12=L30,equipe!$D$13=L30,equipe!$D$14=L30,equipe!$D$15=L30,equipe!$D$16=L30,equipe!$E$11=L30,equipe!$E$12=L30,equipe!$E$13=L30,equipe!$E$14=L30,equipe!$E$15=L30,equipe!$E$16=L30,equipe!$F$11=L30,equipe!$F$12=L30,equipe!$F$13=L30,equipe!$F$14=L30,equipe!$F$15=L30,equipe!$F$16=L30,equipe!$G$11=L30,equipe!$G$12=L30,equipe!$G$13=L30,equipe!$G$14=L30,equipe!$G$15=L30,equipe!$G$16=L30,equipe!$H$11=L30,equipe!$H$12=L30,equipe!$H$13=L30,equipe!$H$14=L30,equipe!$H$15=L30,equipe!$H$16=L30),"x","")</f>
        <v/>
      </c>
      <c r="N30" t="str">
        <f t="shared" si="0"/>
        <v>BIANCO</v>
      </c>
      <c r="O30" t="str">
        <f t="array" aca="1" ref="O30" ca="1">IFERROR(INDEX(vide,SMALL(IF(vide&lt;&gt;"",ROW(INDIRECT("1:"&amp;ROWS(vide)))),ROWS($L$10:$O30))),"")</f>
        <v>BIANCO</v>
      </c>
    </row>
    <row r="31" spans="2:15" x14ac:dyDescent="0.25">
      <c r="B31" s="3"/>
      <c r="L31" t="str">
        <f t="array" ref="L31">IFERROR(INDEX(agents,SMALL(IF(personnel!$A$5&gt;0,ROW(personnel!$A$5:$A$34)-MIN(ROW(personnel!$A$5:$A$34))+1,""),ROWS($L$10:$O31))),"")</f>
        <v>GARNIER</v>
      </c>
      <c r="M31" t="str">
        <f>IF(OR(equipe!$D$11=L31,equipe!$D$12=L31,equipe!$D$13=L31,equipe!$D$14=L31,equipe!$D$15=L31,equipe!$D$16=L31,equipe!$E$11=L31,equipe!$E$12=L31,equipe!$E$13=L31,equipe!$E$14=L31,equipe!$E$15=L31,equipe!$E$16=L31,equipe!$F$11=L31,equipe!$F$12=L31,equipe!$F$13=L31,equipe!$F$14=L31,equipe!$F$15=L31,equipe!$F$16=L31,equipe!$G$11=L31,equipe!$G$12=L31,equipe!$G$13=L31,equipe!$G$14=L31,equipe!$G$15=L31,equipe!$G$16=L31,equipe!$H$11=L31,equipe!$H$12=L31,equipe!$H$13=L31,equipe!$H$14=L31,equipe!$H$15=L31,equipe!$H$16=L31),"x","")</f>
        <v/>
      </c>
      <c r="N31" t="str">
        <f t="shared" si="0"/>
        <v>GARNIER</v>
      </c>
      <c r="O31" t="str">
        <f t="array" aca="1" ref="O31" ca="1">IFERROR(INDEX(vide,SMALL(IF(vide&lt;&gt;"",ROW(INDIRECT("1:"&amp;ROWS(vide)))),ROWS($L$10:$O31))),"")</f>
        <v>GARNIER</v>
      </c>
    </row>
    <row r="32" spans="2:15" x14ac:dyDescent="0.25">
      <c r="B32" s="3"/>
      <c r="L32" t="str">
        <f t="array" ref="L32">IFERROR(INDEX(agents,SMALL(IF(personnel!$A$5&gt;0,ROW(personnel!$A$5:$A$34)-MIN(ROW(personnel!$A$5:$A$34))+1,""),ROWS($L$10:$O32))),"")</f>
        <v>MALATRE</v>
      </c>
      <c r="M32" t="str">
        <f>IF(OR(equipe!$D$11=L32,equipe!$D$12=L32,equipe!$D$13=L32,equipe!$D$14=L32,equipe!$D$15=L32,equipe!$D$16=L32,equipe!$E$11=L32,equipe!$E$12=L32,equipe!$E$13=L32,equipe!$E$14=L32,equipe!$E$15=L32,equipe!$E$16=L32,equipe!$F$11=L32,equipe!$F$12=L32,equipe!$F$13=L32,equipe!$F$14=L32,equipe!$F$15=L32,equipe!$F$16=L32,equipe!$G$11=L32,equipe!$G$12=L32,equipe!$G$13=L32,equipe!$G$14=L32,equipe!$G$15=L32,equipe!$G$16=L32,equipe!$H$11=L32,equipe!$H$12=L32,equipe!$H$13=L32,equipe!$H$14=L32,equipe!$H$15=L32,equipe!$H$16=L32),"x","")</f>
        <v/>
      </c>
      <c r="N32" t="str">
        <f t="shared" si="0"/>
        <v>MALATRE</v>
      </c>
      <c r="O32" t="str">
        <f t="array" aca="1" ref="O32" ca="1">IFERROR(INDEX(vide,SMALL(IF(vide&lt;&gt;"",ROW(INDIRECT("1:"&amp;ROWS(vide)))),ROWS($L$10:$O32))),"")</f>
        <v>MALATRE</v>
      </c>
    </row>
    <row r="33" spans="2:15" x14ac:dyDescent="0.25">
      <c r="B33" s="3"/>
      <c r="L33" t="str">
        <f t="array" ref="L33">IFERROR(INDEX(agents,SMALL(IF(personnel!$A$5&gt;0,ROW(personnel!$A$5:$A$34)-MIN(ROW(personnel!$A$5:$A$34))+1,""),ROWS($L$10:$O33))),"")</f>
        <v>MARTY</v>
      </c>
      <c r="M33" t="str">
        <f>IF(OR(equipe!$D$11=L33,equipe!$D$12=L33,equipe!$D$13=L33,equipe!$D$14=L33,equipe!$D$15=L33,equipe!$D$16=L33,equipe!$E$11=L33,equipe!$E$12=L33,equipe!$E$13=L33,equipe!$E$14=L33,equipe!$E$15=L33,equipe!$E$16=L33,equipe!$F$11=L33,equipe!$F$12=L33,equipe!$F$13=L33,equipe!$F$14=L33,equipe!$F$15=L33,equipe!$F$16=L33,equipe!$G$11=L33,equipe!$G$12=L33,equipe!$G$13=L33,equipe!$G$14=L33,equipe!$G$15=L33,equipe!$G$16=L33,equipe!$H$11=L33,equipe!$H$12=L33,equipe!$H$13=L33,equipe!$H$14=L33,equipe!$H$15=L33,equipe!$H$16=L33),"x","")</f>
        <v/>
      </c>
      <c r="N33" t="str">
        <f t="shared" si="0"/>
        <v>MARTY</v>
      </c>
      <c r="O33" t="str">
        <f t="array" aca="1" ref="O33" ca="1">IFERROR(INDEX(vide,SMALL(IF(vide&lt;&gt;"",ROW(INDIRECT("1:"&amp;ROWS(vide)))),ROWS($L$10:$O33))),"")</f>
        <v>MARTY</v>
      </c>
    </row>
    <row r="34" spans="2:15" x14ac:dyDescent="0.25">
      <c r="L34" t="str">
        <f t="array" ref="L34">IFERROR(INDEX(agents,SMALL(IF(personnel!$A$5&gt;0,ROW(personnel!$A$5:$A$34)-MIN(ROW(personnel!$A$5:$A$34))+1,""),ROWS($L$10:$O34))),"")</f>
        <v>NOGBOUN</v>
      </c>
      <c r="M34" t="str">
        <f>IF(OR(equipe!$D$11=L34,equipe!$D$12=L34,equipe!$D$13=L34,equipe!$D$14=L34,equipe!$D$15=L34,equipe!$D$16=L34,equipe!$E$11=L34,equipe!$E$12=L34,equipe!$E$13=L34,equipe!$E$14=L34,equipe!$E$15=L34,equipe!$E$16=L34,equipe!$F$11=L34,equipe!$F$12=L34,equipe!$F$13=L34,equipe!$F$14=L34,equipe!$F$15=L34,equipe!$F$16=L34,equipe!$G$11=L34,equipe!$G$12=L34,equipe!$G$13=L34,equipe!$G$14=L34,equipe!$G$15=L34,equipe!$G$16=L34,equipe!$H$11=L34,equipe!$H$12=L34,equipe!$H$13=L34,equipe!$H$14=L34,equipe!$H$15=L34,equipe!$H$16=L34),"x","")</f>
        <v/>
      </c>
      <c r="N34" t="str">
        <f t="shared" si="0"/>
        <v>NOGBOUN</v>
      </c>
      <c r="O34" t="str">
        <f t="array" aca="1" ref="O34" ca="1">IFERROR(INDEX(vide,SMALL(IF(vide&lt;&gt;"",ROW(INDIRECT("1:"&amp;ROWS(vide)))),ROWS($L$10:$O34))),"")</f>
        <v>NOGBOUN</v>
      </c>
    </row>
    <row r="35" spans="2:15" x14ac:dyDescent="0.25">
      <c r="L35" t="str">
        <f t="array" ref="L35">IFERROR(INDEX(agents,SMALL(IF(personnel!$A$5&gt;0,ROW(personnel!$A$5:$A$34)-MIN(ROW(personnel!$A$5:$A$34))+1,""),ROWS($L$10:$O35))),"")</f>
        <v>nouveau1</v>
      </c>
      <c r="M35" t="str">
        <f>IF(OR(equipe!$D$11=L35,equipe!$D$12=L35,equipe!$D$13=L35,equipe!$D$14=L35,equipe!$D$15=L35,equipe!$D$16=L35,equipe!$E$11=L35,equipe!$E$12=L35,equipe!$E$13=L35,equipe!$E$14=L35,equipe!$E$15=L35,equipe!$E$16=L35,equipe!$F$11=L35,equipe!$F$12=L35,equipe!$F$13=L35,equipe!$F$14=L35,equipe!$F$15=L35,equipe!$F$16=L35,equipe!$G$11=L35,equipe!$G$12=L35,equipe!$G$13=L35,equipe!$G$14=L35,equipe!$G$15=L35,equipe!$G$16=L35,equipe!$H$11=L35,equipe!$H$12=L35,equipe!$H$13=L35,equipe!$H$14=L35,equipe!$H$15=L35,equipe!$H$16=L35),"x","")</f>
        <v/>
      </c>
      <c r="N35" t="str">
        <f t="shared" si="0"/>
        <v>nouveau1</v>
      </c>
      <c r="O35" t="str">
        <f t="array" aca="1" ref="O35" ca="1">IFERROR(INDEX(vide,SMALL(IF(vide&lt;&gt;"",ROW(INDIRECT("1:"&amp;ROWS(vide)))),ROWS($L$10:$O35))),"")</f>
        <v>nouveau1</v>
      </c>
    </row>
    <row r="36" spans="2:15" x14ac:dyDescent="0.25">
      <c r="L36" t="str">
        <f t="array" ref="L36">IFERROR(INDEX(agents,SMALL(IF(personnel!$A$5&gt;0,ROW(personnel!$A$5:$A$34)-MIN(ROW(personnel!$A$5:$A$34))+1,""),ROWS($L$10:$O36))),"")</f>
        <v>nouveau2</v>
      </c>
      <c r="M36" t="str">
        <f>IF(OR(equipe!$D$11=L36,equipe!$D$12=L36,equipe!$D$13=L36,equipe!$D$14=L36,equipe!$D$15=L36,equipe!$D$16=L36,equipe!$E$11=L36,equipe!$E$12=L36,equipe!$E$13=L36,equipe!$E$14=L36,equipe!$E$15=L36,equipe!$E$16=L36,equipe!$F$11=L36,equipe!$F$12=L36,equipe!$F$13=L36,equipe!$F$14=L36,equipe!$F$15=L36,equipe!$F$16=L36,equipe!$G$11=L36,equipe!$G$12=L36,equipe!$G$13=L36,equipe!$G$14=L36,equipe!$G$15=L36,equipe!$G$16=L36,equipe!$H$11=L36,equipe!$H$12=L36,equipe!$H$13=L36,equipe!$H$14=L36,equipe!$H$15=L36,equipe!$H$16=L36),"x","")</f>
        <v/>
      </c>
      <c r="N36" t="str">
        <f t="shared" si="0"/>
        <v>nouveau2</v>
      </c>
      <c r="O36" t="str">
        <f t="array" aca="1" ref="O36" ca="1">IFERROR(INDEX(vide,SMALL(IF(vide&lt;&gt;"",ROW(INDIRECT("1:"&amp;ROWS(vide)))),ROWS($L$10:$O36))),"")</f>
        <v>nouveau2</v>
      </c>
    </row>
    <row r="37" spans="2:15" x14ac:dyDescent="0.25">
      <c r="L37" t="str">
        <f t="array" ref="L37">IFERROR(INDEX(agents,SMALL(IF(personnel!$A$5&gt;0,ROW(personnel!$A$5:$A$34)-MIN(ROW(personnel!$A$5:$A$34))+1,""),ROWS($L$10:$O37))),"")</f>
        <v>PLUTON</v>
      </c>
      <c r="M37" t="str">
        <f>IF(OR(equipe!$D$11=L37,equipe!$D$12=L37,equipe!$D$13=L37,equipe!$D$14=L37,equipe!$D$15=L37,equipe!$D$16=L37,equipe!$E$11=L37,equipe!$E$12=L37,equipe!$E$13=L37,equipe!$E$14=L37,equipe!$E$15=L37,equipe!$E$16=L37,equipe!$F$11=L37,equipe!$F$12=L37,equipe!$F$13=L37,equipe!$F$14=L37,equipe!$F$15=L37,equipe!$F$16=L37,equipe!$G$11=L37,equipe!$G$12=L37,equipe!$G$13=L37,equipe!$G$14=L37,equipe!$G$15=L37,equipe!$G$16=L37,equipe!$H$11=L37,equipe!$H$12=L37,equipe!$H$13=L37,equipe!$H$14=L37,equipe!$H$15=L37,equipe!$H$16=L37),"x","")</f>
        <v/>
      </c>
      <c r="N37" t="str">
        <f t="shared" si="0"/>
        <v>PLUTON</v>
      </c>
      <c r="O37" t="str">
        <f t="array" aca="1" ref="O37" ca="1">IFERROR(INDEX(vide,SMALL(IF(vide&lt;&gt;"",ROW(INDIRECT("1:"&amp;ROWS(vide)))),ROWS($L$10:$O37))),"")</f>
        <v>PLUTON</v>
      </c>
    </row>
    <row r="38" spans="2:15" x14ac:dyDescent="0.25">
      <c r="L38" t="str">
        <f t="array" ref="L38">IFERROR(INDEX(agents,SMALL(IF(personnel!$A$5&gt;0,ROW(personnel!$A$5:$A$34)-MIN(ROW(personnel!$A$5:$A$34))+1,""),ROWS($L$10:$O38))),"")</f>
        <v>SANTUCCI</v>
      </c>
      <c r="M38" t="str">
        <f>IF(OR(equipe!$D$11=L38,equipe!$D$12=L38,equipe!$D$13=L38,equipe!$D$14=L38,equipe!$D$15=L38,equipe!$D$16=L38,equipe!$E$11=L38,equipe!$E$12=L38,equipe!$E$13=L38,equipe!$E$14=L38,equipe!$E$15=L38,equipe!$E$16=L38,equipe!$F$11=L38,equipe!$F$12=L38,equipe!$F$13=L38,equipe!$F$14=L38,equipe!$F$15=L38,equipe!$F$16=L38,equipe!$G$11=L38,equipe!$G$12=L38,equipe!$G$13=L38,equipe!$G$14=L38,equipe!$G$15=L38,equipe!$G$16=L38,equipe!$H$11=L38,equipe!$H$12=L38,equipe!$H$13=L38,equipe!$H$14=L38,equipe!$H$15=L38,equipe!$H$16=L38),"x","")</f>
        <v/>
      </c>
      <c r="N38" t="str">
        <f t="shared" si="0"/>
        <v>SANTUCCI</v>
      </c>
      <c r="O38" t="str">
        <f t="array" aca="1" ref="O38" ca="1">IFERROR(INDEX(vide,SMALL(IF(vide&lt;&gt;"",ROW(INDIRECT("1:"&amp;ROWS(vide)))),ROWS($L$10:$O38))),"")</f>
        <v>SANTUCCI</v>
      </c>
    </row>
    <row r="39" spans="2:15" x14ac:dyDescent="0.25">
      <c r="L39" t="str">
        <f t="array" ref="L39">IFERROR(INDEX(agents,SMALL(IF(personnel!$A$5&gt;0,ROW(personnel!$A$5:$A$34)-MIN(ROW(personnel!$A$5:$A$34))+1,""),ROWS($L$10:$O39))),"")</f>
        <v>VINCENT</v>
      </c>
      <c r="M39" t="str">
        <f>IF(OR(equipe!$D$11=L39,equipe!$D$12=L39,equipe!$D$13=L39,equipe!$D$14=L39,equipe!$D$15=L39,equipe!$D$16=L39,equipe!$E$11=L39,equipe!$E$12=L39,equipe!$E$13=L39,equipe!$E$14=L39,equipe!$E$15=L39,equipe!$E$16=L39,equipe!$F$11=L39,equipe!$F$12=L39,equipe!$F$13=L39,equipe!$F$14=L39,equipe!$F$15=L39,equipe!$F$16=L39,equipe!$G$11=L39,equipe!$G$12=L39,equipe!$G$13=L39,equipe!$G$14=L39,equipe!$G$15=L39,equipe!$G$16=L39,equipe!$H$11=L39,equipe!$H$12=L39,equipe!$H$13=L39,equipe!$H$14=L39,equipe!$H$15=L39,equipe!$H$16=L39),"x","")</f>
        <v/>
      </c>
      <c r="N39" t="str">
        <f t="shared" si="0"/>
        <v>VINCENT</v>
      </c>
      <c r="O39" t="str">
        <f t="array" aca="1" ref="O39" ca="1">IFERROR(INDEX(vide,SMALL(IF(vide&lt;&gt;"",ROW(INDIRECT("1:"&amp;ROWS(vide)))),ROWS($L$10:$O39))),"")</f>
        <v>VINCENT</v>
      </c>
    </row>
    <row r="40" spans="2:15" x14ac:dyDescent="0.25">
      <c r="L40" t="str">
        <f t="array" ref="L40">IFERROR(INDEX(agents,SMALL(IF(personnel!$A$5&gt;0,ROW(personnel!$A$5:$A$34)-MIN(ROW(personnel!$A$5:$A$34))+1,""),ROWS($L$10:$O40))),"")</f>
        <v/>
      </c>
    </row>
  </sheetData>
  <mergeCells count="3">
    <mergeCell ref="B1:C1"/>
    <mergeCell ref="D9:H9"/>
    <mergeCell ref="D1:H1"/>
  </mergeCells>
  <dataValidations count="1">
    <dataValidation type="list" allowBlank="1" showInputMessage="1" showErrorMessage="1" sqref="D11:H16" xr:uid="{00000000-0002-0000-0100-000000000000}">
      <formula1>lista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002299B-D983-4810-AF33-FF0DBB322F73}">
  <sheetPr codeName="Feuil3"/>
  <dimension ref="A1:F42"/>
  <sheetViews>
    <sheetView workbookViewId="0">
      <selection activeCell="C10" sqref="C10"/>
    </sheetView>
  </sheetViews>
  <sheetFormatPr baseColWidth="10" defaultRowHeight="15" x14ac:dyDescent="0.25"/>
  <sheetData>
    <row r="1" spans="1:6" ht="57.75" x14ac:dyDescent="0.25">
      <c r="A1" s="38" t="s">
        <v>47</v>
      </c>
      <c r="B1" s="39" t="s">
        <v>48</v>
      </c>
      <c r="C1" s="39" t="s">
        <v>49</v>
      </c>
      <c r="D1" s="39" t="s">
        <v>17</v>
      </c>
      <c r="E1" s="39" t="s">
        <v>2</v>
      </c>
      <c r="F1" s="40" t="s">
        <v>50</v>
      </c>
    </row>
    <row r="2" spans="1:6" x14ac:dyDescent="0.25">
      <c r="A2" s="41" t="str">
        <f t="array" ref="A2">IFERROR(INDEX(agents,SMALL(IF(personnel!$A$5&gt;0,ROW(personnel!$A$5:$A$34)-MIN(ROW(personnel!$A$5:$A$34))+1,""),ROWS($1:1))),"")</f>
        <v>GOGUYER</v>
      </c>
      <c r="B2" s="11" t="str">
        <f t="array" ref="B2">IFERROR(INDEX(personnel!$B$5:$B$34,SMALL(IF(personnel!C$5:$C$34="x",ROW(personnel!$B$5:$B$34)-MIN(ROW(personnel!$B$5:$B$34))+1,""),ROWS($1:1))),"")</f>
        <v>GOGUYER</v>
      </c>
      <c r="C2" s="11" t="str">
        <f t="array" ref="C2">IFERROR(INDEX(personnel!$B$5:$B$34,SMALL(IF(personnel!D$5:$D$34="x",ROW(personnel!$B$5:$B$34)-MIN(ROW(personnel!$B$5:$B$34))+1,""),ROWS($1:1))),"")</f>
        <v>DURAND</v>
      </c>
      <c r="D2" s="11" t="str">
        <f t="array" ref="D2">IFERROR(INDEX(personnel!$B$5:$B$34,SMALL(IF(personnel!$E$5:E$34="x",ROW(personnel!$B$5:$B$34)-MIN(ROW(personnel!$B$5:$B$34))+1,""),ROWS($1:1))),"")</f>
        <v>GOGUYER</v>
      </c>
      <c r="E2" s="11" t="str">
        <f t="array" ref="E2">IFERROR(INDEX(personnel!$B$5:$B$34,SMALL(IF(personnel!$F$5:F$34="x",ROW(personnel!$B$5:$B$34)-MIN(ROW(personnel!$B$5:$B$34))+1,""),ROWS($1:1))),"")</f>
        <v>GOGUYER</v>
      </c>
      <c r="F2" s="42" t="str">
        <f t="array" ref="F2">IFERROR(INDEX(personnel!$B$5:$B$34,SMALL(IF(personnel!$G$5:G$34="x",ROW(personnel!$B$5:$B$34)-MIN(ROW(personnel!$B$5:$B$34))+1,""),ROWS($1:1))),"")</f>
        <v>GOGUYER</v>
      </c>
    </row>
    <row r="3" spans="1:6" x14ac:dyDescent="0.25">
      <c r="A3" s="41" t="str">
        <f t="array" ref="A3">IFERROR(INDEX(agents,SMALL(IF(personnel!$A$5&gt;0,ROW(personnel!$A$5:$A$34)-MIN(ROW(personnel!$A$5:$A$34))+1,""),ROWS($1:2))),"")</f>
        <v>NOUVEAU3</v>
      </c>
      <c r="B3" s="11" t="str">
        <f t="array" ref="B3">IFERROR(INDEX(personnel!$B$5:$B$34,SMALL(IF(personnel!C$5:$C$34="x",ROW(personnel!$B$5:$B$34)-MIN(ROW(personnel!$B$5:$B$34))+1,""),ROWS($1:2))),"")</f>
        <v>BOUILLARD</v>
      </c>
      <c r="C3" s="11" t="str">
        <f t="array" ref="C3">IFERROR(INDEX(personnel!$B$5:$B$34,SMALL(IF(personnel!D$5:$D$34="x",ROW(personnel!$B$5:$B$34)-MIN(ROW(personnel!$B$5:$B$34))+1,""),ROWS($1:2))),"")</f>
        <v>MARTINEZ</v>
      </c>
      <c r="D3" s="11" t="str">
        <f t="array" ref="D3">IFERROR(INDEX(personnel!$B$5:$B$34,SMALL(IF(personnel!$E$5:E$34="x",ROW(personnel!$B$5:$B$34)-MIN(ROW(personnel!$B$5:$B$34))+1,""),ROWS($1:2))),"")</f>
        <v>DURAND</v>
      </c>
      <c r="E3" s="11" t="str">
        <f t="array" ref="E3">IFERROR(INDEX(personnel!$B$5:$B$34,SMALL(IF(personnel!$F$5:F$34="x",ROW(personnel!$B$5:$B$34)-MIN(ROW(personnel!$B$5:$B$34))+1,""),ROWS($1:2))),"")</f>
        <v>BOUILLARD</v>
      </c>
      <c r="F3" s="42" t="str">
        <f t="array" ref="F3">IFERROR(INDEX(personnel!$B$5:$B$34,SMALL(IF(personnel!$G$5:G$34="x",ROW(personnel!$B$5:$B$34)-MIN(ROW(personnel!$B$5:$B$34))+1,""),ROWS($1:2))),"")</f>
        <v>DURAND</v>
      </c>
    </row>
    <row r="4" spans="1:6" x14ac:dyDescent="0.25">
      <c r="A4" s="41" t="str">
        <f t="array" ref="A4">IFERROR(INDEX(agents,SMALL(IF(personnel!$A$5&gt;0,ROW(personnel!$A$5:$A$34)-MIN(ROW(personnel!$A$5:$A$34))+1,""),ROWS($1:3))),"")</f>
        <v>DEMON</v>
      </c>
      <c r="B4" s="11" t="str">
        <f t="array" ref="B4">IFERROR(INDEX(personnel!$B$5:$B$34,SMALL(IF(personnel!C$5:$C$34="x",ROW(personnel!$B$5:$B$34)-MIN(ROW(personnel!$B$5:$B$34))+1,""),ROWS($1:3))),"")</f>
        <v>DEMON</v>
      </c>
      <c r="C4" s="11" t="str">
        <f t="array" ref="C4">IFERROR(INDEX(personnel!$B$5:$B$34,SMALL(IF(personnel!D$5:$D$34="x",ROW(personnel!$B$5:$B$34)-MIN(ROW(personnel!$B$5:$B$34))+1,""),ROWS($1:3))),"")</f>
        <v>QUINONERO</v>
      </c>
      <c r="D4" s="11" t="str">
        <f t="array" ref="D4">IFERROR(INDEX(personnel!$B$5:$B$34,SMALL(IF(personnel!$E$5:E$34="x",ROW(personnel!$B$5:$B$34)-MIN(ROW(personnel!$B$5:$B$34))+1,""),ROWS($1:3))),"")</f>
        <v>MARTINEZ</v>
      </c>
      <c r="E4" s="11" t="str">
        <f t="array" ref="E4">IFERROR(INDEX(personnel!$B$5:$B$34,SMALL(IF(personnel!$F$5:F$34="x",ROW(personnel!$B$5:$B$34)-MIN(ROW(personnel!$B$5:$B$34))+1,""),ROWS($1:3))),"")</f>
        <v>DEMON</v>
      </c>
      <c r="F4" s="42" t="str">
        <f t="array" ref="F4">IFERROR(INDEX(personnel!$B$5:$B$34,SMALL(IF(personnel!$G$5:G$34="x",ROW(personnel!$B$5:$B$34)-MIN(ROW(personnel!$B$5:$B$34))+1,""),ROWS($1:3))),"")</f>
        <v>LOPEZ</v>
      </c>
    </row>
    <row r="5" spans="1:6" x14ac:dyDescent="0.25">
      <c r="A5" s="41" t="str">
        <f t="array" ref="A5">IFERROR(INDEX(agents,SMALL(IF(personnel!$A$5&gt;0,ROW(personnel!$A$5:$A$34)-MIN(ROW(personnel!$A$5:$A$34))+1,""),ROWS($1:4))),"")</f>
        <v>REVOIL</v>
      </c>
      <c r="B5" s="11" t="str">
        <f t="array" ref="B5">IFERROR(INDEX(personnel!$B$5:$B$34,SMALL(IF(personnel!C$5:$C$34="x",ROW(personnel!$B$5:$B$34)-MIN(ROW(personnel!$B$5:$B$34))+1,""),ROWS($1:4))),"")</f>
        <v>REVOIL</v>
      </c>
      <c r="C5" s="11" t="str">
        <f t="array" ref="C5">IFERROR(INDEX(personnel!$B$5:$B$34,SMALL(IF(personnel!D$5:$D$34="x",ROW(personnel!$B$5:$B$34)-MIN(ROW(personnel!$B$5:$B$34))+1,""),ROWS($1:4))),"")</f>
        <v>SPIZAK</v>
      </c>
      <c r="D5" s="11" t="str">
        <f t="array" ref="D5">IFERROR(INDEX(personnel!$B$5:$B$34,SMALL(IF(personnel!$E$5:E$34="x",ROW(personnel!$B$5:$B$34)-MIN(ROW(personnel!$B$5:$B$34))+1,""),ROWS($1:4))),"")</f>
        <v>QUINONERO</v>
      </c>
      <c r="E5" s="11" t="str">
        <f t="array" ref="E5">IFERROR(INDEX(personnel!$B$5:$B$34,SMALL(IF(personnel!$F$5:F$34="x",ROW(personnel!$B$5:$B$34)-MIN(ROW(personnel!$B$5:$B$34))+1,""),ROWS($1:4))),"")</f>
        <v>REVOIL</v>
      </c>
      <c r="F5" s="42" t="str">
        <f t="array" ref="F5">IFERROR(INDEX(personnel!$B$5:$B$34,SMALL(IF(personnel!$G$5:G$34="x",ROW(personnel!$B$5:$B$34)-MIN(ROW(personnel!$B$5:$B$34))+1,""),ROWS($1:4))),"")</f>
        <v>BAZIN</v>
      </c>
    </row>
    <row r="6" spans="1:6" x14ac:dyDescent="0.25">
      <c r="A6" s="41" t="str">
        <f t="array" ref="A6">IFERROR(INDEX(agents,SMALL(IF(personnel!$A$5&gt;0,ROW(personnel!$A$5:$A$34)-MIN(ROW(personnel!$A$5:$A$34))+1,""),ROWS($1:5))),"")</f>
        <v>VASCHALDE</v>
      </c>
      <c r="B6" s="11" t="str">
        <f t="array" ref="B6">IFERROR(INDEX(personnel!$B$5:$B$34,SMALL(IF(personnel!C$5:$C$34="x",ROW(personnel!$B$5:$B$34)-MIN(ROW(personnel!$B$5:$B$34))+1,""),ROWS($1:5))),"")</f>
        <v>VASCHALDE</v>
      </c>
      <c r="C6" s="11" t="str">
        <f t="array" ref="C6">IFERROR(INDEX(personnel!$B$5:$B$34,SMALL(IF(personnel!D$5:$D$34="x",ROW(personnel!$B$5:$B$34)-MIN(ROW(personnel!$B$5:$B$34))+1,""),ROWS($1:5))),"")</f>
        <v/>
      </c>
      <c r="D6" s="11" t="str">
        <f t="array" ref="D6">IFERROR(INDEX(personnel!$B$5:$B$34,SMALL(IF(personnel!$E$5:E$34="x",ROW(personnel!$B$5:$B$34)-MIN(ROW(personnel!$B$5:$B$34))+1,""),ROWS($1:5))),"")</f>
        <v>SPIZAK</v>
      </c>
      <c r="E6" s="11" t="str">
        <f t="array" ref="E6">IFERROR(INDEX(personnel!$B$5:$B$34,SMALL(IF(personnel!$F$5:F$34="x",ROW(personnel!$B$5:$B$34)-MIN(ROW(personnel!$B$5:$B$34))+1,""),ROWS($1:5))),"")</f>
        <v>VASCHALDE</v>
      </c>
      <c r="F6" s="42" t="str">
        <f t="array" ref="F6">IFERROR(INDEX(personnel!$B$5:$B$34,SMALL(IF(personnel!$G$5:G$34="x",ROW(personnel!$B$5:$B$34)-MIN(ROW(personnel!$B$5:$B$34))+1,""),ROWS($1:5))),"")</f>
        <v>BRIER</v>
      </c>
    </row>
    <row r="7" spans="1:6" x14ac:dyDescent="0.25">
      <c r="A7" s="41" t="str">
        <f t="array" ref="A7">IFERROR(INDEX(agents,SMALL(IF(personnel!$A$5&gt;0,ROW(personnel!$A$5:$A$34)-MIN(ROW(personnel!$A$5:$A$34))+1,""),ROWS($1:6))),"")</f>
        <v>GONCALVES</v>
      </c>
      <c r="B7" s="11" t="str">
        <f t="array" ref="B7">IFERROR(INDEX(personnel!$B$5:$B$34,SMALL(IF(personnel!C$5:$C$34="x",ROW(personnel!$B$5:$B$34)-MIN(ROW(personnel!$B$5:$B$34))+1,""),ROWS($1:6))),"")</f>
        <v>GONCALVES</v>
      </c>
      <c r="C7" s="11" t="str">
        <f t="array" ref="C7">IFERROR(INDEX(personnel!$B$5:$B$34,SMALL(IF(personnel!D$5:$D$34="x",ROW(personnel!$B$5:$B$34)-MIN(ROW(personnel!$B$5:$B$34))+1,""),ROWS($1:6))),"")</f>
        <v/>
      </c>
      <c r="D7" s="11" t="str">
        <f t="array" ref="D7">IFERROR(INDEX(personnel!$B$5:$B$34,SMALL(IF(personnel!$E$5:E$34="x",ROW(personnel!$B$5:$B$34)-MIN(ROW(personnel!$B$5:$B$34))+1,""),ROWS($1:6))),"")</f>
        <v>LOPEZ</v>
      </c>
      <c r="E7" s="11" t="str">
        <f t="array" ref="E7">IFERROR(INDEX(personnel!$B$5:$B$34,SMALL(IF(personnel!$F$5:F$34="x",ROW(personnel!$B$5:$B$34)-MIN(ROW(personnel!$B$5:$B$34))+1,""),ROWS($1:6))),"")</f>
        <v>DURAND</v>
      </c>
      <c r="F7" s="42" t="str">
        <f t="array" ref="F7">IFERROR(INDEX(personnel!$B$5:$B$34,SMALL(IF(personnel!$G$5:G$34="x",ROW(personnel!$B$5:$B$34)-MIN(ROW(personnel!$B$5:$B$34))+1,""),ROWS($1:6))),"")</f>
        <v>CASTELLO</v>
      </c>
    </row>
    <row r="8" spans="1:6" x14ac:dyDescent="0.25">
      <c r="A8" s="41" t="str">
        <f t="array" ref="A8">IFERROR(INDEX(agents,SMALL(IF(personnel!$A$5&gt;0,ROW(personnel!$A$5:$A$34)-MIN(ROW(personnel!$A$5:$A$34))+1,""),ROWS($1:7))),"")</f>
        <v>SZENK</v>
      </c>
      <c r="B8" s="11" t="str">
        <f t="array" ref="B8">IFERROR(INDEX(personnel!$B$5:$B$34,SMALL(IF(personnel!C$5:$C$34="x",ROW(personnel!$B$5:$B$34)-MIN(ROW(personnel!$B$5:$B$34))+1,""),ROWS($1:7))),"")</f>
        <v>SZENK</v>
      </c>
      <c r="C8" s="11" t="str">
        <f t="array" ref="C8">IFERROR(INDEX(personnel!$B$5:$B$34,SMALL(IF(personnel!D$5:$D$34="x",ROW(personnel!$B$5:$B$34)-MIN(ROW(personnel!$B$5:$B$34))+1,""),ROWS($1:7))),"")</f>
        <v/>
      </c>
      <c r="D8" s="11" t="str">
        <f t="array" ref="D8">IFERROR(INDEX(personnel!$B$5:$B$34,SMALL(IF(personnel!$E$5:E$34="x",ROW(personnel!$B$5:$B$34)-MIN(ROW(personnel!$B$5:$B$34))+1,""),ROWS($1:7))),"")</f>
        <v>BAZIN</v>
      </c>
      <c r="E8" s="11" t="str">
        <f t="array" ref="E8">IFERROR(INDEX(personnel!$B$5:$B$34,SMALL(IF(personnel!$F$5:F$34="x",ROW(personnel!$B$5:$B$34)-MIN(ROW(personnel!$B$5:$B$34))+1,""),ROWS($1:7))),"")</f>
        <v>MARTINEZ</v>
      </c>
      <c r="F8" s="42" t="str">
        <f t="array" ref="F8">IFERROR(INDEX(personnel!$B$5:$B$34,SMALL(IF(personnel!$G$5:G$34="x",ROW(personnel!$B$5:$B$34)-MIN(ROW(personnel!$B$5:$B$34))+1,""),ROWS($1:7))),"")</f>
        <v>FINET</v>
      </c>
    </row>
    <row r="9" spans="1:6" x14ac:dyDescent="0.25">
      <c r="A9" s="41" t="str">
        <f t="array" ref="A9">IFERROR(INDEX(agents,SMALL(IF(personnel!$A$5&gt;0,ROW(personnel!$A$5:$A$34)-MIN(ROW(personnel!$A$5:$A$34))+1,""),ROWS($1:8))),"")</f>
        <v>DURAND</v>
      </c>
      <c r="B9" s="11" t="str">
        <f t="array" ref="B9">IFERROR(INDEX(personnel!$B$5:$B$34,SMALL(IF(personnel!C$5:$C$34="x",ROW(personnel!$B$5:$B$34)-MIN(ROW(personnel!$B$5:$B$34))+1,""),ROWS($1:8))),"")</f>
        <v/>
      </c>
      <c r="C9" s="11" t="str">
        <f t="array" ref="C9">IFERROR(INDEX(personnel!$B$5:$B$34,SMALL(IF(personnel!D$5:$D$34="x",ROW(personnel!$B$5:$B$34)-MIN(ROW(personnel!$B$5:$B$34))+1,""),ROWS($1:8))),"")</f>
        <v/>
      </c>
      <c r="D9" s="11" t="str">
        <f t="array" ref="D9">IFERROR(INDEX(personnel!$B$5:$B$34,SMALL(IF(personnel!$E$5:E$34="x",ROW(personnel!$B$5:$B$34)-MIN(ROW(personnel!$B$5:$B$34))+1,""),ROWS($1:8))),"")</f>
        <v>BRIER</v>
      </c>
      <c r="E9" s="11" t="str">
        <f t="array" ref="E9">IFERROR(INDEX(personnel!$B$5:$B$34,SMALL(IF(personnel!$F$5:F$34="x",ROW(personnel!$B$5:$B$34)-MIN(ROW(personnel!$B$5:$B$34))+1,""),ROWS($1:8))),"")</f>
        <v>QUINONERO</v>
      </c>
      <c r="F9" s="42" t="str">
        <f t="array" ref="F9">IFERROR(INDEX(personnel!$B$5:$B$34,SMALL(IF(personnel!$G$5:G$34="x",ROW(personnel!$B$5:$B$34)-MIN(ROW(personnel!$B$5:$B$34))+1,""),ROWS($1:8))),"")</f>
        <v>MADANGA</v>
      </c>
    </row>
    <row r="10" spans="1:6" x14ac:dyDescent="0.25">
      <c r="A10" s="41" t="str">
        <f t="array" ref="A10">IFERROR(INDEX(agents,SMALL(IF(personnel!$A$5&gt;0,ROW(personnel!$A$5:$A$34)-MIN(ROW(personnel!$A$5:$A$34))+1,""),ROWS($1:9))),"")</f>
        <v>MARTINEZ</v>
      </c>
      <c r="B10" s="11" t="str">
        <f t="array" ref="B10">IFERROR(INDEX(personnel!$B$5:$B$34,SMALL(IF(personnel!C$5:$C$34="x",ROW(personnel!$B$5:$B$34)-MIN(ROW(personnel!$B$5:$B$34))+1,""),ROWS($1:9))),"")</f>
        <v/>
      </c>
      <c r="C10" s="11" t="str">
        <f t="array" ref="C10">IFERROR(INDEX(personnel!$B$5:$B$34,SMALL(IF(personnel!D$5:$D$34="x",ROW(personnel!$B$5:$B$34)-MIN(ROW(personnel!$B$5:$B$34))+1,""),ROWS($1:9))),"")</f>
        <v/>
      </c>
      <c r="D10" s="11" t="str">
        <f t="array" ref="D10">IFERROR(INDEX(personnel!$B$5:$B$34,SMALL(IF(personnel!$E$5:E$34="x",ROW(personnel!$B$5:$B$34)-MIN(ROW(personnel!$B$5:$B$34))+1,""),ROWS($1:9))),"")</f>
        <v>CASTELLO</v>
      </c>
      <c r="E10" s="11" t="str">
        <f t="array" ref="E10">IFERROR(INDEX(personnel!$B$5:$B$34,SMALL(IF(personnel!$F$5:F$34="x",ROW(personnel!$B$5:$B$34)-MIN(ROW(personnel!$B$5:$B$34))+1,""),ROWS($1:9))),"")</f>
        <v>SPIZAK</v>
      </c>
      <c r="F10" s="42" t="str">
        <f t="array" ref="F10">IFERROR(INDEX(personnel!$B$5:$B$34,SMALL(IF(personnel!$G$5:G$34="x",ROW(personnel!$B$5:$B$34)-MIN(ROW(personnel!$B$5:$B$34))+1,""),ROWS($1:9))),"")</f>
        <v>MASSELOT</v>
      </c>
    </row>
    <row r="11" spans="1:6" x14ac:dyDescent="0.25">
      <c r="A11" s="41" t="str">
        <f t="array" ref="A11">IFERROR(INDEX(agents,SMALL(IF(personnel!$A$5&gt;0,ROW(personnel!$A$5:$A$34)-MIN(ROW(personnel!$A$5:$A$34))+1,""),ROWS($1:10))),"")</f>
        <v>QUINONERO</v>
      </c>
      <c r="B11" s="11" t="str">
        <f t="array" ref="B11">IFERROR(INDEX(personnel!$B$5:$B$34,SMALL(IF(personnel!C$5:$C$34="x",ROW(personnel!$B$5:$B$34)-MIN(ROW(personnel!$B$5:$B$34))+1,""),ROWS($1:10))),"")</f>
        <v/>
      </c>
      <c r="C11" s="11" t="str">
        <f t="array" ref="C11">IFERROR(INDEX(personnel!$B$5:$B$34,SMALL(IF(personnel!D$5:$D$34="x",ROW(personnel!$B$5:$B$34)-MIN(ROW(personnel!$B$5:$B$34))+1,""),ROWS($1:10))),"")</f>
        <v/>
      </c>
      <c r="D11" s="11" t="str">
        <f t="array" ref="D11">IFERROR(INDEX(personnel!$B$5:$B$34,SMALL(IF(personnel!$E$5:E$34="x",ROW(personnel!$B$5:$B$34)-MIN(ROW(personnel!$B$5:$B$34))+1,""),ROWS($1:10))),"")</f>
        <v>FINET</v>
      </c>
      <c r="E11" s="11" t="str">
        <f t="array" ref="E11">IFERROR(INDEX(personnel!$B$5:$B$34,SMALL(IF(personnel!$F$5:F$34="x",ROW(personnel!$B$5:$B$34)-MIN(ROW(personnel!$B$5:$B$34))+1,""),ROWS($1:10))),"")</f>
        <v>LOPEZ</v>
      </c>
      <c r="F11" s="42" t="str">
        <f t="array" ref="F11">IFERROR(INDEX(personnel!$B$5:$B$34,SMALL(IF(personnel!$G$5:G$34="x",ROW(personnel!$B$5:$B$34)-MIN(ROW(personnel!$B$5:$B$34))+1,""),ROWS($1:10))),"")</f>
        <v>PAQUIEN</v>
      </c>
    </row>
    <row r="12" spans="1:6" x14ac:dyDescent="0.25">
      <c r="A12" s="41" t="str">
        <f t="array" ref="A12">IFERROR(INDEX(agents,SMALL(IF(personnel!$A$5&gt;0,ROW(personnel!$A$5:$A$34)-MIN(ROW(personnel!$A$5:$A$34))+1,""),ROWS($1:11))),"")</f>
        <v>SPIZAK</v>
      </c>
      <c r="B12" s="11" t="str">
        <f t="array" ref="B12">IFERROR(INDEX(personnel!$B$5:$B$34,SMALL(IF(personnel!C$5:$C$34="x",ROW(personnel!$B$5:$B$34)-MIN(ROW(personnel!$B$5:$B$34))+1,""),ROWS($1:11))),"")</f>
        <v/>
      </c>
      <c r="C12" s="11" t="str">
        <f t="array" ref="C12">IFERROR(INDEX(personnel!$B$5:$B$34,SMALL(IF(personnel!D$5:$D$34="x",ROW(personnel!$B$5:$B$34)-MIN(ROW(personnel!$B$5:$B$34))+1,""),ROWS($1:11))),"")</f>
        <v/>
      </c>
      <c r="D12" s="11" t="str">
        <f t="array" ref="D12">IFERROR(INDEX(personnel!$B$5:$B$34,SMALL(IF(personnel!$E$5:E$34="x",ROW(personnel!$B$5:$B$34)-MIN(ROW(personnel!$B$5:$B$34))+1,""),ROWS($1:11))),"")</f>
        <v>MADANGA</v>
      </c>
      <c r="E12" s="11" t="str">
        <f t="array" ref="E12">IFERROR(INDEX(personnel!$B$5:$B$34,SMALL(IF(personnel!$F$5:F$34="x",ROW(personnel!$B$5:$B$34)-MIN(ROW(personnel!$B$5:$B$34))+1,""),ROWS($1:11))),"")</f>
        <v/>
      </c>
      <c r="F12" s="42" t="str">
        <f t="array" ref="F12">IFERROR(INDEX(personnel!$B$5:$B$34,SMALL(IF(personnel!$G$5:G$34="x",ROW(personnel!$B$5:$B$34)-MIN(ROW(personnel!$B$5:$B$34))+1,""),ROWS($1:11))),"")</f>
        <v/>
      </c>
    </row>
    <row r="13" spans="1:6" x14ac:dyDescent="0.25">
      <c r="A13" s="41" t="str">
        <f t="array" ref="A13">IFERROR(INDEX(agents,SMALL(IF(personnel!$A$5&gt;0,ROW(personnel!$A$5:$A$34)-MIN(ROW(personnel!$A$5:$A$34))+1,""),ROWS($1:12))),"")</f>
        <v>LOPEZ</v>
      </c>
      <c r="B13" s="11" t="str">
        <f t="array" ref="B13">IFERROR(INDEX(personnel!$B$5:$B$34,SMALL(IF(personnel!C$5:$C$34="x",ROW(personnel!$B$5:$B$34)-MIN(ROW(personnel!$B$5:$B$34))+1,""),ROWS($1:12))),"")</f>
        <v/>
      </c>
      <c r="C13" s="11" t="str">
        <f t="array" ref="C13">IFERROR(INDEX(personnel!$B$5:$B$34,SMALL(IF(personnel!D$5:$D$34="x",ROW(personnel!$B$5:$B$34)-MIN(ROW(personnel!$B$5:$B$34))+1,""),ROWS($1:12))),"")</f>
        <v/>
      </c>
      <c r="D13" s="11" t="str">
        <f t="array" ref="D13">IFERROR(INDEX(personnel!$B$5:$B$34,SMALL(IF(personnel!$E$5:E$34="x",ROW(personnel!$B$5:$B$34)-MIN(ROW(personnel!$B$5:$B$34))+1,""),ROWS($1:12))),"")</f>
        <v>MASSELOT</v>
      </c>
      <c r="E13" s="11" t="str">
        <f t="array" ref="E13">IFERROR(INDEX(personnel!$B$5:$B$34,SMALL(IF(personnel!$F$5:F$34="x",ROW(personnel!$B$5:$B$34)-MIN(ROW(personnel!$B$5:$B$34))+1,""),ROWS($1:12))),"")</f>
        <v/>
      </c>
      <c r="F13" s="42" t="str">
        <f t="array" ref="F13">IFERROR(INDEX(personnel!$B$5:$B$34,SMALL(IF(personnel!$G$5:G$34="x",ROW(personnel!$B$5:$B$34)-MIN(ROW(personnel!$B$5:$B$34))+1,""),ROWS($1:12))),"")</f>
        <v/>
      </c>
    </row>
    <row r="14" spans="1:6" x14ac:dyDescent="0.25">
      <c r="A14" s="41" t="str">
        <f t="array" ref="A14">IFERROR(INDEX(agents,SMALL(IF(personnel!$A$5&gt;0,ROW(personnel!$A$5:$A$34)-MIN(ROW(personnel!$A$5:$A$34))+1,""),ROWS($1:13))),"")</f>
        <v>BAZIN</v>
      </c>
      <c r="B14" s="11" t="str">
        <f t="array" ref="B14">IFERROR(INDEX(personnel!$B$5:$B$34,SMALL(IF(personnel!C$5:$C$34="x",ROW(personnel!$B$5:$B$34)-MIN(ROW(personnel!$B$5:$B$34))+1,""),ROWS($1:13))),"")</f>
        <v/>
      </c>
      <c r="C14" s="11" t="str">
        <f t="array" ref="C14">IFERROR(INDEX(personnel!$B$5:$B$34,SMALL(IF(personnel!D$5:$D$34="x",ROW(personnel!$B$5:$B$34)-MIN(ROW(personnel!$B$5:$B$34))+1,""),ROWS($1:13))),"")</f>
        <v/>
      </c>
      <c r="D14" s="11" t="str">
        <f t="array" ref="D14">IFERROR(INDEX(personnel!$B$5:$B$34,SMALL(IF(personnel!$E$5:E$34="x",ROW(personnel!$B$5:$B$34)-MIN(ROW(personnel!$B$5:$B$34))+1,""),ROWS($1:13))),"")</f>
        <v>PAQUIEN</v>
      </c>
      <c r="E14" s="11" t="str">
        <f t="array" ref="E14">IFERROR(INDEX(personnel!$B$5:$B$34,SMALL(IF(personnel!$F$5:F$34="x",ROW(personnel!$B$5:$B$34)-MIN(ROW(personnel!$B$5:$B$34))+1,""),ROWS($1:13))),"")</f>
        <v/>
      </c>
      <c r="F14" s="42" t="str">
        <f t="array" ref="F14">IFERROR(INDEX(personnel!$B$5:$B$34,SMALL(IF(personnel!$G$5:G$34="x",ROW(personnel!$B$5:$B$34)-MIN(ROW(personnel!$B$5:$B$34))+1,""),ROWS($1:13))),"")</f>
        <v/>
      </c>
    </row>
    <row r="15" spans="1:6" x14ac:dyDescent="0.25">
      <c r="A15" s="41" t="str">
        <f t="array" ref="A15">IFERROR(INDEX(agents,SMALL(IF(personnel!$A$5&gt;0,ROW(personnel!$A$5:$A$34)-MIN(ROW(personnel!$A$5:$A$34))+1,""),ROWS($1:14))),"")</f>
        <v>BRIER</v>
      </c>
      <c r="B15" s="11" t="str">
        <f t="array" ref="B15">IFERROR(INDEX(personnel!$B$5:$B$34,SMALL(IF(personnel!C$5:$C$34="x",ROW(personnel!$B$5:$B$34)-MIN(ROW(personnel!$B$5:$B$34))+1,""),ROWS($1:14))),"")</f>
        <v/>
      </c>
      <c r="C15" s="11" t="str">
        <f t="array" ref="C15">IFERROR(INDEX(personnel!$B$5:$B$34,SMALL(IF(personnel!D$5:$D$34="x",ROW(personnel!$B$5:$B$34)-MIN(ROW(personnel!$B$5:$B$34))+1,""),ROWS($1:14))),"")</f>
        <v/>
      </c>
      <c r="D15" s="11" t="str">
        <f t="array" ref="D15">IFERROR(INDEX(personnel!$B$5:$B$34,SMALL(IF(personnel!$E$5:E$34="x",ROW(personnel!$B$5:$B$34)-MIN(ROW(personnel!$B$5:$B$34))+1,""),ROWS($1:14))),"")</f>
        <v>AUBANEL</v>
      </c>
      <c r="E15" s="11" t="str">
        <f t="array" ref="E15">IFERROR(INDEX(personnel!$B$5:$B$34,SMALL(IF(personnel!$F$5:F$34="x",ROW(personnel!$B$5:$B$34)-MIN(ROW(personnel!$B$5:$B$34))+1,""),ROWS($1:14))),"")</f>
        <v/>
      </c>
      <c r="F15" s="42" t="str">
        <f t="array" ref="F15">IFERROR(INDEX(personnel!$B$5:$B$34,SMALL(IF(personnel!$G$5:G$34="x",ROW(personnel!$B$5:$B$34)-MIN(ROW(personnel!$B$5:$B$34))+1,""),ROWS($1:14))),"")</f>
        <v/>
      </c>
    </row>
    <row r="16" spans="1:6" x14ac:dyDescent="0.25">
      <c r="A16" s="41" t="str">
        <f t="array" ref="A16">IFERROR(INDEX(agents,SMALL(IF(personnel!$A$5&gt;0,ROW(personnel!$A$5:$A$34)-MIN(ROW(personnel!$A$5:$A$34))+1,""),ROWS($1:15))),"")</f>
        <v>CASTELLO</v>
      </c>
      <c r="B16" s="11" t="str">
        <f t="array" ref="B16">IFERROR(INDEX(personnel!$B$5:$B$34,SMALL(IF(personnel!C$5:$C$34="x",ROW(personnel!$B$5:$B$34)-MIN(ROW(personnel!$B$5:$B$34))+1,""),ROWS($1:15))),"")</f>
        <v/>
      </c>
      <c r="C16" s="11" t="str">
        <f t="array" ref="C16">IFERROR(INDEX(personnel!$B$5:$B$34,SMALL(IF(personnel!D$5:$D$34="x",ROW(personnel!$B$5:$B$34)-MIN(ROW(personnel!$B$5:$B$34))+1,""),ROWS($1:15))),"")</f>
        <v/>
      </c>
      <c r="D16" s="11" t="str">
        <f t="array" ref="D16">IFERROR(INDEX(personnel!$B$5:$B$34,SMALL(IF(personnel!$E$5:E$34="x",ROW(personnel!$B$5:$B$34)-MIN(ROW(personnel!$B$5:$B$34))+1,""),ROWS($1:15))),"")</f>
        <v>BIANCO</v>
      </c>
      <c r="E16" s="11" t="str">
        <f t="array" ref="E16">IFERROR(INDEX(personnel!$B$5:$B$34,SMALL(IF(personnel!$F$5:F$34="x",ROW(personnel!$B$5:$B$34)-MIN(ROW(personnel!$B$5:$B$34))+1,""),ROWS($1:15))),"")</f>
        <v/>
      </c>
      <c r="F16" s="42" t="str">
        <f t="array" ref="F16">IFERROR(INDEX(personnel!$B$5:$B$34,SMALL(IF(personnel!$G$5:G$34="x",ROW(personnel!$B$5:$B$34)-MIN(ROW(personnel!$B$5:$B$34))+1,""),ROWS($1:15))),"")</f>
        <v/>
      </c>
    </row>
    <row r="17" spans="1:6" x14ac:dyDescent="0.25">
      <c r="A17" s="41" t="str">
        <f t="array" ref="A17">IFERROR(INDEX(agents,SMALL(IF(personnel!$A$5&gt;0,ROW(personnel!$A$5:$A$34)-MIN(ROW(personnel!$A$5:$A$34))+1,""),ROWS($1:16))),"")</f>
        <v>FINET</v>
      </c>
      <c r="B17" s="11" t="str">
        <f t="array" ref="B17">IFERROR(INDEX(personnel!$B$5:$B$34,SMALL(IF(personnel!C$5:$C$34="x",ROW(personnel!$B$5:$B$34)-MIN(ROW(personnel!$B$5:$B$34))+1,""),ROWS($1:16))),"")</f>
        <v/>
      </c>
      <c r="C17" s="11" t="str">
        <f t="array" ref="C17">IFERROR(INDEX(personnel!$B$5:$B$34,SMALL(IF(personnel!D$5:$D$34="x",ROW(personnel!$B$5:$B$34)-MIN(ROW(personnel!$B$5:$B$34))+1,""),ROWS($1:16))),"")</f>
        <v/>
      </c>
      <c r="D17" s="11" t="str">
        <f t="array" ref="D17">IFERROR(INDEX(personnel!$B$5:$B$34,SMALL(IF(personnel!$E$5:E$34="x",ROW(personnel!$B$5:$B$34)-MIN(ROW(personnel!$B$5:$B$34))+1,""),ROWS($1:16))),"")</f>
        <v>GARNIER</v>
      </c>
      <c r="E17" s="11" t="str">
        <f t="array" ref="E17">IFERROR(INDEX(personnel!$B$5:$B$34,SMALL(IF(personnel!$F$5:F$34="x",ROW(personnel!$B$5:$B$34)-MIN(ROW(personnel!$B$5:$B$34))+1,""),ROWS($1:16))),"")</f>
        <v/>
      </c>
      <c r="F17" s="42" t="str">
        <f t="array" ref="F17">IFERROR(INDEX(personnel!$B$5:$B$34,SMALL(IF(personnel!$G$5:G$34="x",ROW(personnel!$B$5:$B$34)-MIN(ROW(personnel!$B$5:$B$34))+1,""),ROWS($1:16))),"")</f>
        <v/>
      </c>
    </row>
    <row r="18" spans="1:6" x14ac:dyDescent="0.25">
      <c r="A18" s="41" t="str">
        <f t="array" ref="A18">IFERROR(INDEX(agents,SMALL(IF(personnel!$A$5&gt;0,ROW(personnel!$A$5:$A$34)-MIN(ROW(personnel!$A$5:$A$34))+1,""),ROWS($1:17))),"")</f>
        <v>MADANGA</v>
      </c>
      <c r="B18" s="11" t="str">
        <f t="array" ref="B18">IFERROR(INDEX(personnel!$B$5:$B$34,SMALL(IF(personnel!C$5:$C$34="x",ROW(personnel!$B$5:$B$34)-MIN(ROW(personnel!$B$5:$B$34))+1,""),ROWS($1:17))),"")</f>
        <v/>
      </c>
      <c r="C18" s="11" t="str">
        <f t="array" ref="C18">IFERROR(INDEX(personnel!$B$5:$B$34,SMALL(IF(personnel!D$5:$D$34="x",ROW(personnel!$B$5:$B$34)-MIN(ROW(personnel!$B$5:$B$34))+1,""),ROWS($1:17))),"")</f>
        <v/>
      </c>
      <c r="D18" s="11" t="str">
        <f t="array" ref="D18">IFERROR(INDEX(personnel!$B$5:$B$34,SMALL(IF(personnel!$E$5:E$34="x",ROW(personnel!$B$5:$B$34)-MIN(ROW(personnel!$B$5:$B$34))+1,""),ROWS($1:17))),"")</f>
        <v>MALATRE</v>
      </c>
      <c r="E18" s="11" t="str">
        <f t="array" ref="E18">IFERROR(INDEX(personnel!$B$5:$B$34,SMALL(IF(personnel!$F$5:F$34="x",ROW(personnel!$B$5:$B$34)-MIN(ROW(personnel!$B$5:$B$34))+1,""),ROWS($1:17))),"")</f>
        <v/>
      </c>
      <c r="F18" s="42" t="str">
        <f t="array" ref="F18">IFERROR(INDEX(personnel!$B$5:$B$34,SMALL(IF(personnel!$G$5:G$34="x",ROW(personnel!$B$5:$B$34)-MIN(ROW(personnel!$B$5:$B$34))+1,""),ROWS($1:17))),"")</f>
        <v/>
      </c>
    </row>
    <row r="19" spans="1:6" x14ac:dyDescent="0.25">
      <c r="A19" s="41" t="str">
        <f t="array" ref="A19">IFERROR(INDEX(agents,SMALL(IF(personnel!$A$5&gt;0,ROW(personnel!$A$5:$A$34)-MIN(ROW(personnel!$A$5:$A$34))+1,""),ROWS($1:18))),"")</f>
        <v>MASSELOT</v>
      </c>
      <c r="B19" s="11" t="str">
        <f t="array" ref="B19">IFERROR(INDEX(personnel!$B$5:$B$34,SMALL(IF(personnel!C$5:$C$34="x",ROW(personnel!$B$5:$B$34)-MIN(ROW(personnel!$B$5:$B$34))+1,""),ROWS($1:18))),"")</f>
        <v/>
      </c>
      <c r="C19" s="11" t="str">
        <f t="array" ref="C19">IFERROR(INDEX(personnel!$B$5:$B$34,SMALL(IF(personnel!D$5:$D$34="x",ROW(personnel!$B$5:$B$34)-MIN(ROW(personnel!$B$5:$B$34))+1,""),ROWS($1:18))),"")</f>
        <v/>
      </c>
      <c r="D19" s="11" t="str">
        <f t="array" ref="D19">IFERROR(INDEX(personnel!$B$5:$B$34,SMALL(IF(personnel!$E$5:E$34="x",ROW(personnel!$B$5:$B$34)-MIN(ROW(personnel!$B$5:$B$34))+1,""),ROWS($1:18))),"")</f>
        <v>MARTY</v>
      </c>
      <c r="E19" s="11" t="str">
        <f t="array" ref="E19">IFERROR(INDEX(personnel!$B$5:$B$34,SMALL(IF(personnel!$F$5:F$34="x",ROW(personnel!$B$5:$B$34)-MIN(ROW(personnel!$B$5:$B$34))+1,""),ROWS($1:18))),"")</f>
        <v/>
      </c>
      <c r="F19" s="42" t="str">
        <f t="array" ref="F19">IFERROR(INDEX(personnel!$B$5:$B$34,SMALL(IF(personnel!$G$5:G$34="x",ROW(personnel!$B$5:$B$34)-MIN(ROW(personnel!$B$5:$B$34))+1,""),ROWS($1:18))),"")</f>
        <v/>
      </c>
    </row>
    <row r="20" spans="1:6" x14ac:dyDescent="0.25">
      <c r="A20" s="41" t="str">
        <f t="array" ref="A20">IFERROR(INDEX(agents,SMALL(IF(personnel!$A$5&gt;0,ROW(personnel!$A$5:$A$34)-MIN(ROW(personnel!$A$5:$A$34))+1,""),ROWS($1:19))),"")</f>
        <v>PAQUIEN</v>
      </c>
      <c r="B20" s="11" t="str">
        <f t="array" ref="B20">IFERROR(INDEX(personnel!$B$5:$B$34,SMALL(IF(personnel!C$5:$C$34="x",ROW(personnel!$B$5:$B$34)-MIN(ROW(personnel!$B$5:$B$34))+1,""),ROWS($1:19))),"")</f>
        <v/>
      </c>
      <c r="C20" s="11" t="str">
        <f t="array" ref="C20">IFERROR(INDEX(personnel!$B$5:$B$34,SMALL(IF(personnel!D$5:$D$34="x",ROW(personnel!$B$5:$B$34)-MIN(ROW(personnel!$B$5:$B$34))+1,""),ROWS($1:19))),"")</f>
        <v/>
      </c>
      <c r="D20" s="11" t="str">
        <f t="array" ref="D20">IFERROR(INDEX(personnel!$B$5:$B$34,SMALL(IF(personnel!$E$5:E$34="x",ROW(personnel!$B$5:$B$34)-MIN(ROW(personnel!$B$5:$B$34))+1,""),ROWS($1:19))),"")</f>
        <v>NOGBOUN</v>
      </c>
      <c r="E20" s="11" t="str">
        <f t="array" ref="E20">IFERROR(INDEX(personnel!$B$5:$B$34,SMALL(IF(personnel!$F$5:F$34="x",ROW(personnel!$B$5:$B$34)-MIN(ROW(personnel!$B$5:$B$34))+1,""),ROWS($1:19))),"")</f>
        <v/>
      </c>
      <c r="F20" s="42" t="str">
        <f t="array" ref="F20">IFERROR(INDEX(personnel!$B$5:$B$34,SMALL(IF(personnel!$G$5:G$34="x",ROW(personnel!$B$5:$B$34)-MIN(ROW(personnel!$B$5:$B$34))+1,""),ROWS($1:19))),"")</f>
        <v/>
      </c>
    </row>
    <row r="21" spans="1:6" x14ac:dyDescent="0.25">
      <c r="A21" s="41" t="str">
        <f t="array" ref="A21">IFERROR(INDEX(agents,SMALL(IF(personnel!$A$5&gt;0,ROW(personnel!$A$5:$A$34)-MIN(ROW(personnel!$A$5:$A$34))+1,""),ROWS($1:20))),"")</f>
        <v>AUBANEL</v>
      </c>
      <c r="B21" s="11" t="str">
        <f t="array" ref="B21">IFERROR(INDEX(personnel!$B$5:$B$34,SMALL(IF(personnel!C$5:$C$34="x",ROW(personnel!$B$5:$B$34)-MIN(ROW(personnel!$B$5:$B$34))+1,""),ROWS($1:20))),"")</f>
        <v/>
      </c>
      <c r="C21" s="11" t="str">
        <f t="array" ref="C21">IFERROR(INDEX(personnel!$B$5:$B$34,SMALL(IF(personnel!D$5:$D$34="x",ROW(personnel!$B$5:$B$34)-MIN(ROW(personnel!$B$5:$B$34))+1,""),ROWS($1:20))),"")</f>
        <v/>
      </c>
      <c r="D21" s="11" t="str">
        <f t="array" ref="D21">IFERROR(INDEX(personnel!$B$5:$B$34,SMALL(IF(personnel!$E$5:E$34="x",ROW(personnel!$B$5:$B$34)-MIN(ROW(personnel!$B$5:$B$34))+1,""),ROWS($1:20))),"")</f>
        <v>nouveau1</v>
      </c>
      <c r="E21" s="11" t="str">
        <f t="array" ref="E21">IFERROR(INDEX(personnel!$B$5:$B$34,SMALL(IF(personnel!$F$5:F$34="x",ROW(personnel!$B$5:$B$34)-MIN(ROW(personnel!$B$5:$B$34))+1,""),ROWS($1:20))),"")</f>
        <v/>
      </c>
      <c r="F21" s="42" t="str">
        <f t="array" ref="F21">IFERROR(INDEX(personnel!$B$5:$B$34,SMALL(IF(personnel!$G$5:G$34="x",ROW(personnel!$B$5:$B$34)-MIN(ROW(personnel!$B$5:$B$34))+1,""),ROWS($1:20))),"")</f>
        <v/>
      </c>
    </row>
    <row r="22" spans="1:6" x14ac:dyDescent="0.25">
      <c r="A22" s="41" t="str">
        <f t="array" ref="A22">IFERROR(INDEX(agents,SMALL(IF(personnel!$A$5&gt;0,ROW(personnel!$A$5:$A$34)-MIN(ROW(personnel!$A$5:$A$34))+1,""),ROWS($1:21))),"")</f>
        <v>BIANCO</v>
      </c>
      <c r="B22" s="11" t="str">
        <f t="array" ref="B22">IFERROR(INDEX(personnel!$B$5:$B$34,SMALL(IF(personnel!C$5:$C$34="x",ROW(personnel!$B$5:$B$34)-MIN(ROW(personnel!$B$5:$B$34))+1,""),ROWS($1:21))),"")</f>
        <v/>
      </c>
      <c r="C22" s="11" t="str">
        <f t="array" ref="C22">IFERROR(INDEX(personnel!$B$5:$B$34,SMALL(IF(personnel!D$5:$D$34="x",ROW(personnel!$B$5:$B$34)-MIN(ROW(personnel!$B$5:$B$34))+1,""),ROWS($1:21))),"")</f>
        <v/>
      </c>
      <c r="D22" s="11" t="str">
        <f t="array" ref="D22">IFERROR(INDEX(personnel!$B$5:$B$34,SMALL(IF(personnel!$E$5:E$34="x",ROW(personnel!$B$5:$B$34)-MIN(ROW(personnel!$B$5:$B$34))+1,""),ROWS($1:21))),"")</f>
        <v>nouveau2</v>
      </c>
      <c r="E22" s="11" t="str">
        <f t="array" ref="E22">IFERROR(INDEX(personnel!$B$5:$B$34,SMALL(IF(personnel!$F$5:F$34="x",ROW(personnel!$B$5:$B$34)-MIN(ROW(personnel!$B$5:$B$34))+1,""),ROWS($1:21))),"")</f>
        <v/>
      </c>
      <c r="F22" s="42" t="str">
        <f t="array" ref="F22">IFERROR(INDEX(personnel!$B$5:$B$34,SMALL(IF(personnel!$G$5:G$34="x",ROW(personnel!$B$5:$B$34)-MIN(ROW(personnel!$B$5:$B$34))+1,""),ROWS($1:21))),"")</f>
        <v/>
      </c>
    </row>
    <row r="23" spans="1:6" x14ac:dyDescent="0.25">
      <c r="A23" s="41" t="str">
        <f t="array" ref="A23">IFERROR(INDEX(agents,SMALL(IF(personnel!$A$5&gt;0,ROW(personnel!$A$5:$A$34)-MIN(ROW(personnel!$A$5:$A$34))+1,""),ROWS($1:22))),"")</f>
        <v>GARNIER</v>
      </c>
      <c r="B23" s="11" t="str">
        <f t="array" ref="B23">IFERROR(INDEX(personnel!$B$5:$B$34,SMALL(IF(personnel!C$5:$C$34="x",ROW(personnel!$B$5:$B$34)-MIN(ROW(personnel!$B$5:$B$34))+1,""),ROWS($1:22))),"")</f>
        <v/>
      </c>
      <c r="C23" s="11" t="str">
        <f t="array" ref="C23">IFERROR(INDEX(personnel!$B$5:$B$34,SMALL(IF(personnel!D$5:$D$34="x",ROW(personnel!$B$5:$B$34)-MIN(ROW(personnel!$B$5:$B$34))+1,""),ROWS($1:22))),"")</f>
        <v/>
      </c>
      <c r="D23" s="11" t="str">
        <f t="array" ref="D23">IFERROR(INDEX(personnel!$B$5:$B$34,SMALL(IF(personnel!$E$5:E$34="x",ROW(personnel!$B$5:$B$34)-MIN(ROW(personnel!$B$5:$B$34))+1,""),ROWS($1:22))),"")</f>
        <v>PLUTON</v>
      </c>
      <c r="E23" s="11" t="str">
        <f t="array" ref="E23">IFERROR(INDEX(personnel!$B$5:$B$34,SMALL(IF(personnel!$F$5:F$34="x",ROW(personnel!$B$5:$B$34)-MIN(ROW(personnel!$B$5:$B$34))+1,""),ROWS($1:22))),"")</f>
        <v/>
      </c>
      <c r="F23" s="42" t="str">
        <f t="array" ref="F23">IFERROR(INDEX(personnel!$B$5:$B$34,SMALL(IF(personnel!$G$5:G$34="x",ROW(personnel!$B$5:$B$34)-MIN(ROW(personnel!$B$5:$B$34))+1,""),ROWS($1:22))),"")</f>
        <v/>
      </c>
    </row>
    <row r="24" spans="1:6" x14ac:dyDescent="0.25">
      <c r="A24" s="41" t="str">
        <f t="array" ref="A24">IFERROR(INDEX(agents,SMALL(IF(personnel!$A$5&gt;0,ROW(personnel!$A$5:$A$34)-MIN(ROW(personnel!$A$5:$A$34))+1,""),ROWS($1:23))),"")</f>
        <v>MALATRE</v>
      </c>
      <c r="B24" s="11" t="str">
        <f t="array" ref="B24">IFERROR(INDEX(personnel!$B$5:$B$34,SMALL(IF(personnel!C$5:$C$34="x",ROW(personnel!$B$5:$B$34)-MIN(ROW(personnel!$B$5:$B$34))+1,""),ROWS($1:23))),"")</f>
        <v/>
      </c>
      <c r="C24" s="11" t="str">
        <f t="array" ref="C24">IFERROR(INDEX(personnel!$B$5:$B$34,SMALL(IF(personnel!D$5:$D$34="x",ROW(personnel!$B$5:$B$34)-MIN(ROW(personnel!$B$5:$B$34))+1,""),ROWS($1:23))),"")</f>
        <v/>
      </c>
      <c r="D24" s="11" t="str">
        <f t="array" ref="D24">IFERROR(INDEX(personnel!$B$5:$B$34,SMALL(IF(personnel!$E$5:E$34="x",ROW(personnel!$B$5:$B$34)-MIN(ROW(personnel!$B$5:$B$34))+1,""),ROWS($1:23))),"")</f>
        <v>SANTUCCI</v>
      </c>
      <c r="E24" s="11" t="str">
        <f t="array" ref="E24">IFERROR(INDEX(personnel!$B$5:$B$34,SMALL(IF(personnel!$F$5:F$34="x",ROW(personnel!$B$5:$B$34)-MIN(ROW(personnel!$B$5:$B$34))+1,""),ROWS($1:23))),"")</f>
        <v/>
      </c>
      <c r="F24" s="42" t="str">
        <f t="array" ref="F24">IFERROR(INDEX(personnel!$B$5:$B$34,SMALL(IF(personnel!$G$5:G$34="x",ROW(personnel!$B$5:$B$34)-MIN(ROW(personnel!$B$5:$B$34))+1,""),ROWS($1:23))),"")</f>
        <v/>
      </c>
    </row>
    <row r="25" spans="1:6" x14ac:dyDescent="0.25">
      <c r="A25" s="41" t="str">
        <f t="array" ref="A25">IFERROR(INDEX(agents,SMALL(IF(personnel!$A$5&gt;0,ROW(personnel!$A$5:$A$34)-MIN(ROW(personnel!$A$5:$A$34))+1,""),ROWS($1:24))),"")</f>
        <v>MARTY</v>
      </c>
      <c r="B25" s="11" t="str">
        <f t="array" ref="B25">IFERROR(INDEX(personnel!$B$5:$B$34,SMALL(IF(personnel!C$5:$C$34="x",ROW(personnel!$B$5:$B$34)-MIN(ROW(personnel!$B$5:$B$34))+1,""),ROWS($1:24))),"")</f>
        <v/>
      </c>
      <c r="C25" s="11" t="str">
        <f t="array" ref="C25">IFERROR(INDEX(personnel!$B$5:$B$34,SMALL(IF(personnel!D$5:$D$34="x",ROW(personnel!$B$5:$B$34)-MIN(ROW(personnel!$B$5:$B$34))+1,""),ROWS($1:24))),"")</f>
        <v/>
      </c>
      <c r="D25" s="11" t="str">
        <f t="array" ref="D25">IFERROR(INDEX(personnel!$B$5:$B$34,SMALL(IF(personnel!$E$5:E$34="x",ROW(personnel!$B$5:$B$34)-MIN(ROW(personnel!$B$5:$B$34))+1,""),ROWS($1:24))),"")</f>
        <v>VINCENT</v>
      </c>
      <c r="E25" s="11" t="str">
        <f t="array" ref="E25">IFERROR(INDEX(personnel!$B$5:$B$34,SMALL(IF(personnel!$F$5:F$34="x",ROW(personnel!$B$5:$B$34)-MIN(ROW(personnel!$B$5:$B$34))+1,""),ROWS($1:24))),"")</f>
        <v/>
      </c>
      <c r="F25" s="42" t="str">
        <f t="array" ref="F25">IFERROR(INDEX(personnel!$B$5:$B$34,SMALL(IF(personnel!$G$5:G$34="x",ROW(personnel!$B$5:$B$34)-MIN(ROW(personnel!$B$5:$B$34))+1,""),ROWS($1:24))),"")</f>
        <v/>
      </c>
    </row>
    <row r="26" spans="1:6" x14ac:dyDescent="0.25">
      <c r="A26" s="41" t="str">
        <f t="array" ref="A26">IFERROR(INDEX(agents,SMALL(IF(personnel!$A$5&gt;0,ROW(personnel!$A$5:$A$34)-MIN(ROW(personnel!$A$5:$A$34))+1,""),ROWS($1:25))),"")</f>
        <v>NOGBOUN</v>
      </c>
      <c r="B26" s="11" t="str">
        <f t="array" ref="B26">IFERROR(INDEX(personnel!$B$5:$B$34,SMALL(IF(personnel!C$5:$C$34="x",ROW(personnel!$B$5:$B$34)-MIN(ROW(personnel!$B$5:$B$34))+1,""),ROWS($1:25))),"")</f>
        <v/>
      </c>
      <c r="C26" s="11" t="str">
        <f t="array" ref="C26">IFERROR(INDEX(personnel!$B$5:$B$34,SMALL(IF(personnel!D$5:$D$34="x",ROW(personnel!$B$5:$B$34)-MIN(ROW(personnel!$B$5:$B$34))+1,""),ROWS($1:25))),"")</f>
        <v/>
      </c>
      <c r="D26" s="11" t="str">
        <f t="array" ref="D26">IFERROR(INDEX(personnel!$B$5:$B$34,SMALL(IF(personnel!$E$5:E$34="x",ROW(personnel!$B$5:$B$34)-MIN(ROW(personnel!$B$5:$B$34))+1,""),ROWS($1:25))),"")</f>
        <v/>
      </c>
      <c r="E26" s="11" t="str">
        <f t="array" ref="E26">IFERROR(INDEX(personnel!$B$5:$B$34,SMALL(IF(personnel!$F$5:F$34="x",ROW(personnel!$B$5:$B$34)-MIN(ROW(personnel!$B$5:$B$34))+1,""),ROWS($1:25))),"")</f>
        <v/>
      </c>
      <c r="F26" s="42" t="str">
        <f t="array" ref="F26">IFERROR(INDEX(personnel!$B$5:$B$34,SMALL(IF(personnel!$G$5:G$34="x",ROW(personnel!$B$5:$B$34)-MIN(ROW(personnel!$B$5:$B$34))+1,""),ROWS($1:25))),"")</f>
        <v/>
      </c>
    </row>
    <row r="27" spans="1:6" x14ac:dyDescent="0.25">
      <c r="A27" s="41" t="str">
        <f t="array" ref="A27">IFERROR(INDEX(agents,SMALL(IF(personnel!$A$5&gt;0,ROW(personnel!$A$5:$A$34)-MIN(ROW(personnel!$A$5:$A$34))+1,""),ROWS($1:26))),"")</f>
        <v>nouveau1</v>
      </c>
      <c r="B27" s="11" t="str">
        <f t="array" ref="B27">IFERROR(INDEX(personnel!$B$5:$B$34,SMALL(IF(personnel!C$5:$C$34="x",ROW(personnel!$B$5:$B$34)-MIN(ROW(personnel!$B$5:$B$34))+1,""),ROWS($1:26))),"")</f>
        <v/>
      </c>
      <c r="C27" s="11" t="str">
        <f t="array" ref="C27">IFERROR(INDEX(personnel!$B$5:$B$34,SMALL(IF(personnel!D$5:$D$34="x",ROW(personnel!$B$5:$B$34)-MIN(ROW(personnel!$B$5:$B$34))+1,""),ROWS($1:26))),"")</f>
        <v/>
      </c>
      <c r="D27" s="11" t="str">
        <f t="array" ref="D27">IFERROR(INDEX(personnel!$B$5:$B$34,SMALL(IF(personnel!$E$5:E$34="x",ROW(personnel!$B$5:$B$34)-MIN(ROW(personnel!$B$5:$B$34))+1,""),ROWS($1:26))),"")</f>
        <v/>
      </c>
      <c r="E27" s="11" t="str">
        <f t="array" ref="E27">IFERROR(INDEX(personnel!$B$5:$B$34,SMALL(IF(personnel!$F$5:F$34="x",ROW(personnel!$B$5:$B$34)-MIN(ROW(personnel!$B$5:$B$34))+1,""),ROWS($1:26))),"")</f>
        <v/>
      </c>
      <c r="F27" s="42" t="str">
        <f t="array" ref="F27">IFERROR(INDEX(personnel!$B$5:$B$34,SMALL(IF(personnel!$G$5:G$34="x",ROW(personnel!$B$5:$B$34)-MIN(ROW(personnel!$B$5:$B$34))+1,""),ROWS($1:26))),"")</f>
        <v/>
      </c>
    </row>
    <row r="28" spans="1:6" x14ac:dyDescent="0.25">
      <c r="A28" s="41" t="str">
        <f t="array" ref="A28">IFERROR(INDEX(agents,SMALL(IF(personnel!$A$5&gt;0,ROW(personnel!$A$5:$A$34)-MIN(ROW(personnel!$A$5:$A$34))+1,""),ROWS($1:27))),"")</f>
        <v>nouveau2</v>
      </c>
      <c r="B28" s="11" t="str">
        <f t="array" ref="B28">IFERROR(INDEX(personnel!$B$5:$B$34,SMALL(IF(personnel!$C31="x",ROW(personnel!$B$5:$B$34)-MIN(ROW(personnel!$B$5:$B$34))+1,""),ROWS($1:27))),"")</f>
        <v/>
      </c>
      <c r="C28" s="11" t="str">
        <f t="array" ref="C28">IFERROR(INDEX(personnel!$B$5:$B$34,SMALL(IF(personnel!D$5:$D$34="x",ROW(personnel!$B$5:$B$34)-MIN(ROW(personnel!$B$5:$B$34))+1,""),ROWS($1:27))),"")</f>
        <v/>
      </c>
      <c r="D28" s="11" t="str">
        <f t="array" ref="D28">IFERROR(INDEX(personnel!$B$5:$B$34,SMALL(IF(personnel!$E$5:E$34="x",ROW(personnel!$B$5:$B$34)-MIN(ROW(personnel!$B$5:$B$34))+1,""),ROWS($1:27))),"")</f>
        <v/>
      </c>
      <c r="E28" s="11" t="str">
        <f t="array" ref="E28">IFERROR(INDEX(personnel!$B$5:$B$34,SMALL(IF(personnel!$F$5:F$34="x",ROW(personnel!$B$5:$B$34)-MIN(ROW(personnel!$B$5:$B$34))+1,""),ROWS($1:27))),"")</f>
        <v/>
      </c>
      <c r="F28" s="42" t="str">
        <f t="array" ref="F28">IFERROR(INDEX(personnel!$B$5:$B$34,SMALL(IF(personnel!$G$5:G$34="x",ROW(personnel!$B$5:$B$34)-MIN(ROW(personnel!$B$5:$B$34))+1,""),ROWS($1:27))),"")</f>
        <v/>
      </c>
    </row>
    <row r="29" spans="1:6" x14ac:dyDescent="0.25">
      <c r="A29" s="41" t="str">
        <f t="array" ref="A29">IFERROR(INDEX(agents,SMALL(IF(personnel!$A$5&gt;0,ROW(personnel!$A$5:$A$34)-MIN(ROW(personnel!$A$5:$A$34))+1,""),ROWS($1:28))),"")</f>
        <v>PLUTON</v>
      </c>
      <c r="B29" s="11" t="str">
        <f t="array" ref="B29">IFERROR(INDEX(personnel!$B$5:$B$34,SMALL(IF(personnel!$C32="x",ROW(personnel!$B$5:$B$34)-MIN(ROW(personnel!$B$5:$B$34))+1,""),ROWS($1:28))),"")</f>
        <v/>
      </c>
      <c r="C29" s="11" t="str">
        <f t="array" ref="C29">IFERROR(INDEX(personnel!$B$5:$B$34,SMALL(IF(personnel!D$5:$D$34="x",ROW(personnel!$B$5:$B$34)-MIN(ROW(personnel!$B$5:$B$34))+1,""),ROWS($1:28))),"")</f>
        <v/>
      </c>
      <c r="D29" s="11" t="str">
        <f t="array" ref="D29">IFERROR(INDEX(personnel!$B$5:$B$34,SMALL(IF(personnel!$E$5:E$34="x",ROW(personnel!$B$5:$B$34)-MIN(ROW(personnel!$B$5:$B$34))+1,""),ROWS($1:28))),"")</f>
        <v/>
      </c>
      <c r="E29" s="11" t="str">
        <f t="array" ref="E29">IFERROR(INDEX(personnel!$B$5:$B$34,SMALL(IF(personnel!$F$5:F$34="x",ROW(personnel!$B$5:$B$34)-MIN(ROW(personnel!$B$5:$B$34))+1,""),ROWS($1:28))),"")</f>
        <v/>
      </c>
      <c r="F29" s="42" t="str">
        <f t="array" ref="F29">IFERROR(INDEX(personnel!$B$5:$B$34,SMALL(IF(personnel!$G$5:G$34="x",ROW(personnel!$B$5:$B$34)-MIN(ROW(personnel!$B$5:$B$34))+1,""),ROWS($1:28))),"")</f>
        <v/>
      </c>
    </row>
    <row r="30" spans="1:6" x14ac:dyDescent="0.25">
      <c r="A30" s="41" t="str">
        <f t="array" ref="A30">IFERROR(INDEX(agents,SMALL(IF(personnel!$A$5&gt;0,ROW(personnel!$A$5:$A$34)-MIN(ROW(personnel!$A$5:$A$34))+1,""),ROWS($1:29))),"")</f>
        <v>SANTUCCI</v>
      </c>
      <c r="B30" s="11" t="str">
        <f t="array" ref="B30">IFERROR(INDEX(personnel!$B$5:$B$34,SMALL(IF(personnel!$C33="x",ROW(personnel!$B$5:$B$34)-MIN(ROW(personnel!$B$5:$B$34))+1,""),ROWS($1:29))),"")</f>
        <v/>
      </c>
      <c r="C30" s="11" t="str">
        <f t="array" ref="C30">IFERROR(INDEX(personnel!$B$5:$B$34,SMALL(IF(personnel!D$5:$D$34="x",ROW(personnel!$B$5:$B$34)-MIN(ROW(personnel!$B$5:$B$34))+1,""),ROWS($1:29))),"")</f>
        <v/>
      </c>
      <c r="D30" s="11" t="str">
        <f t="array" ref="D30">IFERROR(INDEX(personnel!$B$5:$B$34,SMALL(IF(personnel!$E$5:E$34="x",ROW(personnel!$B$5:$B$34)-MIN(ROW(personnel!$B$5:$B$34))+1,""),ROWS($1:29))),"")</f>
        <v/>
      </c>
      <c r="E30" s="11" t="str">
        <f t="array" ref="E30">IFERROR(INDEX(personnel!$B$5:$B$34,SMALL(IF(personnel!$F$5:F$34="x",ROW(personnel!$B$5:$B$34)-MIN(ROW(personnel!$B$5:$B$34))+1,""),ROWS($1:29))),"")</f>
        <v/>
      </c>
      <c r="F30" s="42" t="str">
        <f t="array" ref="F30">IFERROR(INDEX(personnel!$B$5:$B$34,SMALL(IF(personnel!$G$5:G$34="x",ROW(personnel!$B$5:$B$34)-MIN(ROW(personnel!$B$5:$B$34))+1,""),ROWS($1:29))),"")</f>
        <v/>
      </c>
    </row>
    <row r="31" spans="1:6" x14ac:dyDescent="0.25">
      <c r="A31" s="41" t="str">
        <f t="array" ref="A31">IFERROR(INDEX(agents,SMALL(IF(personnel!$A$5&gt;0,ROW(personnel!$A$5:$A$34)-MIN(ROW(personnel!$A$5:$A$34))+1,""),ROWS($1:30))),"")</f>
        <v>VINCENT</v>
      </c>
      <c r="B31" s="11" t="str">
        <f t="array" ref="B31">IFERROR(INDEX(personnel!$B$5:$B$34,SMALL(IF(personnel!$C34="x",ROW(personnel!$B$5:$B$34)-MIN(ROW(personnel!$B$5:$B$34))+1,""),ROWS($1:30))),"")</f>
        <v/>
      </c>
      <c r="C31" s="11" t="str">
        <f t="array" ref="C31">IFERROR(INDEX(personnel!$B$5:$B$34,SMALL(IF(personnel!D$5:$D$34="x",ROW(personnel!$B$5:$B$34)-MIN(ROW(personnel!$B$5:$B$34))+1,""),ROWS($1:30))),"")</f>
        <v/>
      </c>
      <c r="D31" s="11" t="str">
        <f t="array" ref="D31">IFERROR(INDEX(personnel!$B$5:$B$34,SMALL(IF(personnel!$E$5:E$34="x",ROW(personnel!$B$5:$B$34)-MIN(ROW(personnel!$B$5:$B$34))+1,""),ROWS($1:30))),"")</f>
        <v/>
      </c>
      <c r="E31" s="11" t="str">
        <f t="array" ref="E31">IFERROR(INDEX(personnel!$B$5:$B$34,SMALL(IF(personnel!$F$5:F$34="x",ROW(personnel!$B$5:$B$34)-MIN(ROW(personnel!$B$5:$B$34))+1,""),ROWS($1:30))),"")</f>
        <v/>
      </c>
      <c r="F31" s="42" t="str">
        <f t="array" ref="F31">IFERROR(INDEX(personnel!$B$5:$B$34,SMALL(IF(personnel!$G$5:G$34="x",ROW(personnel!$B$5:$B$34)-MIN(ROW(personnel!$B$5:$B$34))+1,""),ROWS($1:30))),"")</f>
        <v/>
      </c>
    </row>
    <row r="32" spans="1:6" x14ac:dyDescent="0.25">
      <c r="A32" s="41" t="str">
        <f t="array" ref="A32">IFERROR(INDEX(agents,SMALL(IF(personnel!$A$5&gt;0,ROW(personnel!$A$5:$A$34)-MIN(ROW(personnel!$A$5:$A$34))+1,""),ROWS($1:31))),"")</f>
        <v/>
      </c>
      <c r="B32" s="11" t="str">
        <f>(IF([1]personnel!C35="x",[1]personnel!$B35,""))</f>
        <v/>
      </c>
      <c r="C32" s="11" t="str">
        <f t="array" ref="C32">IFERROR(INDEX(personnel!$B$5:$B$34,SMALL(IF(personnel!$D$5="x",ROW(personnel!$B$5:$B$34)-MIN(ROW(personnel!$B$5:$B$34))+1,""),ROWS($1:31))),"")</f>
        <v/>
      </c>
      <c r="D32" s="11" t="str">
        <f t="array" ref="D32">IFERROR(INDEX(personnel!$B$5:$B$34,SMALL(IF(personnel!$E$5:E$34="x",ROW(personnel!$B$5:$B$34)-MIN(ROW(personnel!$B$5:$B$34))+1,""),ROWS($1:31))),"")</f>
        <v/>
      </c>
      <c r="E32" s="11" t="str">
        <f t="array" ref="E32">IFERROR(INDEX(personnel!$B$5:$B$34,SMALL(IF(personnel!$F$5:F$34="x",ROW(personnel!$B$5:$B$34)-MIN(ROW(personnel!$B$5:$B$34))+1,""),ROWS($1:31))),"")</f>
        <v/>
      </c>
      <c r="F32" s="42" t="str">
        <f t="array" ref="F32">IFERROR(INDEX(personnel!$B$5:$B$34,SMALL(IF(personnel!$G$5:G$34="x",ROW(personnel!$B$5:$B$34)-MIN(ROW(personnel!$B$5:$B$34))+1,""),ROWS($1:31))),"")</f>
        <v/>
      </c>
    </row>
    <row r="33" spans="1:6" x14ac:dyDescent="0.25">
      <c r="A33" s="41" t="str">
        <f t="array" ref="A33">IFERROR(INDEX(agents,SMALL(IF(personnel!$A$5&gt;0,ROW(personnel!$A$5:$A$34)-MIN(ROW(personnel!$A$5:$A$34))+1,""),ROWS($1:32))),"")</f>
        <v/>
      </c>
      <c r="B33" s="11"/>
      <c r="C33" s="11"/>
      <c r="D33" s="11" t="str">
        <f t="array" ref="D33">IFERROR(INDEX(personnel!$B$5:$B$34,SMALL(IF(personnel!$E$5:E$34="x",ROW(personnel!$B$5:$B$34)-MIN(ROW(personnel!$B$5:$B$34))+1,""),ROWS($1:32))),"")</f>
        <v/>
      </c>
      <c r="E33" s="11" t="str">
        <f t="array" ref="E33">IFERROR(INDEX(personnel!$B$5:$B$34,SMALL(IF(personnel!$F$5:F$34="x",ROW(personnel!$B$5:$B$34)-MIN(ROW(personnel!$B$5:$B$34))+1,""),ROWS($1:32))),"")</f>
        <v/>
      </c>
      <c r="F33" s="42" t="str">
        <f t="array" ref="F33">IFERROR(INDEX(personnel!$B$5:$B$34,SMALL(IF(personnel!$G$5:G$34="x",ROW(personnel!$B$5:$B$34)-MIN(ROW(personnel!$B$5:$B$34))+1,""),ROWS($1:32))),"")</f>
        <v/>
      </c>
    </row>
    <row r="34" spans="1:6" x14ac:dyDescent="0.25">
      <c r="A34" s="41" t="str">
        <f t="array" ref="A34">IFERROR(INDEX(agents,SMALL(IF(personnel!$A$5&gt;0,ROW(personnel!$A$5:$A$34)-MIN(ROW(personnel!$A$5:$A$34))+1,""),ROWS($1:33))),"")</f>
        <v/>
      </c>
      <c r="B34" s="11"/>
      <c r="C34" s="11"/>
      <c r="D34" s="11" t="str">
        <f t="array" ref="D34">IFERROR(INDEX(personnel!$B$5:$B$34,SMALL(IF(personnel!$E$5:E$34="x",ROW(personnel!$B$5:$B$34)-MIN(ROW(personnel!$B$5:$B$34))+1,""),ROWS($1:33))),"")</f>
        <v/>
      </c>
      <c r="E34" s="11" t="str">
        <f t="array" ref="E34">IFERROR(INDEX(personnel!$B$5:$B$34,SMALL(IF(personnel!$F$5:F$34="x",ROW(personnel!$B$5:$B$34)-MIN(ROW(personnel!$B$5:$B$34))+1,""),ROWS($1:33))),"")</f>
        <v/>
      </c>
      <c r="F34" s="42" t="str">
        <f t="array" ref="F34">IFERROR(INDEX(personnel!$B$5:$B$34,SMALL(IF(personnel!$G$5:G$34="x",ROW(personnel!$B$5:$B$34)-MIN(ROW(personnel!$B$5:$B$34))+1,""),ROWS($1:33))),"")</f>
        <v/>
      </c>
    </row>
    <row r="35" spans="1:6" x14ac:dyDescent="0.25">
      <c r="A35" s="41" t="str">
        <f t="array" ref="A35">IFERROR(INDEX(agents,SMALL(IF(personnel!$A$5&gt;0,ROW(personnel!$A$5:$A$34)-MIN(ROW(personnel!$A$5:$A$34))+1,""),ROWS($1:34))),"")</f>
        <v/>
      </c>
      <c r="B35" s="11"/>
      <c r="C35" s="11"/>
      <c r="D35" s="11" t="str">
        <f t="array" ref="D35">IFERROR(INDEX(personnel!$B$5:$B$34,SMALL(IF(personnel!$E$5:E$34="x",ROW(personnel!$B$5:$B$34)-MIN(ROW(personnel!$B$5:$B$34))+1,""),ROWS($1:34))),"")</f>
        <v/>
      </c>
      <c r="E35" s="11" t="str">
        <f t="array" ref="E35">IFERROR(INDEX(personnel!$B$5:$B$34,SMALL(IF(personnel!$F$5:F$34="x",ROW(personnel!$B$5:$B$34)-MIN(ROW(personnel!$B$5:$B$34))+1,""),ROWS($1:34))),"")</f>
        <v/>
      </c>
      <c r="F35" s="42" t="str">
        <f t="array" ref="F35">IFERROR(INDEX(personnel!$B$5:$B$34,SMALL(IF(personnel!$G$5:G$34="x",ROW(personnel!$B$5:$B$34)-MIN(ROW(personnel!$B$5:$B$34))+1,""),ROWS($1:34))),"")</f>
        <v/>
      </c>
    </row>
    <row r="36" spans="1:6" x14ac:dyDescent="0.25">
      <c r="A36" s="41" t="str">
        <f t="array" ref="A36">IFERROR(INDEX(agents,SMALL(IF(personnel!$A$5&gt;0,ROW(personnel!$A$5:$A$34)-MIN(ROW(personnel!$A$5:$A$34))+1,""),ROWS($1:35))),"")</f>
        <v/>
      </c>
      <c r="B36" s="11"/>
      <c r="C36" s="11"/>
      <c r="D36" s="11" t="str">
        <f t="array" ref="D36">IFERROR(INDEX(personnel!$B$5:$B$34,SMALL(IF(personnel!$E$5:E$34="x",ROW(personnel!$B$5:$B$34)-MIN(ROW(personnel!$B$5:$B$34))+1,""),ROWS($1:35))),"")</f>
        <v/>
      </c>
      <c r="E36" s="11" t="str">
        <f t="array" ref="E36">IFERROR(INDEX(personnel!$B$5:$B$34,SMALL(IF(personnel!$F$5:F$34="x",ROW(personnel!$B$5:$B$34)-MIN(ROW(personnel!$B$5:$B$34))+1,""),ROWS($1:35))),"")</f>
        <v/>
      </c>
      <c r="F36" s="42" t="str">
        <f t="array" ref="F36">IFERROR(INDEX(personnel!$B$5:$B$34,SMALL(IF(personnel!$G$5:G$34="x",ROW(personnel!$B$5:$B$34)-MIN(ROW(personnel!$B$5:$B$34))+1,""),ROWS($1:35))),"")</f>
        <v/>
      </c>
    </row>
    <row r="37" spans="1:6" ht="7.5" customHeight="1" thickBot="1" x14ac:dyDescent="0.3">
      <c r="A37" s="43" t="str">
        <f t="array" ref="A37">IFERROR(INDEX(agents,SMALL(IF(personnel!$A$5&gt;0,ROW(personnel!$A$5:$A$34)-MIN(ROW(personnel!$A$5:$A$34))+1,""),ROWS($1:36))),"")</f>
        <v/>
      </c>
      <c r="B37" s="44"/>
      <c r="C37" s="44"/>
      <c r="D37" s="44" t="str">
        <f t="array" ref="D37">IFERROR(INDEX(personnel!$B$5:$B$34,SMALL(IF(personnel!$E$5:E$34="x",ROW(personnel!$B$5:$B$34)-MIN(ROW(personnel!$B$5:$B$34))+1,""),ROWS($1:36))),"")</f>
        <v/>
      </c>
      <c r="E37" s="44" t="str">
        <f t="array" ref="E37">IFERROR(INDEX(personnel!$B$5:$B$34,SMALL(IF(personnel!$F$5:F$34="x",ROW(personnel!$B$5:$B$34)-MIN(ROW(personnel!$B$5:$B$34))+1,""),ROWS($1:36))),"")</f>
        <v/>
      </c>
      <c r="F37" s="45" t="str">
        <f t="array" ref="F37">IFERROR(INDEX(personnel!$B$5:$B$34,SMALL(IF(personnel!$G$5:G$34="x",ROW(personnel!$B$5:$B$34)-MIN(ROW(personnel!$B$5:$B$34))+1,""),ROWS($1:36))),"")</f>
        <v/>
      </c>
    </row>
    <row r="38" spans="1:6" x14ac:dyDescent="0.25">
      <c r="A38" s="41" t="str">
        <f t="array" ref="A38">IFERROR(INDEX(agents,SMALL(IF(personnel!$A$5&gt;0,ROW(personnel!$A$5:$A$34)-MIN(ROW(personnel!$A$5:$A$34))+1,""),ROWS($1:37))),"")</f>
        <v/>
      </c>
      <c r="B38" s="11"/>
      <c r="C38" s="11"/>
      <c r="D38" s="11" t="str">
        <f t="array" ref="D38">IFERROR(INDEX(personnel!$B$5:$B$34,SMALL(IF(personnel!$E$5:E$34="x",ROW(personnel!$B$5:$B$34)-MIN(ROW(personnel!$B$5:$B$34))+1,""),ROWS($1:37))),"")</f>
        <v/>
      </c>
      <c r="E38" s="11" t="str">
        <f t="array" ref="E38">IFERROR(INDEX(personnel!$B$5:$B$34,SMALL(IF(personnel!$F$5:F$34="x",ROW(personnel!$B$5:$B$34)-MIN(ROW(personnel!$B$5:$B$34))+1,""),ROWS($1:37))),"")</f>
        <v/>
      </c>
      <c r="F38" s="11" t="str">
        <f t="array" ref="F38">IFERROR(INDEX(personnel!$B$5:$B$34,SMALL(IF(personnel!$G$5:G$34="x",ROW(personnel!$B$5:$B$34)-MIN(ROW(personnel!$B$5:$B$34))+1,""),ROWS($1:37))),"")</f>
        <v/>
      </c>
    </row>
    <row r="39" spans="1:6" x14ac:dyDescent="0.25">
      <c r="A39" s="41" t="str">
        <f t="array" ref="A39">IFERROR(INDEX(agents,SMALL(IF(personnel!$A$5&gt;0,ROW(personnel!$A$5:$A$34)-MIN(ROW(personnel!$A$5:$A$34))+1,""),ROWS($1:38))),"")</f>
        <v/>
      </c>
      <c r="B39" s="11"/>
      <c r="C39" s="11"/>
      <c r="D39" s="11" t="str">
        <f t="array" ref="D39">IFERROR(INDEX(personnel!$B$5:$B$34,SMALL(IF(personnel!$E$5:E$34="x",ROW(personnel!$B$5:$B$34)-MIN(ROW(personnel!$B$5:$B$34))+1,""),ROWS($1:38))),"")</f>
        <v/>
      </c>
      <c r="E39" s="11" t="str">
        <f t="array" ref="E39">IFERROR(INDEX(personnel!$B$5:$B$34,SMALL(IF(personnel!$F$5:F$34="x",ROW(personnel!$B$5:$B$34)-MIN(ROW(personnel!$B$5:$B$34))+1,""),ROWS($1:38))),"")</f>
        <v/>
      </c>
      <c r="F39" s="11" t="str">
        <f t="array" ref="F39">IFERROR(INDEX(personnel!$B$5:$B$34,SMALL(IF(personnel!$G$5:G$34="x",ROW(personnel!$B$5:$B$34)-MIN(ROW(personnel!$B$5:$B$34))+1,""),ROWS($1:38))),"")</f>
        <v/>
      </c>
    </row>
    <row r="40" spans="1:6" x14ac:dyDescent="0.25">
      <c r="A40" s="41"/>
      <c r="B40" s="11"/>
      <c r="C40" s="11"/>
      <c r="D40" s="11"/>
      <c r="E40" s="11"/>
      <c r="F40" s="11"/>
    </row>
    <row r="41" spans="1:6" x14ac:dyDescent="0.25">
      <c r="A41" t="str">
        <f t="array" ref="A41">IFERROR(INDEX(agents,SMALL(IF(personnel!$A$5&gt;0,ROW(personnel!$A$5:$A$34)-MIN(ROW(personnel!$A$5:$A$34))+1,""),ROWS($L$10:$O41))),"")</f>
        <v/>
      </c>
    </row>
    <row r="42" spans="1:6" x14ac:dyDescent="0.25">
      <c r="A42" t="str">
        <f t="array" ref="A42">IFERROR(INDEX(agents,SMALL(IF(personnel!$A$5&gt;0,ROW(personnel!$A$5:$A$34)-MIN(ROW(personnel!$A$5:$A$34))+1,""),ROWS($L$10:$O42))),"")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10</vt:i4>
      </vt:variant>
    </vt:vector>
  </HeadingPairs>
  <TitlesOfParts>
    <vt:vector size="13" baseType="lpstr">
      <vt:lpstr>personnel</vt:lpstr>
      <vt:lpstr>equipe</vt:lpstr>
      <vt:lpstr>liste</vt:lpstr>
      <vt:lpstr>agents</vt:lpstr>
      <vt:lpstr>chef</vt:lpstr>
      <vt:lpstr>Equipier</vt:lpstr>
      <vt:lpstr>lista</vt:lpstr>
      <vt:lpstr>liste</vt:lpstr>
      <vt:lpstr>PL</vt:lpstr>
      <vt:lpstr>PNR</vt:lpstr>
      <vt:lpstr>Preventeur</vt:lpstr>
      <vt:lpstr>tout</vt:lpstr>
      <vt:lpstr>vide</vt:lpstr>
    </vt:vector>
  </TitlesOfParts>
  <Company>AREVA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_ GF-SERIS_CHEF_EQUIPE</dc:creator>
  <cp:lastModifiedBy>dab </cp:lastModifiedBy>
  <dcterms:created xsi:type="dcterms:W3CDTF">2018-10-31T09:03:35Z</dcterms:created>
  <dcterms:modified xsi:type="dcterms:W3CDTF">2018-11-04T13:01:48Z</dcterms:modified>
</cp:coreProperties>
</file>