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021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martin/Google Drive/KARUS PROD/MODELE DEVIS/"/>
    </mc:Choice>
  </mc:AlternateContent>
  <bookViews>
    <workbookView xWindow="0" yWindow="460" windowWidth="28800" windowHeight="17540" tabRatio="500"/>
  </bookViews>
  <sheets>
    <sheet name="DEVIS OK" sheetId="1" r:id="rId1"/>
  </sheets>
  <definedNames>
    <definedName name="clients">#REF!</definedName>
    <definedName name="commentaires">#REF!</definedName>
    <definedName name="reglt">#REF!</definedName>
  </definedNames>
  <calcPr calcId="162913" fullPrecision="0"/>
</workbook>
</file>

<file path=xl/calcChain.xml><?xml version="1.0" encoding="utf-8"?>
<calcChain xmlns="http://schemas.openxmlformats.org/spreadsheetml/2006/main">
  <c r="D29" i="1" l="1"/>
  <c r="E29" i="1" s="1"/>
  <c r="F29" i="1" s="1"/>
  <c r="D30" i="1"/>
  <c r="E30" i="1"/>
  <c r="F30" i="1" s="1"/>
  <c r="D31" i="1"/>
  <c r="E31" i="1" s="1"/>
  <c r="F31" i="1" s="1"/>
  <c r="D32" i="1"/>
  <c r="E32" i="1"/>
  <c r="F32" i="1" s="1"/>
  <c r="D33" i="1"/>
  <c r="E33" i="1"/>
  <c r="F33" i="1" s="1"/>
  <c r="D34" i="1"/>
  <c r="E34" i="1" s="1"/>
  <c r="F34" i="1" s="1"/>
  <c r="D35" i="1"/>
  <c r="E35" i="1" s="1"/>
  <c r="F35" i="1" s="1"/>
  <c r="D36" i="1"/>
  <c r="E36" i="1" s="1"/>
  <c r="F36" i="1" s="1"/>
  <c r="D37" i="1"/>
  <c r="E37" i="1" s="1"/>
  <c r="F37" i="1" s="1"/>
  <c r="D38" i="1"/>
  <c r="E38" i="1" s="1"/>
  <c r="F38" i="1" s="1"/>
  <c r="D39" i="1"/>
  <c r="E39" i="1" s="1"/>
  <c r="F39" i="1" s="1"/>
  <c r="D40" i="1"/>
  <c r="E40" i="1"/>
  <c r="F40" i="1" s="1"/>
  <c r="D41" i="1"/>
  <c r="E41" i="1" s="1"/>
  <c r="F41" i="1" s="1"/>
  <c r="D42" i="1"/>
  <c r="E42" i="1" s="1"/>
  <c r="F42" i="1" s="1"/>
  <c r="D43" i="1"/>
  <c r="E43" i="1" s="1"/>
  <c r="F43" i="1" s="1"/>
  <c r="D44" i="1"/>
  <c r="E44" i="1" s="1"/>
  <c r="F44" i="1" s="1"/>
  <c r="D45" i="1"/>
  <c r="E45" i="1" s="1"/>
  <c r="F45" i="1" s="1"/>
  <c r="D46" i="1"/>
  <c r="E46" i="1" s="1"/>
  <c r="F46" i="1" s="1"/>
  <c r="D47" i="1"/>
  <c r="E47" i="1" s="1"/>
  <c r="F47" i="1" s="1"/>
  <c r="D50" i="1"/>
  <c r="E50" i="1" s="1"/>
  <c r="F50" i="1" s="1"/>
  <c r="D51" i="1"/>
  <c r="E51" i="1" s="1"/>
  <c r="F51" i="1" s="1"/>
  <c r="D52" i="1"/>
  <c r="E52" i="1" s="1"/>
  <c r="F52" i="1" s="1"/>
  <c r="D53" i="1"/>
  <c r="E53" i="1" s="1"/>
  <c r="F53" i="1" s="1"/>
  <c r="D54" i="1"/>
  <c r="E54" i="1"/>
  <c r="F54" i="1" s="1"/>
  <c r="D55" i="1"/>
  <c r="E55" i="1" s="1"/>
  <c r="F55" i="1" s="1"/>
  <c r="D56" i="1"/>
  <c r="E56" i="1" s="1"/>
  <c r="F56" i="1" s="1"/>
  <c r="D57" i="1"/>
  <c r="E57" i="1" s="1"/>
  <c r="F57" i="1" s="1"/>
  <c r="D58" i="1"/>
  <c r="E58" i="1"/>
  <c r="F58" i="1" s="1"/>
  <c r="D59" i="1"/>
  <c r="E59" i="1" s="1"/>
  <c r="F59" i="1" s="1"/>
  <c r="D60" i="1"/>
  <c r="E60" i="1" s="1"/>
  <c r="F60" i="1" s="1"/>
  <c r="D61" i="1"/>
  <c r="E61" i="1" s="1"/>
  <c r="F61" i="1" s="1"/>
  <c r="D62" i="1"/>
  <c r="E62" i="1" s="1"/>
  <c r="F62" i="1" s="1"/>
  <c r="D63" i="1"/>
  <c r="E63" i="1" s="1"/>
  <c r="F63" i="1" s="1"/>
  <c r="D64" i="1"/>
  <c r="E64" i="1" s="1"/>
  <c r="F64" i="1" s="1"/>
  <c r="D65" i="1"/>
  <c r="E65" i="1"/>
  <c r="F65" i="1" s="1"/>
  <c r="D66" i="1"/>
  <c r="E66" i="1" s="1"/>
  <c r="F66" i="1" s="1"/>
  <c r="D67" i="1"/>
  <c r="E67" i="1" s="1"/>
  <c r="F67" i="1" s="1"/>
  <c r="D68" i="1"/>
  <c r="E68" i="1" s="1"/>
  <c r="F68" i="1" s="1"/>
  <c r="D69" i="1"/>
  <c r="E69" i="1" s="1"/>
  <c r="F69" i="1" s="1"/>
  <c r="D70" i="1"/>
  <c r="E70" i="1" s="1"/>
  <c r="F70" i="1" s="1"/>
  <c r="D71" i="1"/>
  <c r="E71" i="1" s="1"/>
  <c r="F71" i="1" s="1"/>
  <c r="D72" i="1"/>
  <c r="E72" i="1" s="1"/>
  <c r="F72" i="1" s="1"/>
  <c r="D73" i="1"/>
  <c r="E73" i="1" s="1"/>
  <c r="F73" i="1" s="1"/>
  <c r="D74" i="1"/>
  <c r="E74" i="1" s="1"/>
  <c r="F74" i="1" s="1"/>
  <c r="D75" i="1"/>
  <c r="E75" i="1"/>
  <c r="F75" i="1" s="1"/>
  <c r="D76" i="1"/>
  <c r="E76" i="1" s="1"/>
  <c r="F76" i="1" s="1"/>
  <c r="D77" i="1"/>
  <c r="E77" i="1" s="1"/>
  <c r="F77" i="1" s="1"/>
  <c r="D78" i="1"/>
  <c r="E78" i="1" s="1"/>
  <c r="F78" i="1" s="1"/>
  <c r="D79" i="1"/>
  <c r="E79" i="1" s="1"/>
  <c r="F79" i="1" s="1"/>
  <c r="D80" i="1"/>
  <c r="E80" i="1" s="1"/>
  <c r="F80" i="1" s="1"/>
  <c r="D81" i="1"/>
  <c r="E81" i="1" s="1"/>
  <c r="F81" i="1" s="1"/>
  <c r="D82" i="1"/>
  <c r="E82" i="1" s="1"/>
  <c r="F82" i="1" s="1"/>
  <c r="D83" i="1"/>
  <c r="E83" i="1" s="1"/>
  <c r="F83" i="1" s="1"/>
  <c r="D84" i="1"/>
  <c r="E84" i="1" s="1"/>
  <c r="F84" i="1" s="1"/>
  <c r="D85" i="1"/>
  <c r="E85" i="1" s="1"/>
  <c r="F85" i="1" s="1"/>
  <c r="D86" i="1"/>
  <c r="E86" i="1" s="1"/>
  <c r="F86" i="1" s="1"/>
  <c r="D87" i="1"/>
  <c r="E87" i="1" s="1"/>
  <c r="F87" i="1" s="1"/>
  <c r="D88" i="1"/>
  <c r="E88" i="1" s="1"/>
  <c r="F88" i="1" s="1"/>
  <c r="D89" i="1"/>
  <c r="E89" i="1" s="1"/>
  <c r="F89" i="1" s="1"/>
  <c r="D90" i="1"/>
  <c r="E90" i="1" s="1"/>
  <c r="F90" i="1" s="1"/>
  <c r="D91" i="1"/>
  <c r="E91" i="1" s="1"/>
  <c r="F91" i="1" s="1"/>
  <c r="D92" i="1"/>
  <c r="E92" i="1" s="1"/>
  <c r="F92" i="1" s="1"/>
  <c r="D93" i="1"/>
  <c r="E93" i="1" s="1"/>
  <c r="F93" i="1" s="1"/>
  <c r="D94" i="1"/>
  <c r="E94" i="1" s="1"/>
  <c r="F94" i="1" s="1"/>
  <c r="D95" i="1"/>
  <c r="E95" i="1" s="1"/>
  <c r="F95" i="1" s="1"/>
  <c r="D96" i="1"/>
  <c r="E96" i="1" s="1"/>
  <c r="F96" i="1" s="1"/>
  <c r="D97" i="1"/>
  <c r="E97" i="1" s="1"/>
  <c r="F97" i="1" s="1"/>
  <c r="D98" i="1"/>
  <c r="E98" i="1" s="1"/>
  <c r="F98" i="1" s="1"/>
  <c r="D99" i="1"/>
  <c r="E99" i="1" s="1"/>
  <c r="F99" i="1" s="1"/>
  <c r="D100" i="1"/>
  <c r="E100" i="1" s="1"/>
  <c r="F100" i="1" s="1"/>
  <c r="D101" i="1"/>
  <c r="E101" i="1" s="1"/>
  <c r="F101" i="1" s="1"/>
  <c r="D102" i="1"/>
  <c r="E102" i="1" s="1"/>
  <c r="F102" i="1" s="1"/>
  <c r="D103" i="1"/>
  <c r="E103" i="1" s="1"/>
  <c r="F103" i="1" s="1"/>
  <c r="D104" i="1"/>
  <c r="E104" i="1" s="1"/>
  <c r="F104" i="1" s="1"/>
  <c r="D105" i="1"/>
  <c r="E105" i="1" s="1"/>
  <c r="F105" i="1" s="1"/>
  <c r="D106" i="1"/>
  <c r="E106" i="1" s="1"/>
  <c r="F106" i="1" s="1"/>
  <c r="D107" i="1"/>
  <c r="E107" i="1" s="1"/>
  <c r="F107" i="1" s="1"/>
  <c r="D108" i="1"/>
  <c r="E108" i="1" s="1"/>
  <c r="F108" i="1" s="1"/>
  <c r="D109" i="1"/>
  <c r="E109" i="1" s="1"/>
  <c r="F109" i="1" s="1"/>
  <c r="D110" i="1"/>
  <c r="E110" i="1" s="1"/>
  <c r="F110" i="1" s="1"/>
  <c r="D111" i="1"/>
  <c r="E111" i="1" s="1"/>
  <c r="F111" i="1" s="1"/>
  <c r="D112" i="1"/>
  <c r="E112" i="1" s="1"/>
  <c r="F112" i="1" s="1"/>
  <c r="D113" i="1"/>
  <c r="E113" i="1" s="1"/>
  <c r="F113" i="1" s="1"/>
  <c r="D114" i="1"/>
  <c r="E114" i="1" s="1"/>
  <c r="F114" i="1" s="1"/>
  <c r="D115" i="1"/>
  <c r="E115" i="1" s="1"/>
  <c r="F115" i="1" s="1"/>
  <c r="D116" i="1"/>
  <c r="E116" i="1" s="1"/>
  <c r="F116" i="1" s="1"/>
  <c r="D117" i="1"/>
  <c r="E117" i="1" s="1"/>
  <c r="F117" i="1" s="1"/>
  <c r="D118" i="1"/>
  <c r="E118" i="1" s="1"/>
  <c r="F118" i="1" s="1"/>
  <c r="D119" i="1"/>
  <c r="E119" i="1" s="1"/>
  <c r="F119" i="1" s="1"/>
  <c r="D120" i="1"/>
  <c r="E120" i="1" s="1"/>
  <c r="F120" i="1" s="1"/>
  <c r="D121" i="1"/>
  <c r="E121" i="1" s="1"/>
  <c r="F121" i="1" s="1"/>
  <c r="D122" i="1"/>
  <c r="E122" i="1" s="1"/>
  <c r="F122" i="1" s="1"/>
  <c r="D123" i="1"/>
  <c r="E123" i="1" s="1"/>
  <c r="F123" i="1" s="1"/>
  <c r="D124" i="1"/>
  <c r="E124" i="1" s="1"/>
  <c r="F124" i="1" s="1"/>
  <c r="D125" i="1"/>
  <c r="E125" i="1"/>
  <c r="F125" i="1" s="1"/>
  <c r="D126" i="1"/>
  <c r="E126" i="1" s="1"/>
  <c r="F126" i="1" s="1"/>
  <c r="D127" i="1"/>
  <c r="E127" i="1" s="1"/>
  <c r="F127" i="1" s="1"/>
  <c r="D128" i="1"/>
  <c r="E128" i="1" s="1"/>
  <c r="F128" i="1" s="1"/>
  <c r="D129" i="1"/>
  <c r="E129" i="1" s="1"/>
  <c r="F129" i="1" s="1"/>
  <c r="D130" i="1"/>
  <c r="E130" i="1" s="1"/>
  <c r="F130" i="1" s="1"/>
  <c r="D131" i="1"/>
  <c r="E131" i="1" s="1"/>
  <c r="F131" i="1" s="1"/>
  <c r="D132" i="1"/>
  <c r="E132" i="1" s="1"/>
  <c r="F132" i="1" s="1"/>
  <c r="D133" i="1"/>
  <c r="E133" i="1" s="1"/>
  <c r="F133" i="1" s="1"/>
  <c r="D134" i="1"/>
  <c r="E134" i="1"/>
  <c r="F134" i="1" s="1"/>
  <c r="D135" i="1"/>
  <c r="E135" i="1" s="1"/>
  <c r="F135" i="1" s="1"/>
  <c r="D136" i="1"/>
  <c r="E136" i="1" s="1"/>
  <c r="F136" i="1" s="1"/>
  <c r="D137" i="1"/>
  <c r="E137" i="1" s="1"/>
  <c r="F137" i="1" s="1"/>
  <c r="D138" i="1"/>
  <c r="E138" i="1" s="1"/>
  <c r="F138" i="1" s="1"/>
  <c r="D139" i="1"/>
  <c r="E139" i="1" s="1"/>
  <c r="F139" i="1" s="1"/>
  <c r="D140" i="1"/>
  <c r="E140" i="1" s="1"/>
  <c r="F140" i="1" s="1"/>
  <c r="D141" i="1"/>
  <c r="E141" i="1" s="1"/>
  <c r="F141" i="1" s="1"/>
  <c r="D142" i="1"/>
  <c r="E142" i="1" s="1"/>
  <c r="F142" i="1" s="1"/>
  <c r="D143" i="1"/>
  <c r="E143" i="1" s="1"/>
  <c r="F143" i="1" s="1"/>
  <c r="D144" i="1"/>
  <c r="E144" i="1" s="1"/>
  <c r="F144" i="1" s="1"/>
  <c r="D145" i="1"/>
  <c r="E145" i="1" s="1"/>
  <c r="F145" i="1" s="1"/>
  <c r="D146" i="1"/>
  <c r="E146" i="1" s="1"/>
  <c r="F146" i="1" s="1"/>
  <c r="D147" i="1"/>
  <c r="E147" i="1" s="1"/>
  <c r="F147" i="1" s="1"/>
  <c r="D148" i="1"/>
  <c r="E148" i="1" s="1"/>
  <c r="F148" i="1" s="1"/>
  <c r="D149" i="1"/>
  <c r="E149" i="1" s="1"/>
  <c r="F149" i="1" s="1"/>
  <c r="D150" i="1"/>
  <c r="E150" i="1" s="1"/>
  <c r="F150" i="1" s="1"/>
  <c r="D151" i="1"/>
  <c r="E151" i="1" s="1"/>
  <c r="F151" i="1" s="1"/>
  <c r="D152" i="1"/>
  <c r="E152" i="1" s="1"/>
  <c r="F152" i="1" s="1"/>
  <c r="D153" i="1"/>
  <c r="E153" i="1" s="1"/>
  <c r="F153" i="1" s="1"/>
  <c r="I148" i="1" l="1"/>
  <c r="J20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D48" i="1"/>
  <c r="E48" i="1" s="1"/>
  <c r="F48" i="1" s="1"/>
  <c r="I48" i="1" s="1"/>
  <c r="D49" i="1"/>
  <c r="E49" i="1" s="1"/>
  <c r="F49" i="1" s="1"/>
  <c r="I49" i="1" s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80" i="1"/>
  <c r="I81" i="1"/>
  <c r="I82" i="1"/>
  <c r="I83" i="1"/>
  <c r="I84" i="1"/>
  <c r="I85" i="1"/>
  <c r="I86" i="1"/>
  <c r="I87" i="1"/>
  <c r="I88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9" i="1"/>
  <c r="I150" i="1"/>
  <c r="I151" i="1"/>
  <c r="I152" i="1"/>
  <c r="I153" i="1"/>
  <c r="I154" i="1"/>
  <c r="I155" i="1"/>
  <c r="J106" i="1" l="1"/>
  <c r="J50" i="1"/>
  <c r="J28" i="1"/>
  <c r="J89" i="1"/>
  <c r="J115" i="1"/>
  <c r="J132" i="1"/>
  <c r="J79" i="1"/>
  <c r="J158" i="1" l="1"/>
  <c r="J162" i="1" s="1"/>
  <c r="J170" i="1" l="1"/>
  <c r="J171" i="1" l="1"/>
  <c r="J172" i="1" s="1"/>
</calcChain>
</file>

<file path=xl/sharedStrings.xml><?xml version="1.0" encoding="utf-8"?>
<sst xmlns="http://schemas.openxmlformats.org/spreadsheetml/2006/main" count="144" uniqueCount="20">
  <si>
    <t>DESIGNATION</t>
  </si>
  <si>
    <t>PU. H.T.</t>
  </si>
  <si>
    <t>P.A. / J.</t>
  </si>
  <si>
    <t>Qté</t>
  </si>
  <si>
    <t>Nbre J.</t>
  </si>
  <si>
    <t>TOTAL H.T.</t>
  </si>
  <si>
    <t>Vierge</t>
  </si>
  <si>
    <t>SOUS-TOTAL H.T.</t>
  </si>
  <si>
    <t>FRAIS DIVERS</t>
  </si>
  <si>
    <t>Euros</t>
  </si>
  <si>
    <t xml:space="preserve">TOTAL HT </t>
  </si>
  <si>
    <t>TOTAL TTC</t>
  </si>
  <si>
    <t xml:space="preserve">A l'attention de : </t>
  </si>
  <si>
    <t>Le</t>
  </si>
  <si>
    <t xml:space="preserve">Projet : </t>
  </si>
  <si>
    <t>TVA (20%)</t>
  </si>
  <si>
    <t>MONTANT H.T.</t>
  </si>
  <si>
    <t>PRODUCTION</t>
  </si>
  <si>
    <t xml:space="preserve">CH. </t>
  </si>
  <si>
    <t>PV + 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</si>
</sst>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.00;[Red]#,##0.00"/>
    <numFmt numFmtId="167" formatCode="[$-40C]d\ mmmm\ yyyy;@"/>
    <numFmt numFmtId="168" formatCode="_-* #,##0.00&quot; €&quot;_-;\-* #,##0.00&quot; €&quot;_-;_-* &quot;-&quot;??&quot; €&quot;_-;_-@_-"/>
    <numFmt numFmtId="169" formatCode=";;;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Helvetica"/>
      <family val="2"/>
    </font>
    <font>
      <b/>
      <sz val="12"/>
      <color theme="1"/>
      <name val="Helvetica"/>
      <family val="2"/>
    </font>
    <font>
      <sz val="12"/>
      <name val="Helvetica"/>
      <family val="2"/>
    </font>
    <font>
      <sz val="12"/>
      <color theme="1"/>
      <name val="Helvetica"/>
      <family val="2"/>
    </font>
    <font>
      <sz val="10"/>
      <name val="Helvetica"/>
      <family val="2"/>
    </font>
    <font>
      <b/>
      <sz val="14"/>
      <name val="Helvetica"/>
      <family val="2"/>
    </font>
    <font>
      <b/>
      <sz val="13"/>
      <name val="Helvetica"/>
      <family val="2"/>
    </font>
    <font>
      <sz val="13"/>
      <name val="Helvetica"/>
      <family val="2"/>
    </font>
    <font>
      <sz val="11"/>
      <name val="Helvetica"/>
      <family val="2"/>
    </font>
    <font>
      <b/>
      <sz val="11"/>
      <name val="Helvetica"/>
      <family val="2"/>
    </font>
    <font>
      <sz val="8"/>
      <name val="Calibri"/>
      <family val="2"/>
      <scheme val="minor"/>
    </font>
    <font>
      <u/>
      <sz val="10"/>
      <color indexed="12"/>
      <name val="Verdana"/>
      <family val="2"/>
    </font>
    <font>
      <sz val="14"/>
      <name val="Helvetica"/>
      <family val="2"/>
    </font>
    <font>
      <b/>
      <sz val="18"/>
      <name val="Helvetica"/>
      <family val="2"/>
    </font>
    <font>
      <sz val="14"/>
      <color theme="1"/>
      <name val="Helvetica"/>
      <family val="2"/>
    </font>
    <font>
      <sz val="12"/>
      <name val="Calibri"/>
      <family val="2"/>
      <scheme val="minor"/>
    </font>
    <font>
      <b/>
      <sz val="14"/>
      <color theme="1"/>
      <name val="Helvetica"/>
      <family val="2"/>
    </font>
    <font>
      <sz val="10"/>
      <name val="Verdana"/>
      <family val="2"/>
    </font>
    <font>
      <b/>
      <sz val="18"/>
      <color theme="1"/>
      <name val="Helvetica"/>
      <family val="2"/>
    </font>
    <font>
      <u/>
      <sz val="12"/>
      <color theme="11"/>
      <name val="Calibri"/>
      <family val="2"/>
      <scheme val="minor"/>
    </font>
    <font>
      <b/>
      <sz val="12"/>
      <color indexed="9"/>
      <name val="Helvetica"/>
      <family val="2"/>
    </font>
    <font>
      <sz val="12"/>
      <color indexed="9"/>
      <name val="Helvetica"/>
      <family val="2"/>
    </font>
    <font>
      <sz val="12"/>
      <color indexed="9"/>
      <name val="Calibri"/>
      <family val="2"/>
      <scheme val="minor"/>
    </font>
    <font>
      <sz val="12"/>
      <color rgb="FF000000"/>
      <name val="Lucida Grande"/>
      <family val="2"/>
    </font>
    <font>
      <b/>
      <sz val="12"/>
      <color rgb="FF00000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1">
    <xf numFmtId="0" fontId="0" fillId="0" borderId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9" fillId="0" borderId="0"/>
    <xf numFmtId="168" fontId="19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2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0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wrapText="1"/>
    </xf>
    <xf numFmtId="0" fontId="3" fillId="0" borderId="0" xfId="0" applyNumberFormat="1" applyFont="1" applyAlignment="1" applyProtection="1">
      <alignment horizontal="center" wrapText="1"/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4" fontId="2" fillId="0" borderId="0" xfId="0" applyNumberFormat="1" applyFont="1" applyAlignment="1">
      <alignment horizontal="right"/>
    </xf>
    <xf numFmtId="4" fontId="5" fillId="0" borderId="0" xfId="0" applyNumberFormat="1" applyFont="1" applyAlignment="1">
      <alignment wrapText="1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Fill="1" applyAlignment="1">
      <alignment horizontal="right" vertical="center"/>
    </xf>
    <xf numFmtId="4" fontId="2" fillId="0" borderId="0" xfId="0" applyNumberFormat="1" applyFont="1" applyFill="1" applyAlignment="1">
      <alignment horizontal="right"/>
    </xf>
    <xf numFmtId="4" fontId="2" fillId="0" borderId="0" xfId="0" applyNumberFormat="1" applyFont="1" applyFill="1" applyAlignment="1">
      <alignment horizontal="left" vertical="center"/>
    </xf>
    <xf numFmtId="0" fontId="4" fillId="0" borderId="0" xfId="0" applyNumberFormat="1" applyFont="1" applyAlignment="1">
      <alignment horizontal="center" wrapText="1"/>
    </xf>
    <xf numFmtId="4" fontId="3" fillId="0" borderId="0" xfId="0" applyNumberFormat="1" applyFont="1" applyFill="1" applyAlignment="1" applyProtection="1">
      <alignment wrapText="1"/>
    </xf>
    <xf numFmtId="2" fontId="5" fillId="0" borderId="0" xfId="0" applyNumberFormat="1" applyFont="1" applyFill="1" applyAlignment="1" applyProtection="1">
      <alignment horizontal="right" wrapText="1"/>
    </xf>
    <xf numFmtId="4" fontId="5" fillId="0" borderId="0" xfId="0" applyNumberFormat="1" applyFont="1" applyFill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4" fontId="2" fillId="0" borderId="0" xfId="0" applyNumberFormat="1" applyFont="1" applyFill="1" applyAlignment="1" applyProtection="1">
      <alignment horizontal="right" vertical="center"/>
    </xf>
    <xf numFmtId="4" fontId="7" fillId="0" borderId="0" xfId="0" applyNumberFormat="1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wrapText="1"/>
    </xf>
    <xf numFmtId="0" fontId="5" fillId="0" borderId="0" xfId="0" applyNumberFormat="1" applyFont="1" applyFill="1" applyAlignment="1" applyProtection="1">
      <alignment horizontal="center" wrapText="1"/>
    </xf>
    <xf numFmtId="4" fontId="5" fillId="2" borderId="0" xfId="0" applyNumberFormat="1" applyFont="1" applyFill="1" applyAlignment="1" applyProtection="1">
      <alignment wrapText="1"/>
    </xf>
    <xf numFmtId="2" fontId="5" fillId="2" borderId="0" xfId="0" applyNumberFormat="1" applyFont="1" applyFill="1" applyAlignment="1" applyProtection="1">
      <alignment horizontal="right" wrapText="1"/>
    </xf>
    <xf numFmtId="165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166" fontId="7" fillId="2" borderId="2" xfId="0" applyNumberFormat="1" applyFont="1" applyFill="1" applyBorder="1" applyAlignment="1" applyProtection="1">
      <alignment horizontal="right" vertical="center"/>
    </xf>
    <xf numFmtId="4" fontId="5" fillId="2" borderId="3" xfId="0" applyNumberFormat="1" applyFont="1" applyFill="1" applyBorder="1" applyAlignment="1" applyProtection="1">
      <alignment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right" vertical="center"/>
    </xf>
    <xf numFmtId="166" fontId="2" fillId="2" borderId="0" xfId="0" applyNumberFormat="1" applyFont="1" applyFill="1" applyAlignment="1" applyProtection="1">
      <alignment horizontal="right" vertical="center"/>
    </xf>
    <xf numFmtId="0" fontId="4" fillId="0" borderId="0" xfId="0" applyFont="1" applyAlignment="1">
      <alignment vertical="center" wrapText="1"/>
    </xf>
    <xf numFmtId="4" fontId="4" fillId="2" borderId="0" xfId="0" applyNumberFormat="1" applyFont="1" applyFill="1" applyAlignment="1" applyProtection="1">
      <alignment vertical="center"/>
    </xf>
    <xf numFmtId="0" fontId="4" fillId="2" borderId="0" xfId="0" applyNumberFormat="1" applyFont="1" applyFill="1" applyAlignment="1">
      <alignment horizontal="center" vertical="center"/>
    </xf>
    <xf numFmtId="166" fontId="8" fillId="3" borderId="0" xfId="0" applyNumberFormat="1" applyFont="1" applyFill="1" applyAlignment="1" applyProtection="1">
      <alignment horizontal="right" vertical="center"/>
    </xf>
    <xf numFmtId="166" fontId="8" fillId="2" borderId="0" xfId="0" applyNumberFormat="1" applyFont="1" applyFill="1" applyBorder="1" applyAlignment="1" applyProtection="1">
      <alignment horizontal="right" vertical="center"/>
    </xf>
    <xf numFmtId="4" fontId="10" fillId="2" borderId="1" xfId="0" applyNumberFormat="1" applyFont="1" applyFill="1" applyBorder="1" applyAlignment="1" applyProtection="1">
      <alignment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6" fontId="2" fillId="2" borderId="1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 vertical="center"/>
    </xf>
    <xf numFmtId="166" fontId="2" fillId="0" borderId="0" xfId="0" applyNumberFormat="1" applyFont="1" applyFill="1" applyAlignment="1" applyProtection="1">
      <alignment horizontal="right" vertical="center"/>
    </xf>
    <xf numFmtId="4" fontId="11" fillId="0" borderId="0" xfId="0" applyNumberFormat="1" applyFont="1" applyFill="1" applyAlignment="1" applyProtection="1"/>
    <xf numFmtId="4" fontId="10" fillId="0" borderId="0" xfId="0" applyNumberFormat="1" applyFont="1" applyFill="1" applyAlignment="1" applyProtection="1">
      <alignment vertical="center"/>
    </xf>
    <xf numFmtId="0" fontId="4" fillId="0" borderId="0" xfId="0" applyFont="1" applyFill="1"/>
    <xf numFmtId="4" fontId="10" fillId="0" borderId="0" xfId="0" applyNumberFormat="1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4" fontId="5" fillId="2" borderId="0" xfId="0" applyNumberFormat="1" applyFont="1" applyFill="1" applyAlignment="1" applyProtection="1"/>
    <xf numFmtId="2" fontId="5" fillId="2" borderId="0" xfId="0" applyNumberFormat="1" applyFont="1" applyFill="1" applyAlignment="1" applyProtection="1">
      <alignment wrapText="1"/>
    </xf>
    <xf numFmtId="0" fontId="6" fillId="2" borderId="0" xfId="0" applyFont="1" applyFill="1" applyProtection="1"/>
    <xf numFmtId="4" fontId="4" fillId="2" borderId="0" xfId="0" applyNumberFormat="1" applyFont="1" applyFill="1" applyBorder="1" applyAlignment="1" applyProtection="1">
      <alignment vertical="center"/>
    </xf>
    <xf numFmtId="0" fontId="6" fillId="2" borderId="0" xfId="0" applyFont="1" applyFill="1" applyProtection="1">
      <protection locked="0"/>
    </xf>
    <xf numFmtId="4" fontId="2" fillId="2" borderId="0" xfId="2" applyNumberFormat="1" applyFont="1" applyFill="1" applyAlignment="1" applyProtection="1">
      <alignment wrapText="1"/>
    </xf>
    <xf numFmtId="4" fontId="14" fillId="2" borderId="0" xfId="0" applyNumberFormat="1" applyFont="1" applyFill="1" applyBorder="1" applyAlignment="1" applyProtection="1">
      <alignment vertical="center" wrapText="1"/>
    </xf>
    <xf numFmtId="0" fontId="15" fillId="2" borderId="0" xfId="0" applyFont="1" applyFill="1" applyProtection="1"/>
    <xf numFmtId="0" fontId="4" fillId="0" borderId="0" xfId="0" applyFont="1" applyAlignment="1" applyProtection="1">
      <alignment horizontal="right"/>
    </xf>
    <xf numFmtId="167" fontId="4" fillId="2" borderId="0" xfId="0" applyNumberFormat="1" applyFont="1" applyFill="1" applyAlignment="1" applyProtection="1">
      <alignment horizontal="left"/>
    </xf>
    <xf numFmtId="0" fontId="7" fillId="2" borderId="0" xfId="0" applyFont="1" applyFill="1" applyAlignment="1" applyProtection="1">
      <alignment horizontal="right"/>
    </xf>
    <xf numFmtId="2" fontId="16" fillId="2" borderId="0" xfId="0" applyNumberFormat="1" applyFont="1" applyFill="1" applyAlignment="1" applyProtection="1">
      <alignment wrapText="1"/>
    </xf>
    <xf numFmtId="2" fontId="4" fillId="0" borderId="0" xfId="0" applyNumberFormat="1" applyFont="1" applyFill="1" applyAlignment="1" applyProtection="1">
      <alignment horizontal="right" wrapText="1"/>
    </xf>
    <xf numFmtId="166" fontId="8" fillId="3" borderId="4" xfId="0" applyNumberFormat="1" applyFont="1" applyFill="1" applyBorder="1" applyAlignment="1" applyProtection="1">
      <alignment horizontal="right"/>
    </xf>
    <xf numFmtId="2" fontId="4" fillId="0" borderId="0" xfId="0" applyNumberFormat="1" applyFont="1" applyAlignment="1">
      <alignment wrapText="1"/>
    </xf>
    <xf numFmtId="2" fontId="4" fillId="0" borderId="0" xfId="0" applyNumberFormat="1" applyFont="1" applyFill="1" applyAlignment="1" applyProtection="1">
      <alignment wrapText="1"/>
    </xf>
    <xf numFmtId="2" fontId="6" fillId="2" borderId="0" xfId="0" applyNumberFormat="1" applyFont="1" applyFill="1" applyProtection="1"/>
    <xf numFmtId="2" fontId="4" fillId="2" borderId="0" xfId="0" applyNumberFormat="1" applyFont="1" applyFill="1" applyAlignment="1" applyProtection="1">
      <alignment horizontal="right"/>
    </xf>
    <xf numFmtId="2" fontId="2" fillId="0" borderId="1" xfId="0" applyNumberFormat="1" applyFont="1" applyBorder="1" applyAlignment="1">
      <alignment horizontal="right"/>
    </xf>
    <xf numFmtId="2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0" applyNumberFormat="1" applyFont="1" applyBorder="1" applyAlignment="1" applyProtection="1">
      <alignment horizontal="center"/>
      <protection locked="0"/>
    </xf>
    <xf numFmtId="2" fontId="4" fillId="0" borderId="0" xfId="0" applyNumberFormat="1" applyFont="1" applyFill="1" applyAlignment="1">
      <alignment horizontal="right"/>
    </xf>
    <xf numFmtId="2" fontId="4" fillId="0" borderId="0" xfId="0" applyNumberFormat="1" applyFont="1" applyFill="1" applyProtection="1"/>
    <xf numFmtId="2" fontId="6" fillId="0" borderId="0" xfId="0" applyNumberFormat="1" applyFont="1" applyFill="1" applyProtection="1"/>
    <xf numFmtId="2" fontId="17" fillId="2" borderId="2" xfId="0" applyNumberFormat="1" applyFont="1" applyFill="1" applyBorder="1" applyProtection="1"/>
    <xf numFmtId="2" fontId="17" fillId="2" borderId="0" xfId="0" applyNumberFormat="1" applyFont="1" applyFill="1" applyBorder="1" applyProtection="1"/>
    <xf numFmtId="2" fontId="17" fillId="2" borderId="0" xfId="0" applyNumberFormat="1" applyFont="1" applyFill="1" applyProtection="1"/>
    <xf numFmtId="2" fontId="8" fillId="3" borderId="0" xfId="0" applyNumberFormat="1" applyFont="1" applyFill="1" applyAlignment="1" applyProtection="1">
      <alignment horizontal="left" vertical="center"/>
    </xf>
    <xf numFmtId="2" fontId="9" fillId="2" borderId="0" xfId="0" applyNumberFormat="1" applyFont="1" applyFill="1" applyBorder="1" applyAlignment="1" applyProtection="1">
      <alignment horizontal="left" vertical="center"/>
    </xf>
    <xf numFmtId="2" fontId="9" fillId="3" borderId="4" xfId="0" applyNumberFormat="1" applyFont="1" applyFill="1" applyBorder="1" applyAlignment="1" applyProtection="1">
      <alignment horizontal="left"/>
    </xf>
    <xf numFmtId="2" fontId="17" fillId="2" borderId="1" xfId="0" applyNumberFormat="1" applyFont="1" applyFill="1" applyBorder="1" applyProtection="1"/>
    <xf numFmtId="2" fontId="17" fillId="0" borderId="0" xfId="0" applyNumberFormat="1" applyFont="1" applyFill="1" applyProtection="1"/>
    <xf numFmtId="2" fontId="10" fillId="0" borderId="0" xfId="0" applyNumberFormat="1" applyFont="1" applyFill="1" applyBorder="1" applyAlignment="1" applyProtection="1">
      <alignment vertical="center" wrapText="1"/>
    </xf>
    <xf numFmtId="2" fontId="17" fillId="0" borderId="0" xfId="0" applyNumberFormat="1" applyFont="1"/>
    <xf numFmtId="2" fontId="0" fillId="0" borderId="0" xfId="0" applyNumberFormat="1"/>
    <xf numFmtId="2" fontId="2" fillId="0" borderId="0" xfId="0" applyNumberFormat="1" applyFont="1" applyAlignment="1">
      <alignment vertical="center" wrapText="1"/>
    </xf>
    <xf numFmtId="0" fontId="20" fillId="0" borderId="0" xfId="0" applyFont="1"/>
    <xf numFmtId="4" fontId="26" fillId="0" borderId="0" xfId="0" applyNumberFormat="1" applyFont="1" applyAlignment="1">
      <alignment wrapText="1"/>
    </xf>
    <xf numFmtId="0" fontId="0" fillId="0" borderId="0" xfId="0" applyAlignment="1"/>
    <xf numFmtId="4" fontId="3" fillId="0" borderId="0" xfId="0" applyNumberFormat="1" applyFont="1" applyFill="1" applyAlignment="1">
      <alignment wrapText="1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49" fontId="7" fillId="0" borderId="0" xfId="0" applyNumberFormat="1" applyFont="1" applyFill="1" applyBorder="1" applyAlignment="1" applyProtection="1">
      <alignment horizontal="left" vertical="center" wrapText="1"/>
    </xf>
    <xf numFmtId="2" fontId="7" fillId="0" borderId="0" xfId="0" applyNumberFormat="1" applyFont="1" applyFill="1" applyAlignment="1" applyProtection="1">
      <alignment horizontal="left"/>
    </xf>
    <xf numFmtId="2" fontId="18" fillId="0" borderId="0" xfId="0" applyNumberFormat="1" applyFont="1" applyFill="1" applyAlignment="1" applyProtection="1">
      <alignment horizontal="left" wrapText="1"/>
    </xf>
    <xf numFmtId="169" fontId="2" fillId="0" borderId="1" xfId="0" applyNumberFormat="1" applyFont="1" applyBorder="1" applyAlignment="1">
      <alignment horizontal="center"/>
    </xf>
    <xf numFmtId="169" fontId="2" fillId="0" borderId="1" xfId="0" applyNumberFormat="1" applyFont="1" applyBorder="1" applyAlignment="1">
      <alignment horizontal="center" wrapText="1"/>
    </xf>
    <xf numFmtId="169" fontId="2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 wrapText="1"/>
    </xf>
    <xf numFmtId="169" fontId="2" fillId="0" borderId="0" xfId="0" applyNumberFormat="1" applyFont="1" applyAlignment="1">
      <alignment wrapText="1"/>
    </xf>
    <xf numFmtId="169" fontId="4" fillId="0" borderId="0" xfId="0" applyNumberFormat="1" applyFont="1" applyAlignment="1">
      <alignment horizontal="right" wrapText="1"/>
    </xf>
    <xf numFmtId="169" fontId="4" fillId="0" borderId="0" xfId="0" applyNumberFormat="1" applyFont="1" applyAlignment="1">
      <alignment wrapText="1"/>
    </xf>
    <xf numFmtId="169" fontId="4" fillId="0" borderId="0" xfId="0" applyNumberFormat="1" applyFont="1" applyAlignment="1">
      <alignment horizontal="center" wrapText="1"/>
    </xf>
    <xf numFmtId="169" fontId="4" fillId="0" borderId="0" xfId="0" applyNumberFormat="1" applyFont="1" applyFill="1" applyAlignment="1" applyProtection="1">
      <alignment horizontal="right" wrapText="1"/>
    </xf>
    <xf numFmtId="169" fontId="4" fillId="0" borderId="0" xfId="0" applyNumberFormat="1" applyFont="1" applyFill="1" applyAlignment="1" applyProtection="1">
      <alignment wrapText="1"/>
    </xf>
    <xf numFmtId="169" fontId="4" fillId="0" borderId="0" xfId="0" applyNumberFormat="1" applyFont="1" applyFill="1" applyBorder="1" applyAlignment="1">
      <alignment horizontal="center"/>
    </xf>
    <xf numFmtId="169" fontId="23" fillId="0" borderId="0" xfId="0" applyNumberFormat="1" applyFont="1" applyFill="1" applyAlignment="1" applyProtection="1">
      <alignment horizontal="right" wrapText="1"/>
    </xf>
    <xf numFmtId="169" fontId="23" fillId="0" borderId="0" xfId="0" applyNumberFormat="1" applyFont="1" applyFill="1" applyAlignment="1" applyProtection="1">
      <alignment wrapText="1"/>
    </xf>
    <xf numFmtId="169" fontId="23" fillId="0" borderId="0" xfId="1" applyNumberFormat="1" applyFont="1" applyFill="1" applyAlignment="1" applyProtection="1">
      <alignment horizontal="right" wrapText="1"/>
    </xf>
    <xf numFmtId="169" fontId="23" fillId="2" borderId="0" xfId="0" applyNumberFormat="1" applyFont="1" applyFill="1" applyAlignment="1" applyProtection="1">
      <alignment horizontal="right" wrapText="1"/>
    </xf>
    <xf numFmtId="169" fontId="23" fillId="2" borderId="0" xfId="0" applyNumberFormat="1" applyFont="1" applyFill="1" applyAlignment="1" applyProtection="1">
      <alignment wrapText="1"/>
    </xf>
    <xf numFmtId="169" fontId="23" fillId="2" borderId="3" xfId="0" applyNumberFormat="1" applyFont="1" applyFill="1" applyBorder="1" applyAlignment="1" applyProtection="1">
      <alignment horizontal="right" wrapText="1"/>
    </xf>
    <xf numFmtId="169" fontId="23" fillId="2" borderId="3" xfId="0" applyNumberFormat="1" applyFont="1" applyFill="1" applyBorder="1" applyAlignment="1" applyProtection="1">
      <alignment wrapText="1"/>
    </xf>
    <xf numFmtId="169" fontId="23" fillId="2" borderId="0" xfId="0" applyNumberFormat="1" applyFont="1" applyFill="1" applyAlignment="1" applyProtection="1">
      <alignment vertical="center"/>
    </xf>
    <xf numFmtId="169" fontId="22" fillId="2" borderId="0" xfId="0" applyNumberFormat="1" applyFont="1" applyFill="1" applyAlignment="1" applyProtection="1">
      <alignment horizontal="right" wrapText="1"/>
    </xf>
    <xf numFmtId="169" fontId="23" fillId="2" borderId="1" xfId="0" applyNumberFormat="1" applyFont="1" applyFill="1" applyBorder="1" applyAlignment="1" applyProtection="1">
      <alignment horizontal="right" wrapText="1"/>
    </xf>
    <xf numFmtId="169" fontId="23" fillId="2" borderId="1" xfId="0" applyNumberFormat="1" applyFont="1" applyFill="1" applyBorder="1" applyAlignment="1" applyProtection="1">
      <alignment wrapText="1"/>
    </xf>
    <xf numFmtId="169" fontId="22" fillId="0" borderId="0" xfId="0" applyNumberFormat="1" applyFont="1" applyFill="1" applyAlignment="1" applyProtection="1">
      <alignment horizontal="center" vertical="center"/>
    </xf>
    <xf numFmtId="169" fontId="22" fillId="0" borderId="0" xfId="0" applyNumberFormat="1" applyFont="1" applyFill="1" applyAlignment="1" applyProtection="1">
      <alignment horizontal="center" vertical="center" wrapText="1"/>
    </xf>
    <xf numFmtId="169" fontId="23" fillId="0" borderId="0" xfId="0" applyNumberFormat="1" applyFont="1" applyFill="1" applyBorder="1" applyAlignment="1" applyProtection="1">
      <alignment horizontal="center" vertical="center"/>
    </xf>
    <xf numFmtId="169" fontId="23" fillId="0" borderId="0" xfId="0" applyNumberFormat="1" applyFont="1" applyFill="1" applyAlignment="1" applyProtection="1">
      <alignment horizontal="right" wrapText="1"/>
      <protection locked="0"/>
    </xf>
    <xf numFmtId="169" fontId="23" fillId="0" borderId="0" xfId="0" applyNumberFormat="1" applyFont="1" applyFill="1" applyAlignment="1" applyProtection="1">
      <alignment wrapText="1"/>
      <protection locked="0"/>
    </xf>
    <xf numFmtId="169" fontId="24" fillId="0" borderId="0" xfId="0" applyNumberFormat="1" applyFont="1"/>
  </cellXfs>
  <cellStyles count="51">
    <cellStyle name="Lien hypertexte" xfId="2" builtinId="8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Monétaire" xfId="1" builtinId="4"/>
    <cellStyle name="Monétaire 2" xfId="4"/>
    <cellStyle name="Normal" xfId="0" builtinId="0"/>
    <cellStyle name="Normal 2" xfId="3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546100</xdr:colOff>
          <xdr:row>3</xdr:row>
          <xdr:rowOff>127000</xdr:rowOff>
        </xdr:from>
        <xdr:to>
          <xdr:col>6</xdr:col>
          <xdr:colOff>88900</xdr:colOff>
          <xdr:row>5</xdr:row>
          <xdr:rowOff>165100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2578100</xdr:colOff>
          <xdr:row>2</xdr:row>
          <xdr:rowOff>25400</xdr:rowOff>
        </xdr:from>
        <xdr:to>
          <xdr:col>2</xdr:col>
          <xdr:colOff>889000</xdr:colOff>
          <xdr:row>4</xdr:row>
          <xdr:rowOff>63500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Postes sélect.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2590800</xdr:colOff>
          <xdr:row>4</xdr:row>
          <xdr:rowOff>139700</xdr:rowOff>
        </xdr:from>
        <xdr:to>
          <xdr:col>2</xdr:col>
          <xdr:colOff>889000</xdr:colOff>
          <xdr:row>7</xdr:row>
          <xdr:rowOff>12700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Tous les postes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6</xdr:row>
      <xdr:rowOff>165100</xdr:rowOff>
    </xdr:from>
    <xdr:to>
      <xdr:col>1</xdr:col>
      <xdr:colOff>2171700</xdr:colOff>
      <xdr:row>16</xdr:row>
      <xdr:rowOff>49415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1384300"/>
          <a:ext cx="2171700" cy="2132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2:J200"/>
  <sheetViews>
    <sheetView showZeros="0" tabSelected="1" view="pageLayout" workbookViewId="0">
      <selection activeCell="B27" sqref="B27"/>
    </sheetView>
  </sheetViews>
  <sheetFormatPr baseColWidth="10" defaultRowHeight="16" x14ac:dyDescent="0.2"/>
  <cols>
    <col min="2" max="2" width="35.6640625" customWidth="1"/>
    <col min="3" max="3" width="11.83203125" customWidth="1"/>
    <col min="8" max="8" width="7.83203125" customWidth="1"/>
    <col min="9" max="9" width="19" style="89" customWidth="1"/>
    <col min="10" max="10" width="18.1640625" customWidth="1"/>
  </cols>
  <sheetData>
    <row r="2" spans="2:10" x14ac:dyDescent="0.2">
      <c r="B2" s="93"/>
      <c r="C2" s="93"/>
      <c r="D2" s="93"/>
      <c r="E2" s="93"/>
      <c r="F2" s="93"/>
      <c r="G2" s="93"/>
      <c r="H2" s="93"/>
      <c r="I2" s="93"/>
      <c r="J2" s="93"/>
    </row>
    <row r="3" spans="2:10" x14ac:dyDescent="0.2">
      <c r="B3" s="93"/>
      <c r="C3" s="93"/>
      <c r="D3" s="93"/>
      <c r="E3" s="93"/>
      <c r="F3" s="93"/>
      <c r="G3" s="93"/>
      <c r="H3" s="93"/>
      <c r="I3" s="93"/>
      <c r="J3" s="93"/>
    </row>
    <row r="4" spans="2:10" x14ac:dyDescent="0.2">
      <c r="B4" s="93"/>
      <c r="C4" s="93"/>
      <c r="D4" s="93"/>
      <c r="E4" s="93"/>
      <c r="F4" s="93"/>
      <c r="G4" s="93"/>
      <c r="H4" s="93"/>
      <c r="I4" s="93"/>
      <c r="J4" s="93"/>
    </row>
    <row r="5" spans="2:10" x14ac:dyDescent="0.2">
      <c r="B5" s="93"/>
      <c r="C5" s="93"/>
      <c r="D5" s="93"/>
      <c r="E5" s="93"/>
      <c r="F5" s="93"/>
      <c r="G5" s="93"/>
      <c r="H5" s="93"/>
      <c r="I5" s="93"/>
      <c r="J5" s="93"/>
    </row>
    <row r="6" spans="2:10" x14ac:dyDescent="0.2">
      <c r="B6" s="93"/>
      <c r="C6" s="93"/>
      <c r="D6" s="93"/>
      <c r="E6" s="93"/>
      <c r="F6" s="93"/>
      <c r="G6" s="93"/>
      <c r="H6" s="93"/>
      <c r="I6" s="93"/>
      <c r="J6" s="93"/>
    </row>
    <row r="7" spans="2:10" x14ac:dyDescent="0.2">
      <c r="B7" s="93"/>
      <c r="C7" s="93"/>
      <c r="D7" s="93"/>
      <c r="E7" s="93"/>
      <c r="F7" s="93"/>
      <c r="G7" s="93"/>
      <c r="H7" s="93"/>
      <c r="I7" s="93"/>
      <c r="J7" s="93"/>
    </row>
    <row r="8" spans="2:10" ht="23" x14ac:dyDescent="0.25">
      <c r="B8" s="91"/>
    </row>
    <row r="9" spans="2:10" x14ac:dyDescent="0.2">
      <c r="B9" s="53"/>
      <c r="C9" s="54"/>
      <c r="D9" s="27"/>
      <c r="E9" s="55"/>
      <c r="F9" s="55"/>
      <c r="G9" s="55"/>
      <c r="H9" s="55"/>
      <c r="I9" s="69"/>
      <c r="J9" s="55"/>
    </row>
    <row r="10" spans="2:10" x14ac:dyDescent="0.2">
      <c r="B10" s="25"/>
      <c r="C10" s="54"/>
      <c r="D10" s="27"/>
      <c r="E10" s="55"/>
      <c r="F10" s="55"/>
      <c r="G10" s="55"/>
      <c r="H10" s="55"/>
      <c r="I10" s="69"/>
      <c r="J10" s="55"/>
    </row>
    <row r="11" spans="2:10" x14ac:dyDescent="0.2">
      <c r="B11" s="25"/>
      <c r="C11" s="26"/>
      <c r="D11" s="27"/>
      <c r="E11" s="55"/>
      <c r="F11" s="55"/>
      <c r="G11" s="56" t="s">
        <v>12</v>
      </c>
      <c r="H11" s="57"/>
      <c r="I11" s="69"/>
      <c r="J11" s="55"/>
    </row>
    <row r="12" spans="2:10" ht="18" x14ac:dyDescent="0.2">
      <c r="B12" s="58"/>
      <c r="C12" s="26"/>
      <c r="D12" s="27"/>
      <c r="E12" s="55"/>
      <c r="F12" s="55"/>
      <c r="G12" s="96"/>
      <c r="H12" s="96"/>
      <c r="I12" s="96"/>
      <c r="J12" s="59"/>
    </row>
    <row r="13" spans="2:10" ht="18" x14ac:dyDescent="0.2">
      <c r="B13" s="25"/>
      <c r="C13" s="54"/>
      <c r="D13" s="27"/>
      <c r="E13" s="55"/>
      <c r="F13" s="55"/>
      <c r="G13" s="96"/>
      <c r="H13" s="96"/>
      <c r="I13" s="96"/>
      <c r="J13" s="59"/>
    </row>
    <row r="14" spans="2:10" ht="18" x14ac:dyDescent="0.2">
      <c r="B14" s="25"/>
      <c r="C14" s="54"/>
      <c r="D14" s="27"/>
      <c r="E14" s="55"/>
      <c r="F14" s="55"/>
      <c r="G14" s="96"/>
      <c r="H14" s="96"/>
      <c r="I14" s="96"/>
      <c r="J14" s="59"/>
    </row>
    <row r="15" spans="2:10" ht="18" x14ac:dyDescent="0.2">
      <c r="B15" s="25"/>
      <c r="C15" s="54"/>
      <c r="D15" s="27"/>
      <c r="E15" s="55"/>
      <c r="F15" s="55"/>
      <c r="G15" s="96"/>
      <c r="H15" s="96"/>
      <c r="I15" s="96"/>
      <c r="J15" s="59"/>
    </row>
    <row r="16" spans="2:10" ht="18" x14ac:dyDescent="0.2">
      <c r="B16" s="25"/>
      <c r="C16" s="54"/>
      <c r="D16" s="27"/>
      <c r="E16" s="55"/>
      <c r="F16" s="55"/>
      <c r="G16" s="96"/>
      <c r="H16" s="96"/>
      <c r="I16" s="96"/>
      <c r="J16" s="59"/>
    </row>
    <row r="17" spans="2:10" ht="18" x14ac:dyDescent="0.2">
      <c r="B17" s="25"/>
      <c r="C17" s="54"/>
      <c r="D17" s="27"/>
      <c r="E17" s="55"/>
      <c r="F17" s="55"/>
      <c r="G17" s="96"/>
      <c r="H17" s="96"/>
      <c r="I17" s="96"/>
      <c r="J17" s="59"/>
    </row>
    <row r="18" spans="2:10" ht="18" x14ac:dyDescent="0.2">
      <c r="B18" s="25"/>
      <c r="C18" s="54"/>
      <c r="D18" s="27"/>
      <c r="E18" s="55"/>
      <c r="F18" s="55"/>
      <c r="G18" s="96"/>
      <c r="H18" s="96"/>
      <c r="I18" s="96"/>
      <c r="J18" s="59"/>
    </row>
    <row r="19" spans="2:10" x14ac:dyDescent="0.2">
      <c r="B19" s="25"/>
      <c r="C19" s="54"/>
      <c r="D19" s="27"/>
      <c r="E19" s="55"/>
      <c r="F19" s="55"/>
      <c r="G19" s="55"/>
      <c r="H19" s="55"/>
      <c r="I19" s="69"/>
      <c r="J19" s="55"/>
    </row>
    <row r="20" spans="2:10" ht="23" x14ac:dyDescent="0.25">
      <c r="B20" s="60"/>
      <c r="C20" s="54"/>
      <c r="D20" s="27"/>
      <c r="E20" s="55"/>
      <c r="F20" s="55"/>
      <c r="G20" s="55"/>
      <c r="H20" s="61"/>
      <c r="I20" s="70" t="s">
        <v>13</v>
      </c>
      <c r="J20" s="62">
        <f ca="1">TODAY()</f>
        <v>43164</v>
      </c>
    </row>
    <row r="21" spans="2:10" x14ac:dyDescent="0.2">
      <c r="B21" s="55"/>
      <c r="C21" s="54"/>
      <c r="D21" s="27"/>
      <c r="E21" s="55"/>
      <c r="F21" s="55"/>
      <c r="G21" s="55"/>
      <c r="H21" s="55"/>
      <c r="I21" s="69"/>
      <c r="J21" s="55"/>
    </row>
    <row r="22" spans="2:10" ht="20" customHeight="1" x14ac:dyDescent="0.2">
      <c r="B22" s="63" t="s">
        <v>14</v>
      </c>
      <c r="C22" s="97"/>
      <c r="D22" s="97"/>
      <c r="E22" s="97"/>
      <c r="F22" s="97"/>
      <c r="G22" s="97"/>
      <c r="H22" s="97"/>
      <c r="I22" s="97"/>
      <c r="J22" s="55"/>
    </row>
    <row r="23" spans="2:10" ht="20" customHeight="1" x14ac:dyDescent="0.2">
      <c r="B23" s="63"/>
      <c r="C23" s="98"/>
      <c r="D23" s="98"/>
      <c r="E23" s="98"/>
      <c r="F23" s="98"/>
      <c r="G23" s="98"/>
      <c r="H23" s="98"/>
      <c r="I23" s="98"/>
      <c r="J23" s="64"/>
    </row>
    <row r="24" spans="2:10" x14ac:dyDescent="0.2">
      <c r="B24" s="55"/>
      <c r="C24" s="55"/>
      <c r="D24" s="55"/>
      <c r="E24" s="55"/>
      <c r="F24" s="55"/>
      <c r="G24" s="55"/>
      <c r="H24" s="55"/>
      <c r="I24" s="69"/>
      <c r="J24" s="55"/>
    </row>
    <row r="26" spans="2:10" x14ac:dyDescent="0.2">
      <c r="B26" s="1" t="s">
        <v>0</v>
      </c>
      <c r="C26" s="99" t="s">
        <v>1</v>
      </c>
      <c r="D26" s="100" t="s">
        <v>18</v>
      </c>
      <c r="E26" s="99" t="s">
        <v>2</v>
      </c>
      <c r="F26" s="99" t="s">
        <v>19</v>
      </c>
      <c r="G26" s="2" t="s">
        <v>3</v>
      </c>
      <c r="H26" s="3" t="s">
        <v>4</v>
      </c>
      <c r="I26" s="71" t="s">
        <v>16</v>
      </c>
      <c r="J26" s="4" t="s">
        <v>5</v>
      </c>
    </row>
    <row r="27" spans="2:10" x14ac:dyDescent="0.2">
      <c r="B27" s="90"/>
      <c r="C27" s="101"/>
      <c r="D27" s="102"/>
      <c r="E27" s="101"/>
      <c r="F27" s="101"/>
      <c r="G27" s="5"/>
      <c r="H27" s="5"/>
      <c r="I27" s="72"/>
      <c r="J27" s="6"/>
    </row>
    <row r="28" spans="2:10" ht="30" customHeight="1" x14ac:dyDescent="0.2">
      <c r="B28" s="7" t="s">
        <v>17</v>
      </c>
      <c r="C28" s="103"/>
      <c r="D28" s="103"/>
      <c r="E28" s="103"/>
      <c r="F28" s="103"/>
      <c r="G28" s="8"/>
      <c r="H28" s="9"/>
      <c r="I28" s="73"/>
      <c r="J28" s="10">
        <f>SUM(I29:I49)</f>
        <v>718.62</v>
      </c>
    </row>
    <row r="29" spans="2:10" x14ac:dyDescent="0.2">
      <c r="B29" s="11" t="s">
        <v>6</v>
      </c>
      <c r="C29" s="104">
        <v>81</v>
      </c>
      <c r="D29" s="105">
        <f t="shared" ref="D29:D41" si="0">C29*66%</f>
        <v>53.46</v>
      </c>
      <c r="E29" s="106">
        <f t="shared" ref="E29:E41" si="1">C29+D29</f>
        <v>134.46</v>
      </c>
      <c r="F29" s="106">
        <f t="shared" ref="F29:F41" si="2">E29+E29*30%</f>
        <v>174.798</v>
      </c>
      <c r="G29" s="12">
        <v>1</v>
      </c>
      <c r="H29" s="12">
        <v>1</v>
      </c>
      <c r="I29" s="74">
        <f t="shared" ref="I29:I44" si="3">IF(F29&lt;&gt;"",F29*G29*H29,"")</f>
        <v>174.8</v>
      </c>
      <c r="J29" s="13"/>
    </row>
    <row r="30" spans="2:10" hidden="1" x14ac:dyDescent="0.2">
      <c r="B30" s="11" t="s">
        <v>6</v>
      </c>
      <c r="C30" s="104">
        <v>82</v>
      </c>
      <c r="D30" s="105">
        <f t="shared" si="0"/>
        <v>54.12</v>
      </c>
      <c r="E30" s="106">
        <f t="shared" si="1"/>
        <v>136.12</v>
      </c>
      <c r="F30" s="106">
        <f t="shared" si="2"/>
        <v>176.95599999999999</v>
      </c>
      <c r="G30" s="12">
        <v>1</v>
      </c>
      <c r="H30" s="12">
        <v>0</v>
      </c>
      <c r="I30" s="74">
        <f t="shared" si="3"/>
        <v>0</v>
      </c>
      <c r="J30" s="13"/>
    </row>
    <row r="31" spans="2:10" hidden="1" x14ac:dyDescent="0.2">
      <c r="B31" s="11" t="s">
        <v>6</v>
      </c>
      <c r="C31" s="104">
        <v>83</v>
      </c>
      <c r="D31" s="105">
        <f t="shared" si="0"/>
        <v>54.78</v>
      </c>
      <c r="E31" s="106">
        <f t="shared" si="1"/>
        <v>137.78</v>
      </c>
      <c r="F31" s="106">
        <f t="shared" si="2"/>
        <v>179.114</v>
      </c>
      <c r="G31" s="12">
        <v>1</v>
      </c>
      <c r="H31" s="12">
        <v>0</v>
      </c>
      <c r="I31" s="74">
        <f t="shared" si="3"/>
        <v>0</v>
      </c>
      <c r="J31" s="13"/>
    </row>
    <row r="32" spans="2:10" x14ac:dyDescent="0.2">
      <c r="B32" s="11" t="s">
        <v>6</v>
      </c>
      <c r="C32" s="104">
        <v>84</v>
      </c>
      <c r="D32" s="105">
        <f t="shared" si="0"/>
        <v>55.44</v>
      </c>
      <c r="E32" s="106">
        <f t="shared" si="1"/>
        <v>139.44</v>
      </c>
      <c r="F32" s="106">
        <f t="shared" si="2"/>
        <v>181.27199999999999</v>
      </c>
      <c r="G32" s="12">
        <v>1</v>
      </c>
      <c r="H32" s="12">
        <v>3</v>
      </c>
      <c r="I32" s="74">
        <f t="shared" si="3"/>
        <v>543.82000000000005</v>
      </c>
      <c r="J32" s="13"/>
    </row>
    <row r="33" spans="2:10" hidden="1" x14ac:dyDescent="0.2">
      <c r="B33" s="11" t="s">
        <v>6</v>
      </c>
      <c r="C33" s="104">
        <v>85</v>
      </c>
      <c r="D33" s="105">
        <f t="shared" si="0"/>
        <v>56.1</v>
      </c>
      <c r="E33" s="106">
        <f t="shared" si="1"/>
        <v>141.1</v>
      </c>
      <c r="F33" s="106">
        <f t="shared" si="2"/>
        <v>183.43</v>
      </c>
      <c r="G33" s="12">
        <v>1</v>
      </c>
      <c r="H33" s="12">
        <v>0</v>
      </c>
      <c r="I33" s="74">
        <f t="shared" si="3"/>
        <v>0</v>
      </c>
      <c r="J33" s="13"/>
    </row>
    <row r="34" spans="2:10" hidden="1" x14ac:dyDescent="0.2">
      <c r="B34" s="11" t="s">
        <v>6</v>
      </c>
      <c r="C34" s="104">
        <v>86</v>
      </c>
      <c r="D34" s="105">
        <f t="shared" si="0"/>
        <v>56.76</v>
      </c>
      <c r="E34" s="106">
        <f t="shared" si="1"/>
        <v>142.76</v>
      </c>
      <c r="F34" s="106">
        <f t="shared" si="2"/>
        <v>185.58799999999999</v>
      </c>
      <c r="G34" s="12">
        <v>1</v>
      </c>
      <c r="H34" s="12">
        <v>0</v>
      </c>
      <c r="I34" s="74">
        <f t="shared" si="3"/>
        <v>0</v>
      </c>
      <c r="J34" s="13"/>
    </row>
    <row r="35" spans="2:10" hidden="1" x14ac:dyDescent="0.2">
      <c r="B35" s="11" t="s">
        <v>6</v>
      </c>
      <c r="C35" s="104">
        <v>87</v>
      </c>
      <c r="D35" s="105">
        <f t="shared" si="0"/>
        <v>57.42</v>
      </c>
      <c r="E35" s="106">
        <f t="shared" si="1"/>
        <v>144.41999999999999</v>
      </c>
      <c r="F35" s="106">
        <f t="shared" si="2"/>
        <v>187.74600000000001</v>
      </c>
      <c r="G35" s="12">
        <v>1</v>
      </c>
      <c r="H35" s="12">
        <v>0</v>
      </c>
      <c r="I35" s="74">
        <f t="shared" si="3"/>
        <v>0</v>
      </c>
      <c r="J35" s="13"/>
    </row>
    <row r="36" spans="2:10" hidden="1" x14ac:dyDescent="0.2">
      <c r="B36" s="11" t="s">
        <v>6</v>
      </c>
      <c r="C36" s="104">
        <v>88</v>
      </c>
      <c r="D36" s="105">
        <f t="shared" si="0"/>
        <v>58.08</v>
      </c>
      <c r="E36" s="106">
        <f t="shared" si="1"/>
        <v>146.08000000000001</v>
      </c>
      <c r="F36" s="106">
        <f t="shared" si="2"/>
        <v>189.904</v>
      </c>
      <c r="G36" s="12">
        <v>1</v>
      </c>
      <c r="H36" s="12">
        <v>0</v>
      </c>
      <c r="I36" s="74">
        <f t="shared" si="3"/>
        <v>0</v>
      </c>
      <c r="J36" s="13"/>
    </row>
    <row r="37" spans="2:10" hidden="1" x14ac:dyDescent="0.2">
      <c r="B37" s="11" t="s">
        <v>6</v>
      </c>
      <c r="C37" s="104">
        <v>89</v>
      </c>
      <c r="D37" s="105">
        <f t="shared" si="0"/>
        <v>58.74</v>
      </c>
      <c r="E37" s="106">
        <f t="shared" si="1"/>
        <v>147.74</v>
      </c>
      <c r="F37" s="106">
        <f t="shared" si="2"/>
        <v>192.06200000000001</v>
      </c>
      <c r="G37" s="12">
        <v>1</v>
      </c>
      <c r="H37" s="12">
        <v>0</v>
      </c>
      <c r="I37" s="74">
        <f t="shared" si="3"/>
        <v>0</v>
      </c>
      <c r="J37" s="13"/>
    </row>
    <row r="38" spans="2:10" hidden="1" x14ac:dyDescent="0.2">
      <c r="B38" s="11" t="s">
        <v>6</v>
      </c>
      <c r="C38" s="104">
        <v>90</v>
      </c>
      <c r="D38" s="105">
        <f t="shared" si="0"/>
        <v>59.4</v>
      </c>
      <c r="E38" s="106">
        <f t="shared" si="1"/>
        <v>149.4</v>
      </c>
      <c r="F38" s="106">
        <f t="shared" si="2"/>
        <v>194.22</v>
      </c>
      <c r="G38" s="12">
        <v>1</v>
      </c>
      <c r="H38" s="12">
        <v>0</v>
      </c>
      <c r="I38" s="74">
        <f t="shared" si="3"/>
        <v>0</v>
      </c>
      <c r="J38" s="13"/>
    </row>
    <row r="39" spans="2:10" hidden="1" x14ac:dyDescent="0.2">
      <c r="B39" s="11" t="s">
        <v>6</v>
      </c>
      <c r="C39" s="104">
        <v>91</v>
      </c>
      <c r="D39" s="105">
        <f t="shared" si="0"/>
        <v>60.06</v>
      </c>
      <c r="E39" s="106">
        <f t="shared" si="1"/>
        <v>151.06</v>
      </c>
      <c r="F39" s="106">
        <f t="shared" si="2"/>
        <v>196.37799999999999</v>
      </c>
      <c r="G39" s="12">
        <v>1</v>
      </c>
      <c r="H39" s="12">
        <v>0</v>
      </c>
      <c r="I39" s="74">
        <f t="shared" si="3"/>
        <v>0</v>
      </c>
      <c r="J39" s="13"/>
    </row>
    <row r="40" spans="2:10" hidden="1" x14ac:dyDescent="0.2">
      <c r="B40" s="11" t="s">
        <v>6</v>
      </c>
      <c r="C40" s="104">
        <v>92</v>
      </c>
      <c r="D40" s="105">
        <f t="shared" si="0"/>
        <v>60.72</v>
      </c>
      <c r="E40" s="106">
        <f t="shared" si="1"/>
        <v>152.72</v>
      </c>
      <c r="F40" s="106">
        <f t="shared" si="2"/>
        <v>198.536</v>
      </c>
      <c r="G40" s="12">
        <v>1</v>
      </c>
      <c r="H40" s="12">
        <v>0</v>
      </c>
      <c r="I40" s="74">
        <f t="shared" si="3"/>
        <v>0</v>
      </c>
      <c r="J40" s="13"/>
    </row>
    <row r="41" spans="2:10" hidden="1" x14ac:dyDescent="0.2">
      <c r="B41" s="11" t="s">
        <v>6</v>
      </c>
      <c r="C41" s="104">
        <v>93</v>
      </c>
      <c r="D41" s="105">
        <f t="shared" si="0"/>
        <v>61.38</v>
      </c>
      <c r="E41" s="106">
        <f t="shared" si="1"/>
        <v>154.38</v>
      </c>
      <c r="F41" s="106">
        <f t="shared" si="2"/>
        <v>200.69399999999999</v>
      </c>
      <c r="G41" s="12">
        <v>1</v>
      </c>
      <c r="H41" s="12">
        <v>0</v>
      </c>
      <c r="I41" s="74">
        <f t="shared" si="3"/>
        <v>0</v>
      </c>
      <c r="J41" s="13"/>
    </row>
    <row r="42" spans="2:10" hidden="1" x14ac:dyDescent="0.2">
      <c r="B42" s="11" t="s">
        <v>6</v>
      </c>
      <c r="C42" s="104">
        <v>94</v>
      </c>
      <c r="D42" s="105">
        <f t="shared" ref="D42:D47" si="4">C42*66%</f>
        <v>62.04</v>
      </c>
      <c r="E42" s="106">
        <f t="shared" ref="E42:E47" si="5">C42+D42</f>
        <v>156.04</v>
      </c>
      <c r="F42" s="106">
        <f t="shared" ref="F42:F47" si="6">E42+E42*30%</f>
        <v>202.852</v>
      </c>
      <c r="G42" s="12">
        <v>1</v>
      </c>
      <c r="H42" s="12">
        <v>0</v>
      </c>
      <c r="I42" s="74">
        <f t="shared" si="3"/>
        <v>0</v>
      </c>
      <c r="J42" s="13"/>
    </row>
    <row r="43" spans="2:10" hidden="1" x14ac:dyDescent="0.2">
      <c r="B43" s="11" t="s">
        <v>6</v>
      </c>
      <c r="C43" s="104">
        <v>95</v>
      </c>
      <c r="D43" s="105">
        <f t="shared" si="4"/>
        <v>62.7</v>
      </c>
      <c r="E43" s="106">
        <f t="shared" si="5"/>
        <v>157.69999999999999</v>
      </c>
      <c r="F43" s="106">
        <f t="shared" si="6"/>
        <v>205.01</v>
      </c>
      <c r="G43" s="12">
        <v>1</v>
      </c>
      <c r="H43" s="12"/>
      <c r="I43" s="74">
        <f t="shared" si="3"/>
        <v>0</v>
      </c>
      <c r="J43" s="13"/>
    </row>
    <row r="44" spans="2:10" hidden="1" x14ac:dyDescent="0.2">
      <c r="B44" s="11" t="s">
        <v>6</v>
      </c>
      <c r="C44" s="104">
        <v>96</v>
      </c>
      <c r="D44" s="105">
        <f t="shared" si="4"/>
        <v>63.36</v>
      </c>
      <c r="E44" s="106">
        <f t="shared" si="5"/>
        <v>159.36000000000001</v>
      </c>
      <c r="F44" s="106">
        <f t="shared" si="6"/>
        <v>207.16800000000001</v>
      </c>
      <c r="G44" s="12">
        <v>1</v>
      </c>
      <c r="H44" s="12"/>
      <c r="I44" s="74">
        <f t="shared" si="3"/>
        <v>0</v>
      </c>
      <c r="J44" s="13"/>
    </row>
    <row r="45" spans="2:10" hidden="1" x14ac:dyDescent="0.2">
      <c r="B45" s="11" t="s">
        <v>6</v>
      </c>
      <c r="C45" s="104">
        <v>97</v>
      </c>
      <c r="D45" s="105">
        <f t="shared" si="4"/>
        <v>64.02</v>
      </c>
      <c r="E45" s="106">
        <f t="shared" si="5"/>
        <v>161.02000000000001</v>
      </c>
      <c r="F45" s="106">
        <f t="shared" si="6"/>
        <v>209.32599999999999</v>
      </c>
      <c r="G45" s="12">
        <v>1</v>
      </c>
      <c r="H45" s="12"/>
      <c r="I45" s="74">
        <f>IF(F45&lt;&gt;"",F45*G45*H45,"")</f>
        <v>0</v>
      </c>
      <c r="J45" s="13"/>
    </row>
    <row r="46" spans="2:10" hidden="1" x14ac:dyDescent="0.2">
      <c r="B46" s="11" t="s">
        <v>6</v>
      </c>
      <c r="C46" s="104">
        <v>98</v>
      </c>
      <c r="D46" s="105">
        <f t="shared" si="4"/>
        <v>64.680000000000007</v>
      </c>
      <c r="E46" s="106">
        <f t="shared" si="5"/>
        <v>162.68</v>
      </c>
      <c r="F46" s="106">
        <f t="shared" si="6"/>
        <v>211.48400000000001</v>
      </c>
      <c r="G46" s="12">
        <v>1</v>
      </c>
      <c r="H46" s="12"/>
      <c r="I46" s="74">
        <f>IF(F46&lt;&gt;"",F46*G46*H46,"")</f>
        <v>0</v>
      </c>
      <c r="J46" s="13"/>
    </row>
    <row r="47" spans="2:10" hidden="1" x14ac:dyDescent="0.2">
      <c r="B47" s="11" t="s">
        <v>6</v>
      </c>
      <c r="C47" s="104">
        <v>99</v>
      </c>
      <c r="D47" s="105">
        <f t="shared" si="4"/>
        <v>65.34</v>
      </c>
      <c r="E47" s="106">
        <f t="shared" si="5"/>
        <v>164.34</v>
      </c>
      <c r="F47" s="106">
        <f t="shared" si="6"/>
        <v>213.642</v>
      </c>
      <c r="G47" s="12">
        <v>1</v>
      </c>
      <c r="H47" s="12"/>
      <c r="I47" s="74">
        <f>IF(F47&lt;&gt;"",F47*G47*H47,"")</f>
        <v>0</v>
      </c>
      <c r="J47" s="13"/>
    </row>
    <row r="48" spans="2:10" hidden="1" x14ac:dyDescent="0.2">
      <c r="B48" s="11" t="s">
        <v>6</v>
      </c>
      <c r="C48" s="104">
        <v>100</v>
      </c>
      <c r="D48" s="105">
        <f>C48*66%</f>
        <v>66</v>
      </c>
      <c r="E48" s="106">
        <f t="shared" ref="E48:E49" si="7">C48+D48</f>
        <v>166</v>
      </c>
      <c r="F48" s="106">
        <f>E48+E48*30%</f>
        <v>215.8</v>
      </c>
      <c r="G48" s="12">
        <v>1</v>
      </c>
      <c r="H48" s="12"/>
      <c r="I48" s="74">
        <f>IF(F48&lt;&gt;"",F48*G48*H48,"")</f>
        <v>0</v>
      </c>
      <c r="J48" s="13"/>
    </row>
    <row r="49" spans="2:10" hidden="1" x14ac:dyDescent="0.2">
      <c r="B49" s="11" t="s">
        <v>6</v>
      </c>
      <c r="C49" s="104">
        <v>100</v>
      </c>
      <c r="D49" s="105">
        <f>C49*66%</f>
        <v>66</v>
      </c>
      <c r="E49" s="106">
        <f t="shared" si="7"/>
        <v>166</v>
      </c>
      <c r="F49" s="106">
        <f>E49+E49*30%</f>
        <v>215.8</v>
      </c>
      <c r="G49" s="12">
        <v>1</v>
      </c>
      <c r="H49" s="12"/>
      <c r="I49" s="74">
        <f>IF(F49&lt;&gt;"",F49*G49*H49,"")</f>
        <v>0</v>
      </c>
      <c r="J49" s="13"/>
    </row>
    <row r="50" spans="2:10" ht="30" hidden="1" customHeight="1" x14ac:dyDescent="0.2">
      <c r="B50" s="7" t="s">
        <v>17</v>
      </c>
      <c r="C50" s="104"/>
      <c r="D50" s="105">
        <f t="shared" ref="D50:D113" si="8">C50*66%</f>
        <v>0</v>
      </c>
      <c r="E50" s="106">
        <f t="shared" ref="E50:E113" si="9">C50+D50</f>
        <v>0</v>
      </c>
      <c r="F50" s="106">
        <f t="shared" ref="F50:F113" si="10">E50+E50*30%</f>
        <v>0</v>
      </c>
      <c r="G50" s="12"/>
      <c r="H50" s="9"/>
      <c r="I50" s="75"/>
      <c r="J50" s="14">
        <f>SUM(I51:I78)</f>
        <v>0</v>
      </c>
    </row>
    <row r="51" spans="2:10" hidden="1" x14ac:dyDescent="0.2">
      <c r="B51" s="11" t="s">
        <v>6</v>
      </c>
      <c r="C51" s="104">
        <v>102</v>
      </c>
      <c r="D51" s="105">
        <f t="shared" si="8"/>
        <v>67.319999999999993</v>
      </c>
      <c r="E51" s="106">
        <f t="shared" si="9"/>
        <v>169.32</v>
      </c>
      <c r="F51" s="106">
        <f t="shared" si="10"/>
        <v>220.11600000000001</v>
      </c>
      <c r="G51" s="12">
        <v>1</v>
      </c>
      <c r="H51" s="12"/>
      <c r="I51" s="74">
        <f t="shared" ref="I51:I78" si="11">IF(F51&lt;&gt;"",F51*G51*H51,"")</f>
        <v>0</v>
      </c>
      <c r="J51" s="13"/>
    </row>
    <row r="52" spans="2:10" hidden="1" x14ac:dyDescent="0.2">
      <c r="B52" s="11" t="s">
        <v>6</v>
      </c>
      <c r="C52" s="104">
        <v>103</v>
      </c>
      <c r="D52" s="105">
        <f t="shared" si="8"/>
        <v>67.98</v>
      </c>
      <c r="E52" s="106">
        <f t="shared" si="9"/>
        <v>170.98</v>
      </c>
      <c r="F52" s="106">
        <f t="shared" si="10"/>
        <v>222.274</v>
      </c>
      <c r="G52" s="12">
        <v>1</v>
      </c>
      <c r="H52" s="12"/>
      <c r="I52" s="74">
        <f t="shared" si="11"/>
        <v>0</v>
      </c>
      <c r="J52" s="6"/>
    </row>
    <row r="53" spans="2:10" hidden="1" x14ac:dyDescent="0.2">
      <c r="B53" s="11" t="s">
        <v>6</v>
      </c>
      <c r="C53" s="104">
        <v>104</v>
      </c>
      <c r="D53" s="105">
        <f t="shared" si="8"/>
        <v>68.64</v>
      </c>
      <c r="E53" s="106">
        <f t="shared" si="9"/>
        <v>172.64</v>
      </c>
      <c r="F53" s="106">
        <f t="shared" si="10"/>
        <v>224.43199999999999</v>
      </c>
      <c r="G53" s="12">
        <v>1</v>
      </c>
      <c r="H53" s="12"/>
      <c r="I53" s="74">
        <f t="shared" si="11"/>
        <v>0</v>
      </c>
      <c r="J53" s="6"/>
    </row>
    <row r="54" spans="2:10" hidden="1" x14ac:dyDescent="0.2">
      <c r="B54" s="11" t="s">
        <v>6</v>
      </c>
      <c r="C54" s="104">
        <v>105</v>
      </c>
      <c r="D54" s="105">
        <f t="shared" si="8"/>
        <v>69.3</v>
      </c>
      <c r="E54" s="106">
        <f t="shared" si="9"/>
        <v>174.3</v>
      </c>
      <c r="F54" s="106">
        <f t="shared" si="10"/>
        <v>226.59</v>
      </c>
      <c r="G54" s="12">
        <v>1</v>
      </c>
      <c r="H54" s="12"/>
      <c r="I54" s="74">
        <f t="shared" si="11"/>
        <v>0</v>
      </c>
      <c r="J54" s="6"/>
    </row>
    <row r="55" spans="2:10" hidden="1" x14ac:dyDescent="0.2">
      <c r="B55" s="11" t="s">
        <v>6</v>
      </c>
      <c r="C55" s="104">
        <v>106</v>
      </c>
      <c r="D55" s="105">
        <f t="shared" si="8"/>
        <v>69.959999999999994</v>
      </c>
      <c r="E55" s="106">
        <f t="shared" si="9"/>
        <v>175.96</v>
      </c>
      <c r="F55" s="106">
        <f t="shared" si="10"/>
        <v>228.74799999999999</v>
      </c>
      <c r="G55" s="12">
        <v>1</v>
      </c>
      <c r="H55" s="12"/>
      <c r="I55" s="74">
        <f t="shared" si="11"/>
        <v>0</v>
      </c>
      <c r="J55" s="6"/>
    </row>
    <row r="56" spans="2:10" hidden="1" x14ac:dyDescent="0.2">
      <c r="B56" s="11" t="s">
        <v>6</v>
      </c>
      <c r="C56" s="104">
        <v>107</v>
      </c>
      <c r="D56" s="105">
        <f t="shared" si="8"/>
        <v>70.62</v>
      </c>
      <c r="E56" s="106">
        <f t="shared" si="9"/>
        <v>177.62</v>
      </c>
      <c r="F56" s="106">
        <f t="shared" si="10"/>
        <v>230.90600000000001</v>
      </c>
      <c r="G56" s="12">
        <v>1</v>
      </c>
      <c r="H56" s="12"/>
      <c r="I56" s="74">
        <f t="shared" si="11"/>
        <v>0</v>
      </c>
      <c r="J56" s="6"/>
    </row>
    <row r="57" spans="2:10" hidden="1" x14ac:dyDescent="0.2">
      <c r="B57" s="11" t="s">
        <v>6</v>
      </c>
      <c r="C57" s="104">
        <v>108</v>
      </c>
      <c r="D57" s="105">
        <f t="shared" si="8"/>
        <v>71.28</v>
      </c>
      <c r="E57" s="106">
        <f t="shared" si="9"/>
        <v>179.28</v>
      </c>
      <c r="F57" s="106">
        <f t="shared" si="10"/>
        <v>233.06399999999999</v>
      </c>
      <c r="G57" s="12">
        <v>1</v>
      </c>
      <c r="H57" s="12">
        <v>0</v>
      </c>
      <c r="I57" s="74">
        <f t="shared" si="11"/>
        <v>0</v>
      </c>
      <c r="J57" s="6"/>
    </row>
    <row r="58" spans="2:10" hidden="1" x14ac:dyDescent="0.2">
      <c r="B58" s="11" t="s">
        <v>6</v>
      </c>
      <c r="C58" s="104">
        <v>109</v>
      </c>
      <c r="D58" s="105">
        <f t="shared" si="8"/>
        <v>71.94</v>
      </c>
      <c r="E58" s="106">
        <f t="shared" si="9"/>
        <v>180.94</v>
      </c>
      <c r="F58" s="106">
        <f t="shared" si="10"/>
        <v>235.22200000000001</v>
      </c>
      <c r="G58" s="12">
        <v>1</v>
      </c>
      <c r="H58" s="12"/>
      <c r="I58" s="74">
        <f t="shared" si="11"/>
        <v>0</v>
      </c>
      <c r="J58" s="6"/>
    </row>
    <row r="59" spans="2:10" hidden="1" x14ac:dyDescent="0.2">
      <c r="B59" s="11" t="s">
        <v>6</v>
      </c>
      <c r="C59" s="104">
        <v>110</v>
      </c>
      <c r="D59" s="105">
        <f t="shared" si="8"/>
        <v>72.599999999999994</v>
      </c>
      <c r="E59" s="106">
        <f t="shared" si="9"/>
        <v>182.6</v>
      </c>
      <c r="F59" s="106">
        <f t="shared" si="10"/>
        <v>237.38</v>
      </c>
      <c r="G59" s="12">
        <v>1</v>
      </c>
      <c r="H59" s="12"/>
      <c r="I59" s="74">
        <f t="shared" si="11"/>
        <v>0</v>
      </c>
      <c r="J59" s="6"/>
    </row>
    <row r="60" spans="2:10" hidden="1" x14ac:dyDescent="0.2">
      <c r="B60" s="11" t="s">
        <v>6</v>
      </c>
      <c r="C60" s="104">
        <v>111</v>
      </c>
      <c r="D60" s="105">
        <f t="shared" si="8"/>
        <v>73.260000000000005</v>
      </c>
      <c r="E60" s="106">
        <f t="shared" si="9"/>
        <v>184.26</v>
      </c>
      <c r="F60" s="106">
        <f t="shared" si="10"/>
        <v>239.53800000000001</v>
      </c>
      <c r="G60" s="12">
        <v>1</v>
      </c>
      <c r="H60" s="12"/>
      <c r="I60" s="74">
        <f t="shared" si="11"/>
        <v>0</v>
      </c>
      <c r="J60" s="6"/>
    </row>
    <row r="61" spans="2:10" hidden="1" x14ac:dyDescent="0.2">
      <c r="B61" s="11" t="s">
        <v>6</v>
      </c>
      <c r="C61" s="104">
        <v>112</v>
      </c>
      <c r="D61" s="105">
        <f t="shared" si="8"/>
        <v>73.92</v>
      </c>
      <c r="E61" s="106">
        <f t="shared" si="9"/>
        <v>185.92</v>
      </c>
      <c r="F61" s="106">
        <f t="shared" si="10"/>
        <v>241.696</v>
      </c>
      <c r="G61" s="12">
        <v>1</v>
      </c>
      <c r="H61" s="12">
        <v>0</v>
      </c>
      <c r="I61" s="74">
        <f t="shared" si="11"/>
        <v>0</v>
      </c>
      <c r="J61" s="6"/>
    </row>
    <row r="62" spans="2:10" hidden="1" x14ac:dyDescent="0.2">
      <c r="B62" s="11" t="s">
        <v>6</v>
      </c>
      <c r="C62" s="104">
        <v>113</v>
      </c>
      <c r="D62" s="105">
        <f t="shared" si="8"/>
        <v>74.58</v>
      </c>
      <c r="E62" s="106">
        <f t="shared" si="9"/>
        <v>187.58</v>
      </c>
      <c r="F62" s="106">
        <f t="shared" si="10"/>
        <v>243.85400000000001</v>
      </c>
      <c r="G62" s="12">
        <v>1</v>
      </c>
      <c r="H62" s="12"/>
      <c r="I62" s="74">
        <f t="shared" si="11"/>
        <v>0</v>
      </c>
      <c r="J62" s="6"/>
    </row>
    <row r="63" spans="2:10" hidden="1" x14ac:dyDescent="0.2">
      <c r="B63" s="11" t="s">
        <v>6</v>
      </c>
      <c r="C63" s="104">
        <v>114</v>
      </c>
      <c r="D63" s="105">
        <f t="shared" si="8"/>
        <v>75.239999999999995</v>
      </c>
      <c r="E63" s="106">
        <f t="shared" si="9"/>
        <v>189.24</v>
      </c>
      <c r="F63" s="106">
        <f t="shared" si="10"/>
        <v>246.012</v>
      </c>
      <c r="G63" s="12">
        <v>1</v>
      </c>
      <c r="H63" s="12"/>
      <c r="I63" s="74">
        <f t="shared" si="11"/>
        <v>0</v>
      </c>
      <c r="J63" s="6"/>
    </row>
    <row r="64" spans="2:10" hidden="1" x14ac:dyDescent="0.2">
      <c r="B64" s="11" t="s">
        <v>6</v>
      </c>
      <c r="C64" s="104">
        <v>115</v>
      </c>
      <c r="D64" s="105">
        <f t="shared" si="8"/>
        <v>75.900000000000006</v>
      </c>
      <c r="E64" s="106">
        <f t="shared" si="9"/>
        <v>190.9</v>
      </c>
      <c r="F64" s="106">
        <f t="shared" si="10"/>
        <v>248.17</v>
      </c>
      <c r="G64" s="12">
        <v>1</v>
      </c>
      <c r="H64" s="12"/>
      <c r="I64" s="74">
        <f t="shared" si="11"/>
        <v>0</v>
      </c>
      <c r="J64" s="6"/>
    </row>
    <row r="65" spans="2:10" hidden="1" x14ac:dyDescent="0.2">
      <c r="B65" s="11" t="s">
        <v>6</v>
      </c>
      <c r="C65" s="104">
        <v>116</v>
      </c>
      <c r="D65" s="105">
        <f t="shared" si="8"/>
        <v>76.56</v>
      </c>
      <c r="E65" s="106">
        <f t="shared" si="9"/>
        <v>192.56</v>
      </c>
      <c r="F65" s="106">
        <f t="shared" si="10"/>
        <v>250.328</v>
      </c>
      <c r="G65" s="12">
        <v>1</v>
      </c>
      <c r="H65" s="12"/>
      <c r="I65" s="74">
        <f t="shared" si="11"/>
        <v>0</v>
      </c>
      <c r="J65" s="6"/>
    </row>
    <row r="66" spans="2:10" hidden="1" x14ac:dyDescent="0.2">
      <c r="B66" s="11" t="s">
        <v>6</v>
      </c>
      <c r="C66" s="104">
        <v>117</v>
      </c>
      <c r="D66" s="105">
        <f t="shared" si="8"/>
        <v>77.22</v>
      </c>
      <c r="E66" s="106">
        <f t="shared" si="9"/>
        <v>194.22</v>
      </c>
      <c r="F66" s="106">
        <f t="shared" si="10"/>
        <v>252.48599999999999</v>
      </c>
      <c r="G66" s="12">
        <v>1</v>
      </c>
      <c r="H66" s="12"/>
      <c r="I66" s="74">
        <f t="shared" si="11"/>
        <v>0</v>
      </c>
      <c r="J66" s="6"/>
    </row>
    <row r="67" spans="2:10" hidden="1" x14ac:dyDescent="0.2">
      <c r="B67" s="11" t="s">
        <v>6</v>
      </c>
      <c r="C67" s="104">
        <v>118</v>
      </c>
      <c r="D67" s="105">
        <f t="shared" si="8"/>
        <v>77.88</v>
      </c>
      <c r="E67" s="106">
        <f t="shared" si="9"/>
        <v>195.88</v>
      </c>
      <c r="F67" s="106">
        <f t="shared" si="10"/>
        <v>254.64400000000001</v>
      </c>
      <c r="G67" s="12">
        <v>1</v>
      </c>
      <c r="H67" s="12"/>
      <c r="I67" s="74">
        <f t="shared" si="11"/>
        <v>0</v>
      </c>
      <c r="J67" s="6"/>
    </row>
    <row r="68" spans="2:10" hidden="1" x14ac:dyDescent="0.2">
      <c r="B68" s="11" t="s">
        <v>6</v>
      </c>
      <c r="C68" s="104">
        <v>119</v>
      </c>
      <c r="D68" s="105">
        <f t="shared" si="8"/>
        <v>78.540000000000006</v>
      </c>
      <c r="E68" s="106">
        <f t="shared" si="9"/>
        <v>197.54</v>
      </c>
      <c r="F68" s="106">
        <f t="shared" si="10"/>
        <v>256.80200000000002</v>
      </c>
      <c r="G68" s="12">
        <v>1</v>
      </c>
      <c r="H68" s="12"/>
      <c r="I68" s="74">
        <f t="shared" si="11"/>
        <v>0</v>
      </c>
      <c r="J68" s="6"/>
    </row>
    <row r="69" spans="2:10" hidden="1" x14ac:dyDescent="0.2">
      <c r="B69" s="11" t="s">
        <v>6</v>
      </c>
      <c r="C69" s="104">
        <v>120</v>
      </c>
      <c r="D69" s="105">
        <f t="shared" si="8"/>
        <v>79.2</v>
      </c>
      <c r="E69" s="106">
        <f t="shared" si="9"/>
        <v>199.2</v>
      </c>
      <c r="F69" s="106">
        <f t="shared" si="10"/>
        <v>258.95999999999998</v>
      </c>
      <c r="G69" s="12">
        <v>1</v>
      </c>
      <c r="H69" s="12"/>
      <c r="I69" s="74">
        <f t="shared" si="11"/>
        <v>0</v>
      </c>
      <c r="J69" s="6"/>
    </row>
    <row r="70" spans="2:10" hidden="1" x14ac:dyDescent="0.2">
      <c r="B70" s="11" t="s">
        <v>6</v>
      </c>
      <c r="C70" s="104">
        <v>121</v>
      </c>
      <c r="D70" s="105">
        <f t="shared" si="8"/>
        <v>79.86</v>
      </c>
      <c r="E70" s="106">
        <f t="shared" si="9"/>
        <v>200.86</v>
      </c>
      <c r="F70" s="106">
        <f t="shared" si="10"/>
        <v>261.11799999999999</v>
      </c>
      <c r="G70" s="12">
        <v>1</v>
      </c>
      <c r="H70" s="12">
        <v>0</v>
      </c>
      <c r="I70" s="74">
        <f t="shared" si="11"/>
        <v>0</v>
      </c>
      <c r="J70" s="6"/>
    </row>
    <row r="71" spans="2:10" hidden="1" x14ac:dyDescent="0.2">
      <c r="B71" s="11" t="s">
        <v>6</v>
      </c>
      <c r="C71" s="104">
        <v>122</v>
      </c>
      <c r="D71" s="105">
        <f t="shared" si="8"/>
        <v>80.52</v>
      </c>
      <c r="E71" s="106">
        <f t="shared" si="9"/>
        <v>202.52</v>
      </c>
      <c r="F71" s="106">
        <f t="shared" si="10"/>
        <v>263.27600000000001</v>
      </c>
      <c r="G71" s="12">
        <v>1</v>
      </c>
      <c r="H71" s="12"/>
      <c r="I71" s="74">
        <f t="shared" si="11"/>
        <v>0</v>
      </c>
      <c r="J71" s="6"/>
    </row>
    <row r="72" spans="2:10" hidden="1" x14ac:dyDescent="0.2">
      <c r="B72" s="11" t="s">
        <v>6</v>
      </c>
      <c r="C72" s="104">
        <v>123</v>
      </c>
      <c r="D72" s="105">
        <f t="shared" si="8"/>
        <v>81.180000000000007</v>
      </c>
      <c r="E72" s="106">
        <f t="shared" si="9"/>
        <v>204.18</v>
      </c>
      <c r="F72" s="106">
        <f t="shared" si="10"/>
        <v>265.43400000000003</v>
      </c>
      <c r="G72" s="12">
        <v>1</v>
      </c>
      <c r="H72" s="12"/>
      <c r="I72" s="74">
        <f t="shared" si="11"/>
        <v>0</v>
      </c>
      <c r="J72" s="6"/>
    </row>
    <row r="73" spans="2:10" hidden="1" x14ac:dyDescent="0.2">
      <c r="B73" s="11" t="s">
        <v>6</v>
      </c>
      <c r="C73" s="104">
        <v>124</v>
      </c>
      <c r="D73" s="105">
        <f t="shared" si="8"/>
        <v>81.84</v>
      </c>
      <c r="E73" s="106">
        <f t="shared" si="9"/>
        <v>205.84</v>
      </c>
      <c r="F73" s="106">
        <f t="shared" si="10"/>
        <v>267.59199999999998</v>
      </c>
      <c r="G73" s="12">
        <v>1</v>
      </c>
      <c r="H73" s="12"/>
      <c r="I73" s="74">
        <f t="shared" si="11"/>
        <v>0</v>
      </c>
      <c r="J73" s="6"/>
    </row>
    <row r="74" spans="2:10" hidden="1" x14ac:dyDescent="0.2">
      <c r="B74" s="11" t="s">
        <v>6</v>
      </c>
      <c r="C74" s="104">
        <v>125</v>
      </c>
      <c r="D74" s="105">
        <f t="shared" si="8"/>
        <v>82.5</v>
      </c>
      <c r="E74" s="106">
        <f t="shared" si="9"/>
        <v>207.5</v>
      </c>
      <c r="F74" s="106">
        <f t="shared" si="10"/>
        <v>269.75</v>
      </c>
      <c r="G74" s="12">
        <v>1</v>
      </c>
      <c r="H74" s="12"/>
      <c r="I74" s="74">
        <f t="shared" si="11"/>
        <v>0</v>
      </c>
      <c r="J74" s="6"/>
    </row>
    <row r="75" spans="2:10" hidden="1" x14ac:dyDescent="0.2">
      <c r="B75" s="11" t="s">
        <v>6</v>
      </c>
      <c r="C75" s="104">
        <v>126</v>
      </c>
      <c r="D75" s="105">
        <f t="shared" si="8"/>
        <v>83.16</v>
      </c>
      <c r="E75" s="106">
        <f t="shared" si="9"/>
        <v>209.16</v>
      </c>
      <c r="F75" s="106">
        <f t="shared" si="10"/>
        <v>271.90800000000002</v>
      </c>
      <c r="G75" s="12">
        <v>1</v>
      </c>
      <c r="H75" s="12"/>
      <c r="I75" s="74">
        <f t="shared" si="11"/>
        <v>0</v>
      </c>
      <c r="J75" s="6"/>
    </row>
    <row r="76" spans="2:10" hidden="1" x14ac:dyDescent="0.2">
      <c r="B76" s="11" t="s">
        <v>6</v>
      </c>
      <c r="C76" s="104">
        <v>127</v>
      </c>
      <c r="D76" s="105">
        <f t="shared" si="8"/>
        <v>83.82</v>
      </c>
      <c r="E76" s="106">
        <f t="shared" si="9"/>
        <v>210.82</v>
      </c>
      <c r="F76" s="106">
        <f t="shared" si="10"/>
        <v>274.06599999999997</v>
      </c>
      <c r="G76" s="12">
        <v>1</v>
      </c>
      <c r="H76" s="12"/>
      <c r="I76" s="74">
        <f t="shared" si="11"/>
        <v>0</v>
      </c>
      <c r="J76" s="13"/>
    </row>
    <row r="77" spans="2:10" hidden="1" x14ac:dyDescent="0.2">
      <c r="B77" s="11" t="s">
        <v>6</v>
      </c>
      <c r="C77" s="104">
        <v>128</v>
      </c>
      <c r="D77" s="105">
        <f t="shared" si="8"/>
        <v>84.48</v>
      </c>
      <c r="E77" s="106">
        <f t="shared" si="9"/>
        <v>212.48</v>
      </c>
      <c r="F77" s="106">
        <f t="shared" si="10"/>
        <v>276.22399999999999</v>
      </c>
      <c r="G77" s="12">
        <v>1</v>
      </c>
      <c r="H77" s="12"/>
      <c r="I77" s="74">
        <f t="shared" si="11"/>
        <v>0</v>
      </c>
      <c r="J77" s="13"/>
    </row>
    <row r="78" spans="2:10" hidden="1" x14ac:dyDescent="0.2">
      <c r="B78" s="11" t="s">
        <v>6</v>
      </c>
      <c r="C78" s="104">
        <v>129</v>
      </c>
      <c r="D78" s="105">
        <f t="shared" si="8"/>
        <v>85.14</v>
      </c>
      <c r="E78" s="106">
        <f t="shared" si="9"/>
        <v>214.14</v>
      </c>
      <c r="F78" s="106">
        <f t="shared" si="10"/>
        <v>278.38200000000001</v>
      </c>
      <c r="G78" s="12">
        <v>1</v>
      </c>
      <c r="H78" s="12"/>
      <c r="I78" s="74">
        <f t="shared" si="11"/>
        <v>0</v>
      </c>
      <c r="J78" s="13"/>
    </row>
    <row r="79" spans="2:10" ht="30" hidden="1" customHeight="1" x14ac:dyDescent="0.2">
      <c r="B79" s="92" t="s">
        <v>17</v>
      </c>
      <c r="C79" s="104"/>
      <c r="D79" s="105">
        <f t="shared" si="8"/>
        <v>0</v>
      </c>
      <c r="E79" s="106">
        <f t="shared" si="9"/>
        <v>0</v>
      </c>
      <c r="F79" s="106">
        <f t="shared" si="10"/>
        <v>0</v>
      </c>
      <c r="G79" s="12"/>
      <c r="H79" s="9"/>
      <c r="I79" s="75"/>
      <c r="J79" s="10">
        <f>SUM(I80:I88)</f>
        <v>0</v>
      </c>
    </row>
    <row r="80" spans="2:10" hidden="1" x14ac:dyDescent="0.2">
      <c r="B80" s="11" t="s">
        <v>6</v>
      </c>
      <c r="C80" s="104">
        <v>131</v>
      </c>
      <c r="D80" s="105">
        <f t="shared" si="8"/>
        <v>86.46</v>
      </c>
      <c r="E80" s="106">
        <f t="shared" si="9"/>
        <v>217.46</v>
      </c>
      <c r="F80" s="106">
        <f t="shared" si="10"/>
        <v>282.69799999999998</v>
      </c>
      <c r="G80" s="12">
        <v>1</v>
      </c>
      <c r="H80" s="12"/>
      <c r="I80" s="74">
        <f t="shared" ref="I80:I88" si="12">IF(F80&lt;&gt;"",F80*G80*H80,"")</f>
        <v>0</v>
      </c>
      <c r="J80" s="6"/>
    </row>
    <row r="81" spans="2:10" hidden="1" x14ac:dyDescent="0.2">
      <c r="B81" s="11" t="s">
        <v>6</v>
      </c>
      <c r="C81" s="104">
        <v>132</v>
      </c>
      <c r="D81" s="105">
        <f t="shared" si="8"/>
        <v>87.12</v>
      </c>
      <c r="E81" s="106">
        <f t="shared" si="9"/>
        <v>219.12</v>
      </c>
      <c r="F81" s="106">
        <f t="shared" si="10"/>
        <v>284.85599999999999</v>
      </c>
      <c r="G81" s="12">
        <v>1</v>
      </c>
      <c r="H81" s="12"/>
      <c r="I81" s="74">
        <f t="shared" si="12"/>
        <v>0</v>
      </c>
      <c r="J81" s="6"/>
    </row>
    <row r="82" spans="2:10" hidden="1" x14ac:dyDescent="0.2">
      <c r="B82" s="11" t="s">
        <v>6</v>
      </c>
      <c r="C82" s="104">
        <v>133</v>
      </c>
      <c r="D82" s="105">
        <f t="shared" si="8"/>
        <v>87.78</v>
      </c>
      <c r="E82" s="106">
        <f t="shared" si="9"/>
        <v>220.78</v>
      </c>
      <c r="F82" s="106">
        <f t="shared" si="10"/>
        <v>287.01400000000001</v>
      </c>
      <c r="G82" s="12">
        <v>1</v>
      </c>
      <c r="H82" s="12"/>
      <c r="I82" s="74">
        <f t="shared" si="12"/>
        <v>0</v>
      </c>
      <c r="J82" s="6"/>
    </row>
    <row r="83" spans="2:10" hidden="1" x14ac:dyDescent="0.2">
      <c r="B83" s="11" t="s">
        <v>6</v>
      </c>
      <c r="C83" s="104">
        <v>134</v>
      </c>
      <c r="D83" s="105">
        <f t="shared" si="8"/>
        <v>88.44</v>
      </c>
      <c r="E83" s="106">
        <f t="shared" si="9"/>
        <v>222.44</v>
      </c>
      <c r="F83" s="106">
        <f t="shared" si="10"/>
        <v>289.17200000000003</v>
      </c>
      <c r="G83" s="12">
        <v>1</v>
      </c>
      <c r="H83" s="12"/>
      <c r="I83" s="74">
        <f t="shared" si="12"/>
        <v>0</v>
      </c>
      <c r="J83" s="6"/>
    </row>
    <row r="84" spans="2:10" hidden="1" x14ac:dyDescent="0.2">
      <c r="B84" s="11" t="s">
        <v>6</v>
      </c>
      <c r="C84" s="104">
        <v>135</v>
      </c>
      <c r="D84" s="105">
        <f t="shared" si="8"/>
        <v>89.1</v>
      </c>
      <c r="E84" s="106">
        <f t="shared" si="9"/>
        <v>224.1</v>
      </c>
      <c r="F84" s="106">
        <f t="shared" si="10"/>
        <v>291.33</v>
      </c>
      <c r="G84" s="12">
        <v>1</v>
      </c>
      <c r="H84" s="12"/>
      <c r="I84" s="74">
        <f t="shared" si="12"/>
        <v>0</v>
      </c>
      <c r="J84" s="13"/>
    </row>
    <row r="85" spans="2:10" hidden="1" x14ac:dyDescent="0.2">
      <c r="B85" s="11" t="s">
        <v>6</v>
      </c>
      <c r="C85" s="104">
        <v>136</v>
      </c>
      <c r="D85" s="105">
        <f t="shared" si="8"/>
        <v>89.76</v>
      </c>
      <c r="E85" s="106">
        <f t="shared" si="9"/>
        <v>225.76</v>
      </c>
      <c r="F85" s="106">
        <f t="shared" si="10"/>
        <v>293.488</v>
      </c>
      <c r="G85" s="12">
        <v>1</v>
      </c>
      <c r="H85" s="12"/>
      <c r="I85" s="74">
        <f t="shared" si="12"/>
        <v>0</v>
      </c>
      <c r="J85" s="6"/>
    </row>
    <row r="86" spans="2:10" hidden="1" x14ac:dyDescent="0.2">
      <c r="B86" s="11" t="s">
        <v>6</v>
      </c>
      <c r="C86" s="104">
        <v>137</v>
      </c>
      <c r="D86" s="105">
        <f t="shared" si="8"/>
        <v>90.42</v>
      </c>
      <c r="E86" s="106">
        <f t="shared" si="9"/>
        <v>227.42</v>
      </c>
      <c r="F86" s="106">
        <f t="shared" si="10"/>
        <v>295.64600000000002</v>
      </c>
      <c r="G86" s="12">
        <v>1</v>
      </c>
      <c r="H86" s="12"/>
      <c r="I86" s="74">
        <f t="shared" si="12"/>
        <v>0</v>
      </c>
      <c r="J86" s="13"/>
    </row>
    <row r="87" spans="2:10" hidden="1" x14ac:dyDescent="0.2">
      <c r="B87" s="11" t="s">
        <v>6</v>
      </c>
      <c r="C87" s="104">
        <v>138</v>
      </c>
      <c r="D87" s="105">
        <f t="shared" si="8"/>
        <v>91.08</v>
      </c>
      <c r="E87" s="106">
        <f t="shared" si="9"/>
        <v>229.08</v>
      </c>
      <c r="F87" s="106">
        <f t="shared" si="10"/>
        <v>297.80399999999997</v>
      </c>
      <c r="G87" s="12">
        <v>1</v>
      </c>
      <c r="H87" s="12"/>
      <c r="I87" s="74">
        <f t="shared" si="12"/>
        <v>0</v>
      </c>
      <c r="J87" s="13"/>
    </row>
    <row r="88" spans="2:10" hidden="1" x14ac:dyDescent="0.2">
      <c r="B88" s="11" t="s">
        <v>6</v>
      </c>
      <c r="C88" s="104">
        <v>139</v>
      </c>
      <c r="D88" s="105">
        <f t="shared" si="8"/>
        <v>91.74</v>
      </c>
      <c r="E88" s="106">
        <f t="shared" si="9"/>
        <v>230.74</v>
      </c>
      <c r="F88" s="106">
        <f t="shared" si="10"/>
        <v>299.96199999999999</v>
      </c>
      <c r="G88" s="12">
        <v>1</v>
      </c>
      <c r="H88" s="12"/>
      <c r="I88" s="74">
        <f t="shared" si="12"/>
        <v>0</v>
      </c>
      <c r="J88" s="13"/>
    </row>
    <row r="89" spans="2:10" ht="30" hidden="1" customHeight="1" x14ac:dyDescent="0.2">
      <c r="B89" s="92" t="s">
        <v>17</v>
      </c>
      <c r="C89" s="104"/>
      <c r="D89" s="105">
        <f t="shared" si="8"/>
        <v>0</v>
      </c>
      <c r="E89" s="106">
        <f t="shared" si="9"/>
        <v>0</v>
      </c>
      <c r="F89" s="106">
        <f t="shared" si="10"/>
        <v>0</v>
      </c>
      <c r="G89" s="12"/>
      <c r="H89" s="9"/>
      <c r="I89" s="76"/>
      <c r="J89" s="10">
        <f>SUM(I90:I105)</f>
        <v>0</v>
      </c>
    </row>
    <row r="90" spans="2:10" hidden="1" x14ac:dyDescent="0.2">
      <c r="B90" s="11" t="s">
        <v>6</v>
      </c>
      <c r="C90" s="104">
        <v>141</v>
      </c>
      <c r="D90" s="105">
        <f t="shared" si="8"/>
        <v>93.06</v>
      </c>
      <c r="E90" s="106">
        <f t="shared" si="9"/>
        <v>234.06</v>
      </c>
      <c r="F90" s="106">
        <f t="shared" si="10"/>
        <v>304.27800000000002</v>
      </c>
      <c r="G90" s="12">
        <v>1</v>
      </c>
      <c r="H90" s="12">
        <v>0</v>
      </c>
      <c r="I90" s="74">
        <f t="shared" ref="I90:I105" si="13">IF(F90&lt;&gt;"",F90*G90*H90,"")</f>
        <v>0</v>
      </c>
      <c r="J90" s="6"/>
    </row>
    <row r="91" spans="2:10" hidden="1" x14ac:dyDescent="0.2">
      <c r="B91" s="11" t="s">
        <v>6</v>
      </c>
      <c r="C91" s="104">
        <v>142</v>
      </c>
      <c r="D91" s="105">
        <f t="shared" si="8"/>
        <v>93.72</v>
      </c>
      <c r="E91" s="106">
        <f t="shared" si="9"/>
        <v>235.72</v>
      </c>
      <c r="F91" s="106">
        <f t="shared" si="10"/>
        <v>306.43599999999998</v>
      </c>
      <c r="G91" s="12">
        <v>1</v>
      </c>
      <c r="H91" s="12"/>
      <c r="I91" s="74">
        <f t="shared" si="13"/>
        <v>0</v>
      </c>
      <c r="J91" s="6"/>
    </row>
    <row r="92" spans="2:10" hidden="1" x14ac:dyDescent="0.2">
      <c r="B92" s="11" t="s">
        <v>6</v>
      </c>
      <c r="C92" s="104">
        <v>143</v>
      </c>
      <c r="D92" s="105">
        <f t="shared" si="8"/>
        <v>94.38</v>
      </c>
      <c r="E92" s="106">
        <f t="shared" si="9"/>
        <v>237.38</v>
      </c>
      <c r="F92" s="106">
        <f t="shared" si="10"/>
        <v>308.59399999999999</v>
      </c>
      <c r="G92" s="12">
        <v>1</v>
      </c>
      <c r="H92" s="12"/>
      <c r="I92" s="74">
        <f t="shared" si="13"/>
        <v>0</v>
      </c>
      <c r="J92" s="6"/>
    </row>
    <row r="93" spans="2:10" hidden="1" x14ac:dyDescent="0.2">
      <c r="B93" s="11" t="s">
        <v>6</v>
      </c>
      <c r="C93" s="104">
        <v>144</v>
      </c>
      <c r="D93" s="105">
        <f t="shared" si="8"/>
        <v>95.04</v>
      </c>
      <c r="E93" s="106">
        <f t="shared" si="9"/>
        <v>239.04</v>
      </c>
      <c r="F93" s="106">
        <f t="shared" si="10"/>
        <v>310.75200000000001</v>
      </c>
      <c r="G93" s="12">
        <v>1</v>
      </c>
      <c r="H93" s="12"/>
      <c r="I93" s="74">
        <f t="shared" si="13"/>
        <v>0</v>
      </c>
      <c r="J93" s="6"/>
    </row>
    <row r="94" spans="2:10" hidden="1" x14ac:dyDescent="0.2">
      <c r="B94" s="11" t="s">
        <v>6</v>
      </c>
      <c r="C94" s="104">
        <v>145</v>
      </c>
      <c r="D94" s="105">
        <f t="shared" si="8"/>
        <v>95.7</v>
      </c>
      <c r="E94" s="106">
        <f t="shared" si="9"/>
        <v>240.7</v>
      </c>
      <c r="F94" s="106">
        <f t="shared" si="10"/>
        <v>312.91000000000003</v>
      </c>
      <c r="G94" s="12">
        <v>1</v>
      </c>
      <c r="H94" s="12"/>
      <c r="I94" s="74">
        <f t="shared" si="13"/>
        <v>0</v>
      </c>
      <c r="J94" s="6"/>
    </row>
    <row r="95" spans="2:10" hidden="1" x14ac:dyDescent="0.2">
      <c r="B95" s="11" t="s">
        <v>6</v>
      </c>
      <c r="C95" s="104">
        <v>146</v>
      </c>
      <c r="D95" s="105">
        <f t="shared" si="8"/>
        <v>96.36</v>
      </c>
      <c r="E95" s="106">
        <f t="shared" si="9"/>
        <v>242.36</v>
      </c>
      <c r="F95" s="106">
        <f t="shared" si="10"/>
        <v>315.06799999999998</v>
      </c>
      <c r="G95" s="12">
        <v>1</v>
      </c>
      <c r="H95" s="12"/>
      <c r="I95" s="74">
        <f t="shared" si="13"/>
        <v>0</v>
      </c>
      <c r="J95" s="6"/>
    </row>
    <row r="96" spans="2:10" hidden="1" x14ac:dyDescent="0.2">
      <c r="B96" s="11" t="s">
        <v>6</v>
      </c>
      <c r="C96" s="104">
        <v>147</v>
      </c>
      <c r="D96" s="105">
        <f t="shared" si="8"/>
        <v>97.02</v>
      </c>
      <c r="E96" s="106">
        <f t="shared" si="9"/>
        <v>244.02</v>
      </c>
      <c r="F96" s="106">
        <f t="shared" si="10"/>
        <v>317.226</v>
      </c>
      <c r="G96" s="12">
        <v>1</v>
      </c>
      <c r="H96" s="12">
        <v>0</v>
      </c>
      <c r="I96" s="74">
        <f t="shared" si="13"/>
        <v>0</v>
      </c>
      <c r="J96" s="6"/>
    </row>
    <row r="97" spans="2:10" hidden="1" x14ac:dyDescent="0.2">
      <c r="B97" s="11" t="s">
        <v>6</v>
      </c>
      <c r="C97" s="104">
        <v>148</v>
      </c>
      <c r="D97" s="105">
        <f t="shared" si="8"/>
        <v>97.68</v>
      </c>
      <c r="E97" s="106">
        <f t="shared" si="9"/>
        <v>245.68</v>
      </c>
      <c r="F97" s="106">
        <f t="shared" si="10"/>
        <v>319.38400000000001</v>
      </c>
      <c r="G97" s="12">
        <v>1</v>
      </c>
      <c r="H97" s="12">
        <v>0</v>
      </c>
      <c r="I97" s="74">
        <f t="shared" si="13"/>
        <v>0</v>
      </c>
      <c r="J97" s="6"/>
    </row>
    <row r="98" spans="2:10" hidden="1" x14ac:dyDescent="0.2">
      <c r="B98" s="11" t="s">
        <v>6</v>
      </c>
      <c r="C98" s="104">
        <v>149</v>
      </c>
      <c r="D98" s="105">
        <f t="shared" si="8"/>
        <v>98.34</v>
      </c>
      <c r="E98" s="106">
        <f t="shared" si="9"/>
        <v>247.34</v>
      </c>
      <c r="F98" s="106">
        <f t="shared" si="10"/>
        <v>321.54199999999997</v>
      </c>
      <c r="G98" s="12">
        <v>1</v>
      </c>
      <c r="H98" s="12"/>
      <c r="I98" s="74">
        <f t="shared" si="13"/>
        <v>0</v>
      </c>
      <c r="J98" s="6"/>
    </row>
    <row r="99" spans="2:10" hidden="1" x14ac:dyDescent="0.2">
      <c r="B99" s="11" t="s">
        <v>6</v>
      </c>
      <c r="C99" s="104">
        <v>150</v>
      </c>
      <c r="D99" s="105">
        <f t="shared" si="8"/>
        <v>99</v>
      </c>
      <c r="E99" s="106">
        <f t="shared" si="9"/>
        <v>249</v>
      </c>
      <c r="F99" s="106">
        <f t="shared" si="10"/>
        <v>323.7</v>
      </c>
      <c r="G99" s="12">
        <v>1</v>
      </c>
      <c r="H99" s="12"/>
      <c r="I99" s="74">
        <f t="shared" si="13"/>
        <v>0</v>
      </c>
      <c r="J99" s="6"/>
    </row>
    <row r="100" spans="2:10" hidden="1" x14ac:dyDescent="0.2">
      <c r="B100" s="11" t="s">
        <v>6</v>
      </c>
      <c r="C100" s="104">
        <v>151</v>
      </c>
      <c r="D100" s="105">
        <f t="shared" si="8"/>
        <v>99.66</v>
      </c>
      <c r="E100" s="106">
        <f t="shared" si="9"/>
        <v>250.66</v>
      </c>
      <c r="F100" s="106">
        <f t="shared" si="10"/>
        <v>325.858</v>
      </c>
      <c r="G100" s="12">
        <v>1</v>
      </c>
      <c r="H100" s="12"/>
      <c r="I100" s="74">
        <f t="shared" si="13"/>
        <v>0</v>
      </c>
      <c r="J100" s="6"/>
    </row>
    <row r="101" spans="2:10" hidden="1" x14ac:dyDescent="0.2">
      <c r="B101" s="11" t="s">
        <v>6</v>
      </c>
      <c r="C101" s="104">
        <v>152</v>
      </c>
      <c r="D101" s="105">
        <f t="shared" si="8"/>
        <v>100.32</v>
      </c>
      <c r="E101" s="106">
        <f t="shared" si="9"/>
        <v>252.32</v>
      </c>
      <c r="F101" s="106">
        <f t="shared" si="10"/>
        <v>328.01600000000002</v>
      </c>
      <c r="G101" s="12">
        <v>1</v>
      </c>
      <c r="H101" s="12"/>
      <c r="I101" s="74">
        <f t="shared" si="13"/>
        <v>0</v>
      </c>
      <c r="J101" s="6"/>
    </row>
    <row r="102" spans="2:10" hidden="1" x14ac:dyDescent="0.2">
      <c r="B102" s="11" t="s">
        <v>6</v>
      </c>
      <c r="C102" s="104">
        <v>153</v>
      </c>
      <c r="D102" s="105">
        <f t="shared" si="8"/>
        <v>100.98</v>
      </c>
      <c r="E102" s="106">
        <f t="shared" si="9"/>
        <v>253.98</v>
      </c>
      <c r="F102" s="106">
        <f t="shared" si="10"/>
        <v>330.17399999999998</v>
      </c>
      <c r="G102" s="12">
        <v>1</v>
      </c>
      <c r="H102" s="12"/>
      <c r="I102" s="74">
        <f>IF(F102&lt;&gt;"",F102*G102*H102,"")</f>
        <v>0</v>
      </c>
      <c r="J102" s="13"/>
    </row>
    <row r="103" spans="2:10" hidden="1" x14ac:dyDescent="0.2">
      <c r="B103" s="11" t="s">
        <v>6</v>
      </c>
      <c r="C103" s="104">
        <v>154</v>
      </c>
      <c r="D103" s="105">
        <f t="shared" si="8"/>
        <v>101.64</v>
      </c>
      <c r="E103" s="106">
        <f t="shared" si="9"/>
        <v>255.64</v>
      </c>
      <c r="F103" s="106">
        <f t="shared" si="10"/>
        <v>332.33199999999999</v>
      </c>
      <c r="G103" s="12">
        <v>1</v>
      </c>
      <c r="H103" s="12"/>
      <c r="I103" s="74">
        <f t="shared" si="13"/>
        <v>0</v>
      </c>
      <c r="J103" s="15"/>
    </row>
    <row r="104" spans="2:10" hidden="1" x14ac:dyDescent="0.2">
      <c r="B104" s="11" t="s">
        <v>6</v>
      </c>
      <c r="C104" s="104">
        <v>155</v>
      </c>
      <c r="D104" s="105">
        <f t="shared" si="8"/>
        <v>102.3</v>
      </c>
      <c r="E104" s="106">
        <f t="shared" si="9"/>
        <v>257.3</v>
      </c>
      <c r="F104" s="106">
        <f t="shared" si="10"/>
        <v>334.49</v>
      </c>
      <c r="G104" s="12">
        <v>1</v>
      </c>
      <c r="H104" s="12"/>
      <c r="I104" s="74">
        <f t="shared" si="13"/>
        <v>0</v>
      </c>
      <c r="J104" s="13"/>
    </row>
    <row r="105" spans="2:10" hidden="1" x14ac:dyDescent="0.2">
      <c r="B105" s="11" t="s">
        <v>6</v>
      </c>
      <c r="C105" s="104">
        <v>156</v>
      </c>
      <c r="D105" s="105">
        <f t="shared" si="8"/>
        <v>102.96</v>
      </c>
      <c r="E105" s="106">
        <f t="shared" si="9"/>
        <v>258.95999999999998</v>
      </c>
      <c r="F105" s="106">
        <f t="shared" si="10"/>
        <v>336.64800000000002</v>
      </c>
      <c r="G105" s="12">
        <v>1</v>
      </c>
      <c r="H105" s="12"/>
      <c r="I105" s="74">
        <f t="shared" si="13"/>
        <v>0</v>
      </c>
      <c r="J105" s="13"/>
    </row>
    <row r="106" spans="2:10" ht="30" hidden="1" customHeight="1" x14ac:dyDescent="0.2">
      <c r="B106" s="92" t="s">
        <v>17</v>
      </c>
      <c r="C106" s="104"/>
      <c r="D106" s="105">
        <f t="shared" si="8"/>
        <v>0</v>
      </c>
      <c r="E106" s="106">
        <f t="shared" si="9"/>
        <v>0</v>
      </c>
      <c r="F106" s="106">
        <f t="shared" si="10"/>
        <v>0</v>
      </c>
      <c r="G106" s="12"/>
      <c r="H106" s="9"/>
      <c r="I106" s="76"/>
      <c r="J106" s="10">
        <f>SUM(I107:I114)</f>
        <v>0</v>
      </c>
    </row>
    <row r="107" spans="2:10" hidden="1" x14ac:dyDescent="0.2">
      <c r="B107" s="11" t="s">
        <v>6</v>
      </c>
      <c r="C107" s="104">
        <v>158</v>
      </c>
      <c r="D107" s="105">
        <f t="shared" si="8"/>
        <v>104.28</v>
      </c>
      <c r="E107" s="106">
        <f t="shared" si="9"/>
        <v>262.27999999999997</v>
      </c>
      <c r="F107" s="106">
        <f t="shared" si="10"/>
        <v>340.964</v>
      </c>
      <c r="G107" s="12">
        <v>1</v>
      </c>
      <c r="H107" s="12"/>
      <c r="I107" s="74">
        <f t="shared" ref="I107:I114" si="14">IF(F107&lt;&gt;"",F107*G107*H107,"")</f>
        <v>0</v>
      </c>
      <c r="J107" s="6"/>
    </row>
    <row r="108" spans="2:10" hidden="1" x14ac:dyDescent="0.2">
      <c r="B108" s="11" t="s">
        <v>6</v>
      </c>
      <c r="C108" s="104">
        <v>159</v>
      </c>
      <c r="D108" s="105">
        <f t="shared" si="8"/>
        <v>104.94</v>
      </c>
      <c r="E108" s="106">
        <f t="shared" si="9"/>
        <v>263.94</v>
      </c>
      <c r="F108" s="106">
        <f t="shared" si="10"/>
        <v>343.12200000000001</v>
      </c>
      <c r="G108" s="12">
        <v>1</v>
      </c>
      <c r="H108" s="12"/>
      <c r="I108" s="74">
        <f t="shared" si="14"/>
        <v>0</v>
      </c>
      <c r="J108" s="6"/>
    </row>
    <row r="109" spans="2:10" hidden="1" x14ac:dyDescent="0.2">
      <c r="B109" s="11" t="s">
        <v>6</v>
      </c>
      <c r="C109" s="104">
        <v>160</v>
      </c>
      <c r="D109" s="105">
        <f t="shared" si="8"/>
        <v>105.6</v>
      </c>
      <c r="E109" s="106">
        <f t="shared" si="9"/>
        <v>265.60000000000002</v>
      </c>
      <c r="F109" s="106">
        <f t="shared" si="10"/>
        <v>345.28</v>
      </c>
      <c r="G109" s="12">
        <v>1</v>
      </c>
      <c r="H109" s="12"/>
      <c r="I109" s="74">
        <f t="shared" si="14"/>
        <v>0</v>
      </c>
      <c r="J109" s="6"/>
    </row>
    <row r="110" spans="2:10" hidden="1" x14ac:dyDescent="0.2">
      <c r="B110" s="11" t="s">
        <v>6</v>
      </c>
      <c r="C110" s="104">
        <v>161</v>
      </c>
      <c r="D110" s="105">
        <f t="shared" si="8"/>
        <v>106.26</v>
      </c>
      <c r="E110" s="106">
        <f t="shared" si="9"/>
        <v>267.26</v>
      </c>
      <c r="F110" s="106">
        <f t="shared" si="10"/>
        <v>347.43799999999999</v>
      </c>
      <c r="G110" s="12">
        <v>1</v>
      </c>
      <c r="H110" s="12"/>
      <c r="I110" s="74">
        <f t="shared" si="14"/>
        <v>0</v>
      </c>
      <c r="J110" s="6"/>
    </row>
    <row r="111" spans="2:10" hidden="1" x14ac:dyDescent="0.2">
      <c r="B111" s="11" t="s">
        <v>6</v>
      </c>
      <c r="C111" s="104">
        <v>162</v>
      </c>
      <c r="D111" s="105">
        <f t="shared" si="8"/>
        <v>106.92</v>
      </c>
      <c r="E111" s="106">
        <f t="shared" si="9"/>
        <v>268.92</v>
      </c>
      <c r="F111" s="106">
        <f t="shared" si="10"/>
        <v>349.596</v>
      </c>
      <c r="G111" s="12">
        <v>1</v>
      </c>
      <c r="H111" s="12"/>
      <c r="I111" s="74">
        <f t="shared" si="14"/>
        <v>0</v>
      </c>
      <c r="J111" s="6"/>
    </row>
    <row r="112" spans="2:10" hidden="1" x14ac:dyDescent="0.2">
      <c r="B112" s="11" t="s">
        <v>6</v>
      </c>
      <c r="C112" s="104">
        <v>163</v>
      </c>
      <c r="D112" s="105">
        <f t="shared" si="8"/>
        <v>107.58</v>
      </c>
      <c r="E112" s="106">
        <f t="shared" si="9"/>
        <v>270.58</v>
      </c>
      <c r="F112" s="106">
        <f t="shared" si="10"/>
        <v>351.75400000000002</v>
      </c>
      <c r="G112" s="12">
        <v>1</v>
      </c>
      <c r="H112" s="12"/>
      <c r="I112" s="74">
        <f t="shared" si="14"/>
        <v>0</v>
      </c>
      <c r="J112" s="6"/>
    </row>
    <row r="113" spans="2:10" hidden="1" x14ac:dyDescent="0.2">
      <c r="B113" s="11" t="s">
        <v>6</v>
      </c>
      <c r="C113" s="104">
        <v>164</v>
      </c>
      <c r="D113" s="105">
        <f t="shared" si="8"/>
        <v>108.24</v>
      </c>
      <c r="E113" s="106">
        <f t="shared" si="9"/>
        <v>272.24</v>
      </c>
      <c r="F113" s="106">
        <f t="shared" si="10"/>
        <v>353.91199999999998</v>
      </c>
      <c r="G113" s="12">
        <v>1</v>
      </c>
      <c r="H113" s="12"/>
      <c r="I113" s="74">
        <f t="shared" si="14"/>
        <v>0</v>
      </c>
      <c r="J113" s="13"/>
    </row>
    <row r="114" spans="2:10" hidden="1" x14ac:dyDescent="0.2">
      <c r="B114" s="11" t="s">
        <v>6</v>
      </c>
      <c r="C114" s="104">
        <v>165</v>
      </c>
      <c r="D114" s="105">
        <f t="shared" ref="D114:D153" si="15">C114*66%</f>
        <v>108.9</v>
      </c>
      <c r="E114" s="106">
        <f t="shared" ref="E114:E153" si="16">C114+D114</f>
        <v>273.89999999999998</v>
      </c>
      <c r="F114" s="106">
        <f t="shared" ref="F114:F153" si="17">E114+E114*30%</f>
        <v>356.07</v>
      </c>
      <c r="G114" s="12">
        <v>1</v>
      </c>
      <c r="H114" s="12"/>
      <c r="I114" s="74">
        <f t="shared" si="14"/>
        <v>0</v>
      </c>
      <c r="J114" s="13"/>
    </row>
    <row r="115" spans="2:10" ht="30" hidden="1" customHeight="1" x14ac:dyDescent="0.2">
      <c r="B115" s="92" t="s">
        <v>17</v>
      </c>
      <c r="C115" s="104"/>
      <c r="D115" s="105">
        <f t="shared" si="15"/>
        <v>0</v>
      </c>
      <c r="E115" s="106">
        <f t="shared" si="16"/>
        <v>0</v>
      </c>
      <c r="F115" s="106">
        <f t="shared" si="17"/>
        <v>0</v>
      </c>
      <c r="G115" s="12"/>
      <c r="H115" s="9"/>
      <c r="I115" s="76"/>
      <c r="J115" s="10">
        <f>SUM(I116:I131)</f>
        <v>0</v>
      </c>
    </row>
    <row r="116" spans="2:10" hidden="1" x14ac:dyDescent="0.2">
      <c r="B116" s="11" t="s">
        <v>6</v>
      </c>
      <c r="C116" s="104">
        <v>167</v>
      </c>
      <c r="D116" s="105">
        <f t="shared" si="15"/>
        <v>110.22</v>
      </c>
      <c r="E116" s="106">
        <f t="shared" si="16"/>
        <v>277.22000000000003</v>
      </c>
      <c r="F116" s="106">
        <f t="shared" si="17"/>
        <v>360.38600000000002</v>
      </c>
      <c r="G116" s="12">
        <v>1</v>
      </c>
      <c r="H116" s="12">
        <v>0</v>
      </c>
      <c r="I116" s="74">
        <f t="shared" ref="I116:I131" si="18">IF(F116&lt;&gt;"",F116*G116*H116,"")</f>
        <v>0</v>
      </c>
      <c r="J116" s="6"/>
    </row>
    <row r="117" spans="2:10" hidden="1" x14ac:dyDescent="0.2">
      <c r="B117" s="11" t="s">
        <v>6</v>
      </c>
      <c r="C117" s="104">
        <v>168</v>
      </c>
      <c r="D117" s="105">
        <f t="shared" si="15"/>
        <v>110.88</v>
      </c>
      <c r="E117" s="106">
        <f t="shared" si="16"/>
        <v>278.88</v>
      </c>
      <c r="F117" s="106">
        <f t="shared" si="17"/>
        <v>362.54399999999998</v>
      </c>
      <c r="G117" s="12">
        <v>1</v>
      </c>
      <c r="H117" s="12"/>
      <c r="I117" s="74">
        <f t="shared" si="18"/>
        <v>0</v>
      </c>
      <c r="J117" s="6"/>
    </row>
    <row r="118" spans="2:10" hidden="1" x14ac:dyDescent="0.2">
      <c r="B118" s="11" t="s">
        <v>6</v>
      </c>
      <c r="C118" s="104">
        <v>169</v>
      </c>
      <c r="D118" s="105">
        <f t="shared" si="15"/>
        <v>111.54</v>
      </c>
      <c r="E118" s="106">
        <f t="shared" si="16"/>
        <v>280.54000000000002</v>
      </c>
      <c r="F118" s="106">
        <f t="shared" si="17"/>
        <v>364.702</v>
      </c>
      <c r="G118" s="12">
        <v>1</v>
      </c>
      <c r="H118" s="12"/>
      <c r="I118" s="74">
        <f t="shared" si="18"/>
        <v>0</v>
      </c>
      <c r="J118" s="6"/>
    </row>
    <row r="119" spans="2:10" hidden="1" x14ac:dyDescent="0.2">
      <c r="B119" s="11" t="s">
        <v>6</v>
      </c>
      <c r="C119" s="104">
        <v>170</v>
      </c>
      <c r="D119" s="105">
        <f t="shared" si="15"/>
        <v>112.2</v>
      </c>
      <c r="E119" s="106">
        <f t="shared" si="16"/>
        <v>282.2</v>
      </c>
      <c r="F119" s="106">
        <f t="shared" si="17"/>
        <v>366.86</v>
      </c>
      <c r="G119" s="12">
        <v>1</v>
      </c>
      <c r="H119" s="12"/>
      <c r="I119" s="74">
        <f t="shared" si="18"/>
        <v>0</v>
      </c>
      <c r="J119" s="6"/>
    </row>
    <row r="120" spans="2:10" hidden="1" x14ac:dyDescent="0.2">
      <c r="B120" s="11" t="s">
        <v>6</v>
      </c>
      <c r="C120" s="104">
        <v>171</v>
      </c>
      <c r="D120" s="105">
        <f t="shared" si="15"/>
        <v>112.86</v>
      </c>
      <c r="E120" s="106">
        <f t="shared" si="16"/>
        <v>283.86</v>
      </c>
      <c r="F120" s="106">
        <f t="shared" si="17"/>
        <v>369.01799999999997</v>
      </c>
      <c r="G120" s="12">
        <v>1</v>
      </c>
      <c r="H120" s="12">
        <v>0</v>
      </c>
      <c r="I120" s="74">
        <f t="shared" si="18"/>
        <v>0</v>
      </c>
      <c r="J120" s="6"/>
    </row>
    <row r="121" spans="2:10" hidden="1" x14ac:dyDescent="0.2">
      <c r="B121" s="11" t="s">
        <v>6</v>
      </c>
      <c r="C121" s="104">
        <v>172</v>
      </c>
      <c r="D121" s="105">
        <f t="shared" si="15"/>
        <v>113.52</v>
      </c>
      <c r="E121" s="106">
        <f t="shared" si="16"/>
        <v>285.52</v>
      </c>
      <c r="F121" s="106">
        <f t="shared" si="17"/>
        <v>371.17599999999999</v>
      </c>
      <c r="G121" s="12">
        <v>1</v>
      </c>
      <c r="H121" s="12"/>
      <c r="I121" s="74">
        <f t="shared" si="18"/>
        <v>0</v>
      </c>
      <c r="J121" s="6"/>
    </row>
    <row r="122" spans="2:10" hidden="1" x14ac:dyDescent="0.2">
      <c r="B122" s="11" t="s">
        <v>6</v>
      </c>
      <c r="C122" s="104">
        <v>173</v>
      </c>
      <c r="D122" s="105">
        <f t="shared" si="15"/>
        <v>114.18</v>
      </c>
      <c r="E122" s="106">
        <f t="shared" si="16"/>
        <v>287.18</v>
      </c>
      <c r="F122" s="106">
        <f t="shared" si="17"/>
        <v>373.334</v>
      </c>
      <c r="G122" s="12">
        <v>1</v>
      </c>
      <c r="H122" s="12"/>
      <c r="I122" s="74">
        <f t="shared" si="18"/>
        <v>0</v>
      </c>
      <c r="J122" s="6"/>
    </row>
    <row r="123" spans="2:10" hidden="1" x14ac:dyDescent="0.2">
      <c r="B123" s="11" t="s">
        <v>6</v>
      </c>
      <c r="C123" s="104">
        <v>174</v>
      </c>
      <c r="D123" s="105">
        <f t="shared" si="15"/>
        <v>114.84</v>
      </c>
      <c r="E123" s="106">
        <f t="shared" si="16"/>
        <v>288.83999999999997</v>
      </c>
      <c r="F123" s="106">
        <f t="shared" si="17"/>
        <v>375.49200000000002</v>
      </c>
      <c r="G123" s="12">
        <v>1</v>
      </c>
      <c r="H123" s="12">
        <v>0</v>
      </c>
      <c r="I123" s="74">
        <f t="shared" si="18"/>
        <v>0</v>
      </c>
      <c r="J123" s="6"/>
    </row>
    <row r="124" spans="2:10" hidden="1" x14ac:dyDescent="0.2">
      <c r="B124" s="11" t="s">
        <v>6</v>
      </c>
      <c r="C124" s="104">
        <v>175</v>
      </c>
      <c r="D124" s="105">
        <f t="shared" si="15"/>
        <v>115.5</v>
      </c>
      <c r="E124" s="106">
        <f t="shared" si="16"/>
        <v>290.5</v>
      </c>
      <c r="F124" s="106">
        <f t="shared" si="17"/>
        <v>377.65</v>
      </c>
      <c r="G124" s="12">
        <v>1</v>
      </c>
      <c r="H124" s="12"/>
      <c r="I124" s="74">
        <f t="shared" si="18"/>
        <v>0</v>
      </c>
      <c r="J124" s="6"/>
    </row>
    <row r="125" spans="2:10" hidden="1" x14ac:dyDescent="0.2">
      <c r="B125" s="11" t="s">
        <v>6</v>
      </c>
      <c r="C125" s="104">
        <v>176</v>
      </c>
      <c r="D125" s="105">
        <f t="shared" si="15"/>
        <v>116.16</v>
      </c>
      <c r="E125" s="106">
        <f t="shared" si="16"/>
        <v>292.16000000000003</v>
      </c>
      <c r="F125" s="106">
        <f t="shared" si="17"/>
        <v>379.80799999999999</v>
      </c>
      <c r="G125" s="12">
        <v>1</v>
      </c>
      <c r="H125" s="12"/>
      <c r="I125" s="74">
        <f t="shared" si="18"/>
        <v>0</v>
      </c>
      <c r="J125" s="6"/>
    </row>
    <row r="126" spans="2:10" hidden="1" x14ac:dyDescent="0.2">
      <c r="B126" s="11" t="s">
        <v>6</v>
      </c>
      <c r="C126" s="104">
        <v>177</v>
      </c>
      <c r="D126" s="105">
        <f t="shared" si="15"/>
        <v>116.82</v>
      </c>
      <c r="E126" s="106">
        <f t="shared" si="16"/>
        <v>293.82</v>
      </c>
      <c r="F126" s="106">
        <f t="shared" si="17"/>
        <v>381.96600000000001</v>
      </c>
      <c r="G126" s="12">
        <v>1</v>
      </c>
      <c r="H126" s="12"/>
      <c r="I126" s="74">
        <f t="shared" si="18"/>
        <v>0</v>
      </c>
      <c r="J126" s="6"/>
    </row>
    <row r="127" spans="2:10" hidden="1" x14ac:dyDescent="0.2">
      <c r="B127" s="11" t="s">
        <v>6</v>
      </c>
      <c r="C127" s="104">
        <v>178</v>
      </c>
      <c r="D127" s="105">
        <f t="shared" si="15"/>
        <v>117.48</v>
      </c>
      <c r="E127" s="106">
        <f t="shared" si="16"/>
        <v>295.48</v>
      </c>
      <c r="F127" s="106">
        <f t="shared" si="17"/>
        <v>384.12400000000002</v>
      </c>
      <c r="G127" s="12">
        <v>1</v>
      </c>
      <c r="H127" s="12"/>
      <c r="I127" s="74">
        <f t="shared" si="18"/>
        <v>0</v>
      </c>
      <c r="J127" s="6"/>
    </row>
    <row r="128" spans="2:10" hidden="1" x14ac:dyDescent="0.2">
      <c r="B128" s="11" t="s">
        <v>6</v>
      </c>
      <c r="C128" s="104">
        <v>179</v>
      </c>
      <c r="D128" s="105">
        <f t="shared" si="15"/>
        <v>118.14</v>
      </c>
      <c r="E128" s="106">
        <f t="shared" si="16"/>
        <v>297.14</v>
      </c>
      <c r="F128" s="106">
        <f t="shared" si="17"/>
        <v>386.28199999999998</v>
      </c>
      <c r="G128" s="12">
        <v>1</v>
      </c>
      <c r="H128" s="12"/>
      <c r="I128" s="74">
        <f t="shared" si="18"/>
        <v>0</v>
      </c>
      <c r="J128" s="6"/>
    </row>
    <row r="129" spans="2:10" hidden="1" x14ac:dyDescent="0.2">
      <c r="B129" s="11" t="s">
        <v>6</v>
      </c>
      <c r="C129" s="104">
        <v>180</v>
      </c>
      <c r="D129" s="105">
        <f t="shared" si="15"/>
        <v>118.8</v>
      </c>
      <c r="E129" s="106">
        <f t="shared" si="16"/>
        <v>298.8</v>
      </c>
      <c r="F129" s="106">
        <f t="shared" si="17"/>
        <v>388.44</v>
      </c>
      <c r="G129" s="12">
        <v>1</v>
      </c>
      <c r="H129" s="12"/>
      <c r="I129" s="74">
        <f t="shared" si="18"/>
        <v>0</v>
      </c>
      <c r="J129" s="6"/>
    </row>
    <row r="130" spans="2:10" hidden="1" x14ac:dyDescent="0.2">
      <c r="B130" s="11" t="s">
        <v>6</v>
      </c>
      <c r="C130" s="104">
        <v>181</v>
      </c>
      <c r="D130" s="105">
        <f t="shared" si="15"/>
        <v>119.46</v>
      </c>
      <c r="E130" s="106">
        <f t="shared" si="16"/>
        <v>300.45999999999998</v>
      </c>
      <c r="F130" s="106">
        <f t="shared" si="17"/>
        <v>390.59800000000001</v>
      </c>
      <c r="G130" s="12">
        <v>1</v>
      </c>
      <c r="H130" s="12"/>
      <c r="I130" s="74">
        <f t="shared" si="18"/>
        <v>0</v>
      </c>
      <c r="J130" s="13"/>
    </row>
    <row r="131" spans="2:10" hidden="1" x14ac:dyDescent="0.2">
      <c r="B131" s="11" t="s">
        <v>6</v>
      </c>
      <c r="C131" s="104">
        <v>182</v>
      </c>
      <c r="D131" s="105">
        <f t="shared" si="15"/>
        <v>120.12</v>
      </c>
      <c r="E131" s="106">
        <f t="shared" si="16"/>
        <v>302.12</v>
      </c>
      <c r="F131" s="106">
        <f t="shared" si="17"/>
        <v>392.75599999999997</v>
      </c>
      <c r="G131" s="12">
        <v>1</v>
      </c>
      <c r="H131" s="12"/>
      <c r="I131" s="74">
        <f t="shared" si="18"/>
        <v>0</v>
      </c>
      <c r="J131" s="13"/>
    </row>
    <row r="132" spans="2:10" ht="30" hidden="1" customHeight="1" x14ac:dyDescent="0.2">
      <c r="B132" s="92" t="s">
        <v>17</v>
      </c>
      <c r="C132" s="104"/>
      <c r="D132" s="105">
        <f t="shared" si="15"/>
        <v>0</v>
      </c>
      <c r="E132" s="106">
        <f t="shared" si="16"/>
        <v>0</v>
      </c>
      <c r="F132" s="106">
        <f t="shared" si="17"/>
        <v>0</v>
      </c>
      <c r="G132" s="12"/>
      <c r="H132" s="9"/>
      <c r="I132" s="76"/>
      <c r="J132" s="10">
        <f>SUM(I133:I155)</f>
        <v>0</v>
      </c>
    </row>
    <row r="133" spans="2:10" hidden="1" x14ac:dyDescent="0.2">
      <c r="B133" s="11" t="s">
        <v>6</v>
      </c>
      <c r="C133" s="104">
        <v>184</v>
      </c>
      <c r="D133" s="105">
        <f t="shared" si="15"/>
        <v>121.44</v>
      </c>
      <c r="E133" s="106">
        <f t="shared" si="16"/>
        <v>305.44</v>
      </c>
      <c r="F133" s="106">
        <f t="shared" si="17"/>
        <v>397.072</v>
      </c>
      <c r="G133" s="12">
        <v>1</v>
      </c>
      <c r="H133" s="12"/>
      <c r="I133" s="74">
        <f t="shared" ref="I133:I155" si="19">IF(F133&lt;&gt;"",F133*G133*H133,"")</f>
        <v>0</v>
      </c>
      <c r="J133" s="13"/>
    </row>
    <row r="134" spans="2:10" hidden="1" x14ac:dyDescent="0.2">
      <c r="B134" s="11" t="s">
        <v>6</v>
      </c>
      <c r="C134" s="104">
        <v>185</v>
      </c>
      <c r="D134" s="105">
        <f t="shared" si="15"/>
        <v>122.1</v>
      </c>
      <c r="E134" s="106">
        <f t="shared" si="16"/>
        <v>307.10000000000002</v>
      </c>
      <c r="F134" s="106">
        <f t="shared" si="17"/>
        <v>399.23</v>
      </c>
      <c r="G134" s="12">
        <v>1</v>
      </c>
      <c r="H134" s="12">
        <v>0</v>
      </c>
      <c r="I134" s="74">
        <f t="shared" si="19"/>
        <v>0</v>
      </c>
      <c r="J134" s="13"/>
    </row>
    <row r="135" spans="2:10" hidden="1" x14ac:dyDescent="0.2">
      <c r="B135" s="11" t="s">
        <v>6</v>
      </c>
      <c r="C135" s="104">
        <v>186</v>
      </c>
      <c r="D135" s="105">
        <f t="shared" si="15"/>
        <v>122.76</v>
      </c>
      <c r="E135" s="106">
        <f t="shared" si="16"/>
        <v>308.76</v>
      </c>
      <c r="F135" s="106">
        <f t="shared" si="17"/>
        <v>401.38799999999998</v>
      </c>
      <c r="G135" s="12">
        <v>1</v>
      </c>
      <c r="H135" s="12">
        <v>0</v>
      </c>
      <c r="I135" s="74">
        <f t="shared" si="19"/>
        <v>0</v>
      </c>
      <c r="J135" s="13"/>
    </row>
    <row r="136" spans="2:10" hidden="1" x14ac:dyDescent="0.2">
      <c r="B136" s="11" t="s">
        <v>6</v>
      </c>
      <c r="C136" s="104">
        <v>187</v>
      </c>
      <c r="D136" s="105">
        <f t="shared" si="15"/>
        <v>123.42</v>
      </c>
      <c r="E136" s="106">
        <f t="shared" si="16"/>
        <v>310.42</v>
      </c>
      <c r="F136" s="106">
        <f t="shared" si="17"/>
        <v>403.54599999999999</v>
      </c>
      <c r="G136" s="12">
        <v>1</v>
      </c>
      <c r="H136" s="12"/>
      <c r="I136" s="74">
        <f t="shared" si="19"/>
        <v>0</v>
      </c>
      <c r="J136" s="13"/>
    </row>
    <row r="137" spans="2:10" hidden="1" x14ac:dyDescent="0.2">
      <c r="B137" s="11" t="s">
        <v>6</v>
      </c>
      <c r="C137" s="104">
        <v>188</v>
      </c>
      <c r="D137" s="105">
        <f t="shared" si="15"/>
        <v>124.08</v>
      </c>
      <c r="E137" s="106">
        <f t="shared" si="16"/>
        <v>312.08</v>
      </c>
      <c r="F137" s="106">
        <f t="shared" si="17"/>
        <v>405.70400000000001</v>
      </c>
      <c r="G137" s="12">
        <v>1</v>
      </c>
      <c r="H137" s="12"/>
      <c r="I137" s="74">
        <f t="shared" si="19"/>
        <v>0</v>
      </c>
      <c r="J137" s="6"/>
    </row>
    <row r="138" spans="2:10" hidden="1" x14ac:dyDescent="0.2">
      <c r="B138" s="11" t="s">
        <v>6</v>
      </c>
      <c r="C138" s="104">
        <v>189</v>
      </c>
      <c r="D138" s="105">
        <f t="shared" si="15"/>
        <v>124.74</v>
      </c>
      <c r="E138" s="106">
        <f t="shared" si="16"/>
        <v>313.74</v>
      </c>
      <c r="F138" s="106">
        <f t="shared" si="17"/>
        <v>407.86200000000002</v>
      </c>
      <c r="G138" s="12">
        <v>1</v>
      </c>
      <c r="H138" s="12"/>
      <c r="I138" s="74">
        <f t="shared" si="19"/>
        <v>0</v>
      </c>
      <c r="J138" s="13"/>
    </row>
    <row r="139" spans="2:10" hidden="1" x14ac:dyDescent="0.2">
      <c r="B139" s="11" t="s">
        <v>6</v>
      </c>
      <c r="C139" s="104">
        <v>190</v>
      </c>
      <c r="D139" s="105">
        <f t="shared" si="15"/>
        <v>125.4</v>
      </c>
      <c r="E139" s="106">
        <f t="shared" si="16"/>
        <v>315.39999999999998</v>
      </c>
      <c r="F139" s="106">
        <f t="shared" si="17"/>
        <v>410.02</v>
      </c>
      <c r="G139" s="12">
        <v>1</v>
      </c>
      <c r="H139" s="12">
        <v>0</v>
      </c>
      <c r="I139" s="74">
        <f t="shared" si="19"/>
        <v>0</v>
      </c>
      <c r="J139" s="13"/>
    </row>
    <row r="140" spans="2:10" hidden="1" x14ac:dyDescent="0.2">
      <c r="B140" s="11" t="s">
        <v>6</v>
      </c>
      <c r="C140" s="104">
        <v>191</v>
      </c>
      <c r="D140" s="105">
        <f t="shared" si="15"/>
        <v>126.06</v>
      </c>
      <c r="E140" s="106">
        <f t="shared" si="16"/>
        <v>317.06</v>
      </c>
      <c r="F140" s="106">
        <f t="shared" si="17"/>
        <v>412.178</v>
      </c>
      <c r="G140" s="12">
        <v>1</v>
      </c>
      <c r="H140" s="12">
        <v>0</v>
      </c>
      <c r="I140" s="74">
        <f t="shared" si="19"/>
        <v>0</v>
      </c>
      <c r="J140" s="13"/>
    </row>
    <row r="141" spans="2:10" hidden="1" x14ac:dyDescent="0.2">
      <c r="B141" s="11" t="s">
        <v>6</v>
      </c>
      <c r="C141" s="104">
        <v>192</v>
      </c>
      <c r="D141" s="105">
        <f t="shared" si="15"/>
        <v>126.72</v>
      </c>
      <c r="E141" s="106">
        <f t="shared" si="16"/>
        <v>318.72000000000003</v>
      </c>
      <c r="F141" s="106">
        <f t="shared" si="17"/>
        <v>414.33600000000001</v>
      </c>
      <c r="G141" s="12">
        <v>1</v>
      </c>
      <c r="H141" s="12">
        <v>0</v>
      </c>
      <c r="I141" s="74">
        <f t="shared" si="19"/>
        <v>0</v>
      </c>
      <c r="J141" s="13"/>
    </row>
    <row r="142" spans="2:10" hidden="1" x14ac:dyDescent="0.2">
      <c r="B142" s="11" t="s">
        <v>6</v>
      </c>
      <c r="C142" s="104">
        <v>193</v>
      </c>
      <c r="D142" s="105">
        <f t="shared" si="15"/>
        <v>127.38</v>
      </c>
      <c r="E142" s="106">
        <f t="shared" si="16"/>
        <v>320.38</v>
      </c>
      <c r="F142" s="106">
        <f t="shared" si="17"/>
        <v>416.49400000000003</v>
      </c>
      <c r="G142" s="12">
        <v>1</v>
      </c>
      <c r="H142" s="12">
        <v>0</v>
      </c>
      <c r="I142" s="74">
        <f t="shared" si="19"/>
        <v>0</v>
      </c>
      <c r="J142" s="13"/>
    </row>
    <row r="143" spans="2:10" hidden="1" x14ac:dyDescent="0.2">
      <c r="B143" s="11" t="s">
        <v>6</v>
      </c>
      <c r="C143" s="104">
        <v>194</v>
      </c>
      <c r="D143" s="105">
        <f t="shared" si="15"/>
        <v>128.04</v>
      </c>
      <c r="E143" s="106">
        <f t="shared" si="16"/>
        <v>322.04000000000002</v>
      </c>
      <c r="F143" s="106">
        <f t="shared" si="17"/>
        <v>418.65199999999999</v>
      </c>
      <c r="G143" s="12">
        <v>1</v>
      </c>
      <c r="H143" s="12"/>
      <c r="I143" s="74">
        <f t="shared" si="19"/>
        <v>0</v>
      </c>
      <c r="J143" s="6"/>
    </row>
    <row r="144" spans="2:10" hidden="1" x14ac:dyDescent="0.2">
      <c r="B144" s="11" t="s">
        <v>6</v>
      </c>
      <c r="C144" s="104">
        <v>195</v>
      </c>
      <c r="D144" s="105">
        <f t="shared" si="15"/>
        <v>128.69999999999999</v>
      </c>
      <c r="E144" s="106">
        <f t="shared" si="16"/>
        <v>323.7</v>
      </c>
      <c r="F144" s="106">
        <f t="shared" si="17"/>
        <v>420.81</v>
      </c>
      <c r="G144" s="12">
        <v>1</v>
      </c>
      <c r="H144" s="12"/>
      <c r="I144" s="74">
        <f t="shared" si="19"/>
        <v>0</v>
      </c>
      <c r="J144" s="13"/>
    </row>
    <row r="145" spans="2:10" hidden="1" x14ac:dyDescent="0.2">
      <c r="B145" s="11" t="s">
        <v>6</v>
      </c>
      <c r="C145" s="104">
        <v>196</v>
      </c>
      <c r="D145" s="105">
        <f t="shared" si="15"/>
        <v>129.36000000000001</v>
      </c>
      <c r="E145" s="106">
        <f t="shared" si="16"/>
        <v>325.36</v>
      </c>
      <c r="F145" s="106">
        <f t="shared" si="17"/>
        <v>422.96800000000002</v>
      </c>
      <c r="G145" s="12">
        <v>1</v>
      </c>
      <c r="H145" s="12"/>
      <c r="I145" s="74">
        <f t="shared" si="19"/>
        <v>0</v>
      </c>
      <c r="J145" s="13"/>
    </row>
    <row r="146" spans="2:10" hidden="1" x14ac:dyDescent="0.2">
      <c r="B146" s="11" t="s">
        <v>6</v>
      </c>
      <c r="C146" s="104">
        <v>197</v>
      </c>
      <c r="D146" s="105">
        <f t="shared" si="15"/>
        <v>130.02000000000001</v>
      </c>
      <c r="E146" s="106">
        <f t="shared" si="16"/>
        <v>327.02</v>
      </c>
      <c r="F146" s="106">
        <f t="shared" si="17"/>
        <v>425.12599999999998</v>
      </c>
      <c r="G146" s="12">
        <v>1</v>
      </c>
      <c r="H146" s="12"/>
      <c r="I146" s="74">
        <f t="shared" si="19"/>
        <v>0</v>
      </c>
      <c r="J146" s="13"/>
    </row>
    <row r="147" spans="2:10" hidden="1" x14ac:dyDescent="0.2">
      <c r="B147" s="11" t="s">
        <v>6</v>
      </c>
      <c r="C147" s="104">
        <v>198</v>
      </c>
      <c r="D147" s="105">
        <f t="shared" si="15"/>
        <v>130.68</v>
      </c>
      <c r="E147" s="106">
        <f t="shared" si="16"/>
        <v>328.68</v>
      </c>
      <c r="F147" s="106">
        <f t="shared" si="17"/>
        <v>427.28399999999999</v>
      </c>
      <c r="G147" s="12">
        <v>1</v>
      </c>
      <c r="H147" s="12"/>
      <c r="I147" s="74">
        <f t="shared" si="19"/>
        <v>0</v>
      </c>
      <c r="J147" s="13"/>
    </row>
    <row r="148" spans="2:10" hidden="1" x14ac:dyDescent="0.2">
      <c r="B148" s="11" t="s">
        <v>6</v>
      </c>
      <c r="C148" s="104">
        <v>199</v>
      </c>
      <c r="D148" s="105">
        <f t="shared" si="15"/>
        <v>131.34</v>
      </c>
      <c r="E148" s="106">
        <f t="shared" si="16"/>
        <v>330.34</v>
      </c>
      <c r="F148" s="106">
        <f t="shared" si="17"/>
        <v>429.44200000000001</v>
      </c>
      <c r="G148" s="12">
        <v>1</v>
      </c>
      <c r="H148" s="12">
        <v>0</v>
      </c>
      <c r="I148" s="74">
        <f t="shared" si="19"/>
        <v>0</v>
      </c>
      <c r="J148" s="13"/>
    </row>
    <row r="149" spans="2:10" hidden="1" x14ac:dyDescent="0.2">
      <c r="B149" s="11" t="s">
        <v>6</v>
      </c>
      <c r="C149" s="104">
        <v>200</v>
      </c>
      <c r="D149" s="105">
        <f t="shared" si="15"/>
        <v>132</v>
      </c>
      <c r="E149" s="106">
        <f t="shared" si="16"/>
        <v>332</v>
      </c>
      <c r="F149" s="106">
        <f t="shared" si="17"/>
        <v>431.6</v>
      </c>
      <c r="G149" s="12">
        <v>1</v>
      </c>
      <c r="H149" s="12"/>
      <c r="I149" s="74">
        <f t="shared" si="19"/>
        <v>0</v>
      </c>
      <c r="J149" s="6"/>
    </row>
    <row r="150" spans="2:10" hidden="1" x14ac:dyDescent="0.2">
      <c r="B150" s="11" t="s">
        <v>6</v>
      </c>
      <c r="C150" s="104">
        <v>201</v>
      </c>
      <c r="D150" s="105">
        <f t="shared" si="15"/>
        <v>132.66</v>
      </c>
      <c r="E150" s="106">
        <f t="shared" si="16"/>
        <v>333.66</v>
      </c>
      <c r="F150" s="106">
        <f t="shared" si="17"/>
        <v>433.75799999999998</v>
      </c>
      <c r="G150" s="12">
        <v>1</v>
      </c>
      <c r="H150" s="12"/>
      <c r="I150" s="74">
        <f t="shared" si="19"/>
        <v>0</v>
      </c>
      <c r="J150" s="6"/>
    </row>
    <row r="151" spans="2:10" hidden="1" x14ac:dyDescent="0.2">
      <c r="B151" s="11" t="s">
        <v>6</v>
      </c>
      <c r="C151" s="104">
        <v>202</v>
      </c>
      <c r="D151" s="105">
        <f t="shared" si="15"/>
        <v>133.32</v>
      </c>
      <c r="E151" s="106">
        <f t="shared" si="16"/>
        <v>335.32</v>
      </c>
      <c r="F151" s="106">
        <f t="shared" si="17"/>
        <v>435.916</v>
      </c>
      <c r="G151" s="12">
        <v>1</v>
      </c>
      <c r="H151" s="12"/>
      <c r="I151" s="74">
        <f t="shared" si="19"/>
        <v>0</v>
      </c>
      <c r="J151" s="6"/>
    </row>
    <row r="152" spans="2:10" hidden="1" x14ac:dyDescent="0.2">
      <c r="B152" s="11" t="s">
        <v>6</v>
      </c>
      <c r="C152" s="104">
        <v>203</v>
      </c>
      <c r="D152" s="105">
        <f t="shared" si="15"/>
        <v>133.97999999999999</v>
      </c>
      <c r="E152" s="106">
        <f t="shared" si="16"/>
        <v>336.98</v>
      </c>
      <c r="F152" s="106">
        <f t="shared" si="17"/>
        <v>438.07400000000001</v>
      </c>
      <c r="G152" s="12">
        <v>1</v>
      </c>
      <c r="H152" s="12">
        <v>0</v>
      </c>
      <c r="I152" s="74">
        <f t="shared" si="19"/>
        <v>0</v>
      </c>
      <c r="J152" s="6"/>
    </row>
    <row r="153" spans="2:10" hidden="1" x14ac:dyDescent="0.2">
      <c r="B153" s="11" t="s">
        <v>6</v>
      </c>
      <c r="C153" s="104">
        <v>204</v>
      </c>
      <c r="D153" s="105">
        <f t="shared" si="15"/>
        <v>134.63999999999999</v>
      </c>
      <c r="E153" s="106">
        <f t="shared" si="16"/>
        <v>338.64</v>
      </c>
      <c r="F153" s="106">
        <f t="shared" si="17"/>
        <v>440.23200000000003</v>
      </c>
      <c r="G153" s="12">
        <v>1</v>
      </c>
      <c r="H153" s="12"/>
      <c r="I153" s="74">
        <f t="shared" si="19"/>
        <v>0</v>
      </c>
      <c r="J153" s="6"/>
    </row>
    <row r="154" spans="2:10" x14ac:dyDescent="0.2">
      <c r="B154" s="11"/>
      <c r="C154" s="104"/>
      <c r="D154" s="105"/>
      <c r="E154" s="106"/>
      <c r="F154" s="106"/>
      <c r="G154" s="12"/>
      <c r="H154" s="12">
        <v>0</v>
      </c>
      <c r="I154" s="74" t="str">
        <f t="shared" si="19"/>
        <v/>
      </c>
      <c r="J154" s="13"/>
    </row>
    <row r="155" spans="2:10" x14ac:dyDescent="0.2">
      <c r="B155" s="11"/>
      <c r="C155" s="104"/>
      <c r="D155" s="105"/>
      <c r="E155" s="106"/>
      <c r="F155" s="106"/>
      <c r="G155" s="12"/>
      <c r="H155" s="12"/>
      <c r="I155" s="74" t="str">
        <f t="shared" si="19"/>
        <v/>
      </c>
      <c r="J155" s="13"/>
    </row>
    <row r="156" spans="2:10" x14ac:dyDescent="0.2">
      <c r="B156" s="11"/>
      <c r="C156" s="105"/>
      <c r="D156" s="105"/>
      <c r="E156" s="105"/>
      <c r="F156" s="105"/>
      <c r="G156" s="16"/>
      <c r="H156" s="12"/>
      <c r="I156" s="67"/>
      <c r="J156" s="6"/>
    </row>
    <row r="157" spans="2:10" x14ac:dyDescent="0.2">
      <c r="B157" s="11"/>
      <c r="C157" s="105"/>
      <c r="D157" s="105"/>
      <c r="E157" s="105"/>
      <c r="F157" s="105"/>
      <c r="G157" s="16"/>
      <c r="H157" s="12"/>
      <c r="I157" s="67"/>
      <c r="J157" s="6"/>
    </row>
    <row r="158" spans="2:10" x14ac:dyDescent="0.2">
      <c r="B158" s="17" t="s">
        <v>7</v>
      </c>
      <c r="C158" s="107"/>
      <c r="D158" s="108"/>
      <c r="E158" s="108"/>
      <c r="F158" s="108"/>
      <c r="G158" s="20"/>
      <c r="H158" s="12"/>
      <c r="I158" s="77"/>
      <c r="J158" s="21">
        <f>SUM(J27:J156)</f>
        <v>718.62</v>
      </c>
    </row>
    <row r="159" spans="2:10" x14ac:dyDescent="0.2">
      <c r="B159" s="17"/>
      <c r="C159" s="107"/>
      <c r="D159" s="108"/>
      <c r="E159" s="108"/>
      <c r="F159" s="108"/>
      <c r="G159" s="20"/>
      <c r="H159" s="12"/>
      <c r="I159" s="77"/>
      <c r="J159" s="21"/>
    </row>
    <row r="160" spans="2:10" x14ac:dyDescent="0.2">
      <c r="B160" s="94"/>
      <c r="C160" s="109"/>
      <c r="D160" s="109"/>
      <c r="E160" s="109"/>
      <c r="F160" s="109"/>
      <c r="G160" s="95"/>
      <c r="H160" s="95"/>
      <c r="I160" s="76"/>
      <c r="J160" s="14"/>
    </row>
    <row r="161" spans="2:10" ht="18" x14ac:dyDescent="0.2">
      <c r="B161" s="19"/>
      <c r="C161" s="110"/>
      <c r="D161" s="111"/>
      <c r="E161" s="111"/>
      <c r="F161" s="111"/>
      <c r="G161" s="20"/>
      <c r="H161" s="12"/>
      <c r="I161" s="78"/>
      <c r="J161" s="22"/>
    </row>
    <row r="162" spans="2:10" x14ac:dyDescent="0.2">
      <c r="B162" s="23" t="s">
        <v>8</v>
      </c>
      <c r="C162" s="112"/>
      <c r="D162" s="111"/>
      <c r="E162" s="111"/>
      <c r="F162" s="111"/>
      <c r="G162" s="20"/>
      <c r="H162" s="12"/>
      <c r="I162" s="78"/>
      <c r="J162" s="21">
        <f>J158*10%</f>
        <v>71.86</v>
      </c>
    </row>
    <row r="163" spans="2:10" ht="18" x14ac:dyDescent="0.2">
      <c r="B163" s="19"/>
      <c r="C163" s="112"/>
      <c r="D163" s="111"/>
      <c r="E163" s="111"/>
      <c r="F163" s="111"/>
      <c r="G163" s="20"/>
      <c r="H163" s="12"/>
      <c r="I163" s="78"/>
      <c r="J163" s="22"/>
    </row>
    <row r="164" spans="2:10" ht="18" x14ac:dyDescent="0.2">
      <c r="B164" s="19"/>
      <c r="C164" s="110"/>
      <c r="D164" s="111"/>
      <c r="E164" s="111"/>
      <c r="F164" s="111"/>
      <c r="G164" s="20"/>
      <c r="H164" s="12"/>
      <c r="I164" s="78"/>
      <c r="J164" s="22"/>
    </row>
    <row r="165" spans="2:10" x14ac:dyDescent="0.2">
      <c r="B165" s="19"/>
      <c r="C165" s="111"/>
      <c r="D165" s="111"/>
      <c r="E165" s="111"/>
      <c r="F165" s="111"/>
      <c r="G165" s="24"/>
      <c r="H165" s="12"/>
      <c r="I165" s="68"/>
      <c r="J165" s="17"/>
    </row>
    <row r="166" spans="2:10" ht="19" thickBot="1" x14ac:dyDescent="0.25">
      <c r="B166" s="25"/>
      <c r="C166" s="113"/>
      <c r="D166" s="114"/>
      <c r="E166" s="114"/>
      <c r="F166" s="114"/>
      <c r="G166" s="28"/>
      <c r="H166" s="29"/>
      <c r="I166" s="79"/>
      <c r="J166" s="30"/>
    </row>
    <row r="167" spans="2:10" ht="17" thickTop="1" x14ac:dyDescent="0.2">
      <c r="B167" s="31"/>
      <c r="C167" s="115"/>
      <c r="D167" s="116"/>
      <c r="E167" s="116"/>
      <c r="F167" s="116"/>
      <c r="G167" s="32"/>
      <c r="H167" s="33"/>
      <c r="I167" s="80"/>
      <c r="J167" s="34"/>
    </row>
    <row r="168" spans="2:10" x14ac:dyDescent="0.2">
      <c r="B168" s="25"/>
      <c r="C168" s="113"/>
      <c r="D168" s="114"/>
      <c r="E168" s="114"/>
      <c r="F168" s="114"/>
      <c r="G168" s="28"/>
      <c r="H168" s="29"/>
      <c r="I168" s="81"/>
      <c r="J168" s="35" t="s">
        <v>9</v>
      </c>
    </row>
    <row r="169" spans="2:10" x14ac:dyDescent="0.2">
      <c r="B169" s="25"/>
      <c r="C169" s="113"/>
      <c r="D169" s="114"/>
      <c r="E169" s="114"/>
      <c r="F169" s="114"/>
      <c r="G169" s="28"/>
      <c r="H169" s="29"/>
      <c r="I169" s="81"/>
      <c r="J169" s="35"/>
    </row>
    <row r="170" spans="2:10" ht="25" customHeight="1" x14ac:dyDescent="0.2">
      <c r="B170" s="36"/>
      <c r="C170" s="117"/>
      <c r="D170" s="114"/>
      <c r="E170" s="114"/>
      <c r="F170" s="114"/>
      <c r="G170" s="28"/>
      <c r="H170" s="38"/>
      <c r="I170" s="82" t="s">
        <v>10</v>
      </c>
      <c r="J170" s="39">
        <f>SUM(J158:J163)</f>
        <v>790.48</v>
      </c>
    </row>
    <row r="171" spans="2:10" ht="25" customHeight="1" thickBot="1" x14ac:dyDescent="0.25">
      <c r="B171" s="37"/>
      <c r="C171" s="118"/>
      <c r="D171" s="114"/>
      <c r="E171" s="114"/>
      <c r="F171" s="114"/>
      <c r="G171" s="28"/>
      <c r="H171" s="38"/>
      <c r="I171" s="83" t="s">
        <v>15</v>
      </c>
      <c r="J171" s="40">
        <f>J170*20%</f>
        <v>158.1</v>
      </c>
    </row>
    <row r="172" spans="2:10" ht="25" customHeight="1" x14ac:dyDescent="0.2">
      <c r="B172" s="25"/>
      <c r="C172" s="113"/>
      <c r="D172" s="114"/>
      <c r="E172" s="114"/>
      <c r="F172" s="114"/>
      <c r="G172" s="28"/>
      <c r="H172" s="38"/>
      <c r="I172" s="84" t="s">
        <v>11</v>
      </c>
      <c r="J172" s="66">
        <f>J170+J171</f>
        <v>948.58</v>
      </c>
    </row>
    <row r="173" spans="2:10" x14ac:dyDescent="0.2">
      <c r="B173" s="25"/>
      <c r="C173" s="113"/>
      <c r="D173" s="114"/>
      <c r="E173" s="114"/>
      <c r="F173" s="114"/>
      <c r="G173" s="28"/>
      <c r="H173" s="29"/>
      <c r="I173" s="81"/>
      <c r="J173" s="35"/>
    </row>
    <row r="174" spans="2:10" x14ac:dyDescent="0.2">
      <c r="B174" s="41"/>
      <c r="C174" s="119"/>
      <c r="D174" s="120"/>
      <c r="E174" s="120"/>
      <c r="F174" s="120"/>
      <c r="G174" s="42"/>
      <c r="H174" s="43"/>
      <c r="I174" s="85"/>
      <c r="J174" s="44"/>
    </row>
    <row r="175" spans="2:10" x14ac:dyDescent="0.2">
      <c r="B175" s="25"/>
      <c r="C175" s="110"/>
      <c r="D175" s="111"/>
      <c r="E175" s="111"/>
      <c r="F175" s="111"/>
      <c r="G175" s="20"/>
      <c r="H175" s="45"/>
      <c r="I175" s="86"/>
      <c r="J175" s="46"/>
    </row>
    <row r="176" spans="2:10" x14ac:dyDescent="0.2">
      <c r="B176" s="47"/>
      <c r="C176" s="110"/>
      <c r="D176" s="110"/>
      <c r="E176" s="110"/>
      <c r="F176" s="110"/>
      <c r="G176" s="18"/>
      <c r="H176" s="18"/>
      <c r="I176" s="65"/>
      <c r="J176" s="46"/>
    </row>
    <row r="177" spans="2:10" x14ac:dyDescent="0.2">
      <c r="B177" s="48"/>
      <c r="C177" s="110"/>
      <c r="D177" s="110"/>
      <c r="E177" s="110"/>
      <c r="F177" s="110"/>
      <c r="G177" s="18"/>
      <c r="H177" s="18"/>
      <c r="I177" s="65"/>
      <c r="J177" s="18"/>
    </row>
    <row r="178" spans="2:10" x14ac:dyDescent="0.2">
      <c r="B178" s="48"/>
      <c r="C178" s="110"/>
      <c r="D178" s="111"/>
      <c r="E178" s="111"/>
      <c r="F178" s="111"/>
      <c r="G178" s="20"/>
      <c r="H178" s="45"/>
      <c r="I178" s="86"/>
      <c r="J178" s="46"/>
    </row>
    <row r="179" spans="2:10" x14ac:dyDescent="0.2">
      <c r="B179" s="48"/>
      <c r="C179" s="110"/>
      <c r="D179" s="111"/>
      <c r="E179" s="111"/>
      <c r="F179" s="111"/>
      <c r="G179" s="20"/>
      <c r="H179" s="45"/>
      <c r="I179" s="86"/>
      <c r="J179" s="46"/>
    </row>
    <row r="180" spans="2:10" x14ac:dyDescent="0.2">
      <c r="B180" s="48"/>
      <c r="C180" s="110"/>
      <c r="D180" s="111"/>
      <c r="E180" s="111"/>
      <c r="F180" s="111"/>
      <c r="G180" s="20"/>
      <c r="H180" s="45"/>
      <c r="I180" s="86"/>
      <c r="J180" s="46"/>
    </row>
    <row r="181" spans="2:10" x14ac:dyDescent="0.2">
      <c r="B181" s="48"/>
      <c r="C181" s="110"/>
      <c r="D181" s="111"/>
      <c r="E181" s="111"/>
      <c r="F181" s="111"/>
      <c r="G181" s="20"/>
      <c r="H181" s="45"/>
      <c r="I181" s="86"/>
      <c r="J181" s="46"/>
    </row>
    <row r="182" spans="2:10" x14ac:dyDescent="0.2">
      <c r="B182" s="47"/>
      <c r="C182" s="110"/>
      <c r="D182" s="111"/>
      <c r="E182" s="111"/>
      <c r="F182" s="111"/>
      <c r="G182" s="20"/>
      <c r="H182" s="45"/>
      <c r="I182" s="86"/>
      <c r="J182" s="46"/>
    </row>
    <row r="183" spans="2:10" x14ac:dyDescent="0.2">
      <c r="B183" s="48"/>
      <c r="C183" s="121"/>
      <c r="D183" s="122"/>
      <c r="E183" s="121"/>
      <c r="F183" s="121"/>
      <c r="G183" s="20"/>
      <c r="H183" s="45"/>
      <c r="I183" s="86"/>
      <c r="J183" s="46"/>
    </row>
    <row r="184" spans="2:10" x14ac:dyDescent="0.2">
      <c r="B184" s="48"/>
      <c r="C184" s="123"/>
      <c r="D184" s="123"/>
      <c r="E184" s="123"/>
      <c r="F184" s="123"/>
      <c r="G184" s="20"/>
      <c r="H184" s="49"/>
      <c r="I184" s="86"/>
      <c r="J184" s="46"/>
    </row>
    <row r="185" spans="2:10" x14ac:dyDescent="0.2">
      <c r="B185" s="48"/>
      <c r="C185" s="110"/>
      <c r="D185" s="111"/>
      <c r="E185" s="111"/>
      <c r="F185" s="111"/>
      <c r="G185" s="20"/>
      <c r="H185" s="50"/>
      <c r="I185" s="86"/>
      <c r="J185" s="46"/>
    </row>
    <row r="186" spans="2:10" x14ac:dyDescent="0.2">
      <c r="B186" s="48"/>
      <c r="C186" s="110"/>
      <c r="D186" s="111"/>
      <c r="E186" s="111"/>
      <c r="F186" s="111"/>
      <c r="G186" s="20"/>
      <c r="H186" s="51"/>
      <c r="I186" s="87"/>
      <c r="J186" s="50"/>
    </row>
    <row r="187" spans="2:10" x14ac:dyDescent="0.2">
      <c r="B187" s="48"/>
      <c r="C187" s="124"/>
      <c r="D187" s="125"/>
      <c r="E187" s="125"/>
      <c r="F187" s="125"/>
      <c r="G187" s="52"/>
      <c r="H187" s="52"/>
      <c r="I187" s="87"/>
      <c r="J187" s="50"/>
    </row>
    <row r="188" spans="2:10" x14ac:dyDescent="0.2">
      <c r="C188" s="126"/>
      <c r="D188" s="126"/>
      <c r="E188" s="126"/>
      <c r="F188" s="126"/>
      <c r="I188" s="88"/>
    </row>
    <row r="189" spans="2:10" x14ac:dyDescent="0.2">
      <c r="C189" s="126"/>
      <c r="D189" s="126"/>
      <c r="E189" s="126"/>
      <c r="F189" s="126"/>
      <c r="I189" s="88"/>
    </row>
    <row r="190" spans="2:10" x14ac:dyDescent="0.2">
      <c r="C190" s="126"/>
      <c r="D190" s="126"/>
      <c r="E190" s="126"/>
      <c r="F190" s="126"/>
      <c r="I190" s="88"/>
    </row>
    <row r="191" spans="2:10" x14ac:dyDescent="0.2">
      <c r="C191" s="126"/>
      <c r="D191" s="126"/>
      <c r="E191" s="126"/>
      <c r="F191" s="126"/>
      <c r="I191" s="88"/>
    </row>
    <row r="192" spans="2:10" x14ac:dyDescent="0.2">
      <c r="C192" s="126"/>
      <c r="D192" s="126"/>
      <c r="E192" s="126"/>
      <c r="F192" s="126"/>
      <c r="I192" s="88"/>
    </row>
    <row r="193" spans="3:9" x14ac:dyDescent="0.2">
      <c r="C193" s="126"/>
      <c r="D193" s="126"/>
      <c r="E193" s="126"/>
      <c r="F193" s="126"/>
      <c r="I193" s="88"/>
    </row>
    <row r="194" spans="3:9" x14ac:dyDescent="0.2">
      <c r="C194" s="126"/>
      <c r="D194" s="126"/>
      <c r="E194" s="126"/>
      <c r="F194" s="126"/>
      <c r="I194" s="88"/>
    </row>
    <row r="195" spans="3:9" x14ac:dyDescent="0.2">
      <c r="C195" s="126"/>
      <c r="D195" s="126"/>
      <c r="E195" s="126"/>
      <c r="F195" s="126"/>
      <c r="I195" s="88"/>
    </row>
    <row r="196" spans="3:9" x14ac:dyDescent="0.2">
      <c r="C196" s="126"/>
      <c r="D196" s="126"/>
      <c r="E196" s="126"/>
      <c r="F196" s="126"/>
      <c r="I196" s="88"/>
    </row>
    <row r="197" spans="3:9" x14ac:dyDescent="0.2">
      <c r="C197" s="126"/>
      <c r="D197" s="126"/>
      <c r="E197" s="126"/>
      <c r="F197" s="126"/>
      <c r="I197" s="88"/>
    </row>
    <row r="198" spans="3:9" x14ac:dyDescent="0.2">
      <c r="C198" s="126"/>
      <c r="D198" s="126"/>
      <c r="E198" s="126"/>
      <c r="F198" s="126"/>
      <c r="I198" s="88"/>
    </row>
    <row r="199" spans="3:9" x14ac:dyDescent="0.2">
      <c r="C199" s="126"/>
      <c r="D199" s="126"/>
      <c r="E199" s="126"/>
      <c r="F199" s="126"/>
      <c r="I199" s="88"/>
    </row>
    <row r="200" spans="3:9" x14ac:dyDescent="0.2">
      <c r="C200" s="126"/>
      <c r="D200" s="126"/>
      <c r="E200" s="126"/>
      <c r="F200" s="126"/>
      <c r="I200" s="88"/>
    </row>
  </sheetData>
  <mergeCells count="3">
    <mergeCell ref="G12:I18"/>
    <mergeCell ref="C22:I22"/>
    <mergeCell ref="C23:I23"/>
  </mergeCells>
  <phoneticPr fontId="12" type="noConversion"/>
  <dataValidations disablePrompts="1" count="4">
    <dataValidation type="list" allowBlank="1" showInputMessage="1" showErrorMessage="1" sqref="B183:B187">
      <formula1>reglt</formula1>
    </dataValidation>
    <dataValidation type="list" allowBlank="1" showInputMessage="1" showErrorMessage="1" sqref="B177:B181">
      <formula1>commentaires</formula1>
    </dataValidation>
    <dataValidation type="list" allowBlank="1" showInputMessage="1" showErrorMessage="1" sqref="C186">
      <formula1>$I$29:$I$95</formula1>
    </dataValidation>
    <dataValidation showDropDown="1" showInputMessage="1" showErrorMessage="1" sqref="G12:I18"/>
  </dataValidations>
  <pageMargins left="0.75" right="0.75" top="1" bottom="1" header="0.5" footer="0.5"/>
  <pageSetup paperSize="9" scale="55" fitToHeight="4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RecordPDF">
                <anchor moveWithCells="1" sizeWithCells="1">
                  <from>
                    <xdr:col>4</xdr:col>
                    <xdr:colOff>546100</xdr:colOff>
                    <xdr:row>3</xdr:row>
                    <xdr:rowOff>127000</xdr:rowOff>
                  </from>
                  <to>
                    <xdr:col>6</xdr:col>
                    <xdr:colOff>88900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sque_lig">
                <anchor moveWithCells="1" sizeWithCells="1">
                  <from>
                    <xdr:col>1</xdr:col>
                    <xdr:colOff>2578100</xdr:colOff>
                    <xdr:row>2</xdr:row>
                    <xdr:rowOff>25400</xdr:rowOff>
                  </from>
                  <to>
                    <xdr:col>2</xdr:col>
                    <xdr:colOff>889000</xdr:colOff>
                    <xdr:row>4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Affiche_lig">
                <anchor moveWithCells="1" sizeWithCells="1">
                  <from>
                    <xdr:col>1</xdr:col>
                    <xdr:colOff>2590800</xdr:colOff>
                    <xdr:row>4</xdr:row>
                    <xdr:rowOff>139700</xdr:rowOff>
                  </from>
                  <to>
                    <xdr:col>2</xdr:col>
                    <xdr:colOff>889000</xdr:colOff>
                    <xdr:row>7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 OK</vt:lpstr>
    </vt:vector>
  </TitlesOfParts>
  <Company>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g</dc:creator>
  <cp:lastModifiedBy>Utilisateur Microsoft Office</cp:lastModifiedBy>
  <cp:lastPrinted>2018-03-05T20:16:42Z</cp:lastPrinted>
  <dcterms:created xsi:type="dcterms:W3CDTF">2015-01-06T19:44:30Z</dcterms:created>
  <dcterms:modified xsi:type="dcterms:W3CDTF">2018-03-05T20:20:21Z</dcterms:modified>
</cp:coreProperties>
</file>