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812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pierre1/Google Drive/"/>
    </mc:Choice>
  </mc:AlternateContent>
  <bookViews>
    <workbookView xWindow="19200" yWindow="-9180" windowWidth="38400" windowHeight="21060" tabRatio="500" activeTab="1"/>
  </bookViews>
  <sheets>
    <sheet name="INFOS" sheetId="1" r:id="rId1"/>
    <sheet name="POOL" sheetId="4" r:id="rId2"/>
    <sheet name="B_POOL" sheetId="7" r:id="rId3"/>
    <sheet name="B_PROJET" sheetId="5" r:id="rId4"/>
    <sheet name="B_SOURCE" sheetId="2" r:id="rId5"/>
    <sheet name="Fournitures" sheetId="6" r:id="rId6"/>
    <sheet name="plan de bataile" sheetId="3" r:id="rId7"/>
  </sheets>
  <definedNames>
    <definedName name="_xlnm._FilterDatabase" localSheetId="2" hidden="1">B_POOL!$A$11:$S$19</definedName>
    <definedName name="_xlnm._FilterDatabase" localSheetId="3" hidden="1">B_PROJET!$A$11:$S$19</definedName>
    <definedName name="_xlnm.Criteria" localSheetId="5">Fournitures!$E$3:$E$4</definedName>
    <definedName name="_xlnm.Criteria" localSheetId="1">POOL!$A$7:$N$8</definedName>
    <definedName name="_xlnm.Extract" localSheetId="5">Fournitures!$A$43:$S$43</definedName>
    <definedName name="_xlnm.Extract" localSheetId="1">POOL!$A$11:$N$11</definedName>
    <definedName name="list_loc" localSheetId="2">tab_Loc[localisation]</definedName>
    <definedName name="list_loc">tab_Loc[localisation]</definedName>
    <definedName name="list_lot" localSheetId="2">tab_lot[lot]</definedName>
    <definedName name="list_lot">tab_lot[lot]</definedName>
    <definedName name="list_TypeQuant" localSheetId="2">Tab_Source[type quantité]</definedName>
    <definedName name="list_TypeQuant">Tab_Source[type quantité]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11" i="7" l="1"/>
  <c r="R11" i="7"/>
  <c r="Q11" i="7"/>
  <c r="P11" i="7"/>
  <c r="O11" i="7"/>
  <c r="N11" i="7"/>
  <c r="M11" i="7"/>
  <c r="L11" i="7"/>
  <c r="K11" i="7"/>
  <c r="J11" i="7"/>
  <c r="I11" i="7"/>
  <c r="H11" i="7"/>
  <c r="G11" i="7"/>
  <c r="F11" i="7"/>
  <c r="E11" i="7"/>
  <c r="D11" i="7"/>
  <c r="C11" i="7"/>
  <c r="B11" i="7"/>
  <c r="A11" i="7"/>
  <c r="A1" i="6"/>
  <c r="M1" i="6"/>
  <c r="I1" i="6"/>
  <c r="E3" i="6"/>
  <c r="S1" i="6"/>
  <c r="R1" i="6"/>
  <c r="Q1" i="6"/>
  <c r="P1" i="6"/>
  <c r="O1" i="6"/>
  <c r="N1" i="6"/>
  <c r="L1" i="6"/>
  <c r="K1" i="6"/>
  <c r="J1" i="6"/>
  <c r="H1" i="6"/>
  <c r="G1" i="6"/>
  <c r="F1" i="6"/>
  <c r="E1" i="6"/>
  <c r="D1" i="6"/>
  <c r="C1" i="6"/>
  <c r="B1" i="6"/>
  <c r="N16" i="2"/>
  <c r="O17" i="2"/>
  <c r="N17" i="2"/>
  <c r="O18" i="2"/>
  <c r="N18" i="2"/>
  <c r="O19" i="2"/>
  <c r="N19" i="2"/>
  <c r="O20" i="2"/>
  <c r="N20" i="2"/>
  <c r="O21" i="2"/>
  <c r="N21" i="2"/>
  <c r="O22" i="2"/>
  <c r="N22" i="2"/>
  <c r="O23" i="2"/>
  <c r="N23" i="2"/>
  <c r="O24" i="2"/>
  <c r="N24" i="2"/>
  <c r="J42" i="2"/>
  <c r="K42" i="2"/>
  <c r="K41" i="2"/>
  <c r="J40" i="2"/>
  <c r="K40" i="2"/>
  <c r="K39" i="2"/>
  <c r="J38" i="2"/>
  <c r="K38" i="2"/>
  <c r="K37" i="2"/>
  <c r="J36" i="2"/>
  <c r="K36" i="2"/>
  <c r="K35" i="2"/>
  <c r="J34" i="2"/>
  <c r="J32" i="2"/>
  <c r="J30" i="2"/>
  <c r="J28" i="2"/>
  <c r="J26" i="2"/>
  <c r="J24" i="2"/>
  <c r="J22" i="2"/>
  <c r="J20" i="2"/>
  <c r="J18" i="2"/>
  <c r="K34" i="2"/>
  <c r="K33" i="2"/>
  <c r="J16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5" i="2"/>
  <c r="J15" i="2"/>
  <c r="K16" i="2"/>
  <c r="B34" i="2"/>
  <c r="B32" i="2"/>
  <c r="B38" i="2"/>
  <c r="C38" i="2"/>
  <c r="B36" i="2"/>
  <c r="C36" i="2"/>
  <c r="C34" i="2"/>
  <c r="C32" i="2"/>
  <c r="B30" i="2"/>
  <c r="B28" i="2"/>
  <c r="B26" i="2"/>
  <c r="B24" i="2"/>
  <c r="B22" i="2"/>
  <c r="B20" i="2"/>
  <c r="C30" i="2"/>
  <c r="C28" i="2"/>
  <c r="C26" i="2"/>
  <c r="C24" i="2"/>
  <c r="C22" i="2"/>
  <c r="C20" i="2"/>
  <c r="C18" i="2"/>
  <c r="B18" i="2"/>
  <c r="C16" i="2"/>
  <c r="B16" i="2"/>
  <c r="A11" i="5"/>
  <c r="A11" i="4"/>
  <c r="S11" i="5"/>
  <c r="R11" i="5"/>
  <c r="Q11" i="5"/>
  <c r="P11" i="5"/>
  <c r="O11" i="5"/>
  <c r="N11" i="5"/>
  <c r="M11" i="5"/>
  <c r="L11" i="5"/>
  <c r="K11" i="5"/>
  <c r="J11" i="5"/>
  <c r="I11" i="5"/>
  <c r="H11" i="5"/>
  <c r="G11" i="5"/>
  <c r="F11" i="5"/>
  <c r="E11" i="5"/>
  <c r="D11" i="5"/>
  <c r="C11" i="5"/>
  <c r="B11" i="5"/>
  <c r="A7" i="4"/>
  <c r="L11" i="4"/>
  <c r="K11" i="4"/>
  <c r="J11" i="4"/>
  <c r="I11" i="4"/>
  <c r="H11" i="4"/>
  <c r="G11" i="4"/>
  <c r="F11" i="4"/>
  <c r="E11" i="4"/>
  <c r="N11" i="4"/>
  <c r="M11" i="4"/>
  <c r="D11" i="4"/>
  <c r="C11" i="4"/>
  <c r="B11" i="4"/>
  <c r="L7" i="4"/>
  <c r="K7" i="4"/>
  <c r="J7" i="4"/>
  <c r="I7" i="4"/>
  <c r="H7" i="4"/>
  <c r="G7" i="4"/>
  <c r="F7" i="4"/>
  <c r="E7" i="4"/>
  <c r="N7" i="4"/>
  <c r="M7" i="4"/>
  <c r="D7" i="4"/>
  <c r="C7" i="4"/>
  <c r="B7" i="4"/>
  <c r="N3" i="4"/>
  <c r="M3" i="4"/>
  <c r="L3" i="4"/>
  <c r="K3" i="4"/>
  <c r="J3" i="4"/>
  <c r="I3" i="4"/>
  <c r="H3" i="4"/>
  <c r="G3" i="4"/>
  <c r="F3" i="4"/>
  <c r="E3" i="4"/>
  <c r="D3" i="4"/>
  <c r="C3" i="4"/>
  <c r="B3" i="4"/>
  <c r="A3" i="4"/>
</calcChain>
</file>

<file path=xl/sharedStrings.xml><?xml version="1.0" encoding="utf-8"?>
<sst xmlns="http://schemas.openxmlformats.org/spreadsheetml/2006/main" count="603" uniqueCount="95">
  <si>
    <t>lot</t>
  </si>
  <si>
    <t>démolition</t>
  </si>
  <si>
    <t>cloisons</t>
  </si>
  <si>
    <t>electricité</t>
  </si>
  <si>
    <t>plomberie</t>
  </si>
  <si>
    <t>revêtements</t>
  </si>
  <si>
    <t>peinture</t>
  </si>
  <si>
    <t>menuiseries extérieures</t>
  </si>
  <si>
    <t>mensuiseries intérieures</t>
  </si>
  <si>
    <t>agencement</t>
  </si>
  <si>
    <t>cuisine</t>
  </si>
  <si>
    <t>localisation</t>
  </si>
  <si>
    <t>entrée</t>
  </si>
  <si>
    <t>couloir</t>
  </si>
  <si>
    <t>salon</t>
  </si>
  <si>
    <t>salle à manger</t>
  </si>
  <si>
    <t>chambre 1</t>
  </si>
  <si>
    <t>chambre 2</t>
  </si>
  <si>
    <t>salle de bain</t>
  </si>
  <si>
    <t>wc</t>
  </si>
  <si>
    <t>ref</t>
  </si>
  <si>
    <t>occurrence</t>
  </si>
  <si>
    <t>?</t>
  </si>
  <si>
    <t>I.D.</t>
  </si>
  <si>
    <t>produit</t>
  </si>
  <si>
    <t>fabricant</t>
  </si>
  <si>
    <t>modèle</t>
  </si>
  <si>
    <t>ref fabricant</t>
  </si>
  <si>
    <t>finition</t>
  </si>
  <si>
    <t>dimensions</t>
  </si>
  <si>
    <t>remarques</t>
  </si>
  <si>
    <t>quantité</t>
  </si>
  <si>
    <t>type quantité</t>
  </si>
  <si>
    <t>prix u. fourn.</t>
  </si>
  <si>
    <t>prix u. mo</t>
  </si>
  <si>
    <t>prix u. total</t>
  </si>
  <si>
    <t>prix. total</t>
  </si>
  <si>
    <t>fourniture</t>
  </si>
  <si>
    <t>pose</t>
  </si>
  <si>
    <t>remarques lot</t>
  </si>
  <si>
    <t>remarques produit</t>
  </si>
  <si>
    <t>référence</t>
  </si>
  <si>
    <t>source</t>
  </si>
  <si>
    <t>u.</t>
  </si>
  <si>
    <t>ml.</t>
  </si>
  <si>
    <t>m2</t>
  </si>
  <si>
    <t>m3</t>
  </si>
  <si>
    <t>Constantes, listes, feuilles</t>
  </si>
  <si>
    <t>Les intitulés de colonnes (catégories) sont sous forme de tableau dans une feuille source</t>
  </si>
  <si>
    <t xml:space="preserve">les intitulés des autres feuilles font référence au tableau de la feuille source </t>
  </si>
  <si>
    <t xml:space="preserve">les intitulés de colonnes sont déclarés comme constantes string </t>
  </si>
  <si>
    <t xml:space="preserve">les intitulés sont séparés en 2 catégories : ceux faisant référence à la refID, ceux faisant référence à l'occurrence. </t>
  </si>
  <si>
    <t>permet de ne pas modifier par erreur les autres occurrences</t>
  </si>
  <si>
    <t>les listes de réponses aux intitulés (ex liste des lots) sont dans le tableau source</t>
  </si>
  <si>
    <t>possibilité d'y faire référence par liste déroulante</t>
  </si>
  <si>
    <t xml:space="preserve">les listes fixes (lots, pièces…) sont déclarées comme constantes string, au moins celles </t>
  </si>
  <si>
    <t>les listes fixes sont sur une feuille différente des autres, on ne peut pas les supprimer juste les renomer</t>
  </si>
  <si>
    <t>les listes non fixes (produit) sont automatiquement (après validation?) augmentées des nouvelles entrées (la liste produit contiendra donc tous les produits présents dans le projet)</t>
  </si>
  <si>
    <t>les noms des feuilles sont déclarés commes constantes string (variables?)</t>
  </si>
  <si>
    <t xml:space="preserve">les constantes font référence au nom réel des feuilles, elles se changent donc quand on change le nom </t>
  </si>
  <si>
    <t xml:space="preserve">le début du tableau de chaque feuille doit être connu. </t>
  </si>
  <si>
    <t>il est déclaré comme constante long (numéro de ligne), c'est le meme pour toutes les feuiles ou pas?</t>
  </si>
  <si>
    <t>IDref + IDoccurrence ? Ça peut être bien bien pratique</t>
  </si>
  <si>
    <t>OUTIL - ajouter une ref à la pool et au projet</t>
  </si>
  <si>
    <t>matériau</t>
  </si>
  <si>
    <t>OUTIL - filtrer la pool</t>
  </si>
  <si>
    <t>POOL</t>
  </si>
  <si>
    <t>lavabo</t>
  </si>
  <si>
    <t>georges</t>
  </si>
  <si>
    <t>oui</t>
  </si>
  <si>
    <t>rien</t>
  </si>
  <si>
    <t>mousse</t>
  </si>
  <si>
    <t>galvanisé</t>
  </si>
  <si>
    <t>grand</t>
  </si>
  <si>
    <t>chcroispas</t>
  </si>
  <si>
    <t>cher</t>
  </si>
  <si>
    <t>projet</t>
  </si>
  <si>
    <t>crevett</t>
  </si>
  <si>
    <t>bob</t>
  </si>
  <si>
    <t>rouge</t>
  </si>
  <si>
    <t>zut</t>
  </si>
  <si>
    <t>mou</t>
  </si>
  <si>
    <t>dur</t>
  </si>
  <si>
    <t>petit</t>
  </si>
  <si>
    <t>yep</t>
  </si>
  <si>
    <t>w</t>
  </si>
  <si>
    <t>chien</t>
  </si>
  <si>
    <t>remy</t>
  </si>
  <si>
    <t>reuch</t>
  </si>
  <si>
    <t>nb occurrences</t>
  </si>
  <si>
    <t>firstrow</t>
  </si>
  <si>
    <t>InfoRow</t>
  </si>
  <si>
    <t>copyRow</t>
  </si>
  <si>
    <t>Liste des fournitures par pièces</t>
  </si>
  <si>
    <t>pool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</si>
</sst>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9"/>
      <color theme="1"/>
      <name val="Theinhardt Thin"/>
    </font>
    <font>
      <b/>
      <sz val="9"/>
      <color theme="1"/>
      <name val="Theinhardt Thin"/>
    </font>
    <font>
      <sz val="12"/>
      <color theme="1"/>
      <name val="Theinhardt Light"/>
    </font>
    <font>
      <sz val="14"/>
      <color theme="1"/>
      <name val="Theinhardt Regula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9BC2E6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theme="1"/>
      </top>
      <bottom/>
      <diagonal/>
    </border>
  </borders>
  <cellStyleXfs count="4">
    <xf numFmtId="0" fontId="0" fillId="0" borderId="0"/>
    <xf numFmtId="0" fontId="1" fillId="0" borderId="0" applyFill="0" applyBorder="0"/>
    <xf numFmtId="0" fontId="3" fillId="0" borderId="0" applyFill="0" applyBorder="0">
      <alignment horizontal="left"/>
    </xf>
    <xf numFmtId="0" fontId="4" fillId="0" borderId="1" applyBorder="0"/>
  </cellStyleXfs>
  <cellXfs count="38">
    <xf numFmtId="0" fontId="0" fillId="0" borderId="0" xfId="0"/>
    <xf numFmtId="0" fontId="2" fillId="0" borderId="1" xfId="1" applyNumberFormat="1" applyFont="1" applyBorder="1" applyAlignment="1"/>
    <xf numFmtId="0" fontId="0" fillId="2" borderId="0" xfId="0" applyFont="1" applyFill="1"/>
    <xf numFmtId="0" fontId="0" fillId="0" borderId="0" xfId="0" applyFont="1"/>
    <xf numFmtId="0" fontId="0" fillId="0" borderId="0" xfId="0" applyFont="1" applyBorder="1"/>
    <xf numFmtId="0" fontId="0" fillId="2" borderId="0" xfId="0" applyFont="1" applyFill="1" applyBorder="1"/>
    <xf numFmtId="0" fontId="1" fillId="0" borderId="0" xfId="1"/>
    <xf numFmtId="0" fontId="0" fillId="0" borderId="0" xfId="0" applyBorder="1"/>
    <xf numFmtId="0" fontId="0" fillId="3" borderId="2" xfId="0" applyFont="1" applyFill="1" applyBorder="1"/>
    <xf numFmtId="0" fontId="0" fillId="4" borderId="2" xfId="0" applyFont="1" applyFill="1" applyBorder="1"/>
    <xf numFmtId="0" fontId="0" fillId="3" borderId="0" xfId="0" applyFont="1" applyFill="1" applyBorder="1"/>
    <xf numFmtId="0" fontId="0" fillId="4" borderId="0" xfId="0" applyFont="1" applyFill="1" applyBorder="1"/>
    <xf numFmtId="0" fontId="0" fillId="0" borderId="2" xfId="0" applyFont="1" applyFill="1" applyBorder="1"/>
    <xf numFmtId="0" fontId="0" fillId="0" borderId="0" xfId="0" applyFont="1" applyFill="1" applyBorder="1"/>
    <xf numFmtId="0" fontId="0" fillId="0" borderId="0" xfId="0" applyFill="1"/>
    <xf numFmtId="0" fontId="2" fillId="0" borderId="0" xfId="1" applyNumberFormat="1" applyFont="1" applyBorder="1" applyAlignment="1"/>
    <xf numFmtId="0" fontId="1" fillId="0" borderId="1" xfId="1" applyBorder="1"/>
    <xf numFmtId="0" fontId="1" fillId="6" borderId="0" xfId="1" applyFill="1"/>
    <xf numFmtId="0" fontId="1" fillId="0" borderId="0" xfId="1" applyBorder="1"/>
    <xf numFmtId="0" fontId="1" fillId="0" borderId="1" xfId="1" applyFill="1" applyBorder="1"/>
    <xf numFmtId="0" fontId="1" fillId="0" borderId="0" xfId="1" applyFill="1" applyBorder="1"/>
    <xf numFmtId="0" fontId="0" fillId="0" borderId="0" xfId="0" applyFill="1" applyBorder="1"/>
    <xf numFmtId="0" fontId="0" fillId="0" borderId="1" xfId="0" applyBorder="1"/>
    <xf numFmtId="0" fontId="0" fillId="0" borderId="0" xfId="0" applyFont="1" applyFill="1"/>
    <xf numFmtId="0" fontId="0" fillId="0" borderId="1" xfId="0" applyFill="1" applyBorder="1"/>
    <xf numFmtId="0" fontId="3" fillId="6" borderId="0" xfId="2" applyFill="1">
      <alignment horizontal="left"/>
    </xf>
    <xf numFmtId="0" fontId="3" fillId="0" borderId="1" xfId="2" applyBorder="1">
      <alignment horizontal="left"/>
    </xf>
    <xf numFmtId="0" fontId="3" fillId="0" borderId="0" xfId="2">
      <alignment horizontal="left"/>
    </xf>
    <xf numFmtId="0" fontId="3" fillId="0" borderId="0" xfId="2" applyFill="1" applyBorder="1">
      <alignment horizontal="left"/>
    </xf>
    <xf numFmtId="0" fontId="3" fillId="0" borderId="0" xfId="2" applyBorder="1">
      <alignment horizontal="left"/>
    </xf>
    <xf numFmtId="0" fontId="3" fillId="0" borderId="0" xfId="2" applyFill="1">
      <alignment horizontal="left"/>
    </xf>
    <xf numFmtId="0" fontId="4" fillId="0" borderId="0" xfId="3" applyBorder="1"/>
    <xf numFmtId="0" fontId="1" fillId="9" borderId="0" xfId="1" applyFill="1"/>
    <xf numFmtId="0" fontId="3" fillId="5" borderId="0" xfId="2" applyFill="1">
      <alignment horizontal="left"/>
    </xf>
    <xf numFmtId="0" fontId="1" fillId="0" borderId="0" xfId="1" applyFill="1"/>
    <xf numFmtId="0" fontId="3" fillId="10" borderId="0" xfId="2" applyFill="1">
      <alignment horizontal="left"/>
    </xf>
    <xf numFmtId="0" fontId="3" fillId="7" borderId="0" xfId="2" applyFill="1">
      <alignment horizontal="left"/>
    </xf>
    <xf numFmtId="0" fontId="3" fillId="8" borderId="0" xfId="2" applyFill="1">
      <alignment horizontal="left"/>
    </xf>
  </cellXfs>
  <cellStyles count="4">
    <cellStyle name="corps" xfId="2"/>
    <cellStyle name="fin" xfId="1"/>
    <cellStyle name="gras" xfId="3"/>
    <cellStyle name="Normal" xfId="0" builtinId="0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0" tint="-0.14999847407452621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0" tint="-0.14999847407452621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</dxf>
    <dxf>
      <border outline="0"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heinhardt Thin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heinhardt Thin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</dxf>
    <dxf>
      <border outline="0"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heinhardt Thin"/>
        <scheme val="none"/>
      </font>
      <numFmt numFmtId="0" formatCode="General"/>
      <alignment horizontal="general" vertical="bottom" textRotation="0" wrapText="0" indent="0" justifyLastLine="0" shrinkToFit="0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calcChain" Target="calcChain.xml"/><Relationship Id="rId12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_lot" displayName="tab_lot" ref="A1:A11" totalsRowShown="0" headerRowDxfId="35" dataDxfId="33" headerRowBorderDxfId="34" tableBorderDxfId="32">
  <autoFilter ref="A1:A11"/>
  <tableColumns count="1">
    <tableColumn id="1" name="lot" dataDxfId="3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_Loc" displayName="tab_Loc" ref="C1:C10" totalsRowShown="0" headerRowDxfId="30" dataDxfId="28" headerRowBorderDxfId="29" tableBorderDxfId="27">
  <autoFilter ref="C1:C10"/>
  <tableColumns count="1">
    <tableColumn id="1" name="localisation" dataDxfId="26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_Source" displayName="Tab_Source" ref="B2:X6" totalsRowShown="0" headerRowDxfId="25" dataDxfId="24" tableBorderDxfId="23" headerRowCellStyle="fin">
  <autoFilter ref="B2:X6"/>
  <tableColumns count="23">
    <tableColumn id="1" name="I.D." dataDxfId="22"/>
    <tableColumn id="2" name="produit" dataDxfId="21"/>
    <tableColumn id="3" name="fabricant" dataDxfId="20"/>
    <tableColumn id="4" name="modèle" dataDxfId="19"/>
    <tableColumn id="5" name="ref fabricant" dataDxfId="18"/>
    <tableColumn id="24" name="matériau" dataDxfId="17"/>
    <tableColumn id="6" name="finition" dataDxfId="16"/>
    <tableColumn id="7" name="dimensions" dataDxfId="15"/>
    <tableColumn id="8" name="remarques" dataDxfId="14"/>
    <tableColumn id="9" name="lot" dataDxfId="13"/>
    <tableColumn id="10" name="quantité" dataDxfId="12"/>
    <tableColumn id="11" name="type quantité" dataDxfId="11"/>
    <tableColumn id="12" name="localisation" dataDxfId="10"/>
    <tableColumn id="13" name="prix u. fourn." dataDxfId="9"/>
    <tableColumn id="14" name="prix u. mo" dataDxfId="8"/>
    <tableColumn id="15" name="prix u. total" dataDxfId="7"/>
    <tableColumn id="16" name="prix. total" dataDxfId="6"/>
    <tableColumn id="17" name="fourniture" dataDxfId="5"/>
    <tableColumn id="18" name="pose" dataDxfId="4"/>
    <tableColumn id="19" name="remarques lot" dataDxfId="3"/>
    <tableColumn id="20" name="remarques produit" dataDxfId="2"/>
    <tableColumn id="21" name="référence" dataDxfId="1"/>
    <tableColumn id="22" name="sourc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C11"/>
  <sheetViews>
    <sheetView workbookViewId="0">
      <selection activeCell="F22" sqref="F22"/>
    </sheetView>
  </sheetViews>
  <sheetFormatPr baseColWidth="10" defaultRowHeight="16" x14ac:dyDescent="0.2"/>
  <cols>
    <col min="1" max="1" width="22" customWidth="1"/>
  </cols>
  <sheetData>
    <row r="1" spans="1:3" ht="17" thickBot="1" x14ac:dyDescent="0.25">
      <c r="A1" s="1" t="s">
        <v>0</v>
      </c>
      <c r="C1" s="1" t="s">
        <v>11</v>
      </c>
    </row>
    <row r="2" spans="1:3" x14ac:dyDescent="0.2">
      <c r="A2" s="2" t="s">
        <v>1</v>
      </c>
      <c r="C2" s="2" t="s">
        <v>12</v>
      </c>
    </row>
    <row r="3" spans="1:3" x14ac:dyDescent="0.2">
      <c r="A3" s="3" t="s">
        <v>2</v>
      </c>
      <c r="C3" s="3" t="s">
        <v>13</v>
      </c>
    </row>
    <row r="4" spans="1:3" x14ac:dyDescent="0.2">
      <c r="A4" s="2" t="s">
        <v>3</v>
      </c>
      <c r="C4" s="2" t="s">
        <v>14</v>
      </c>
    </row>
    <row r="5" spans="1:3" x14ac:dyDescent="0.2">
      <c r="A5" s="3" t="s">
        <v>4</v>
      </c>
      <c r="C5" s="3" t="s">
        <v>15</v>
      </c>
    </row>
    <row r="6" spans="1:3" x14ac:dyDescent="0.2">
      <c r="A6" s="2" t="s">
        <v>5</v>
      </c>
      <c r="C6" s="2" t="s">
        <v>16</v>
      </c>
    </row>
    <row r="7" spans="1:3" x14ac:dyDescent="0.2">
      <c r="A7" s="3" t="s">
        <v>6</v>
      </c>
      <c r="C7" s="3" t="s">
        <v>17</v>
      </c>
    </row>
    <row r="8" spans="1:3" x14ac:dyDescent="0.2">
      <c r="A8" s="2" t="s">
        <v>7</v>
      </c>
      <c r="C8" s="2" t="s">
        <v>10</v>
      </c>
    </row>
    <row r="9" spans="1:3" x14ac:dyDescent="0.2">
      <c r="A9" s="3" t="s">
        <v>8</v>
      </c>
      <c r="C9" s="3" t="s">
        <v>18</v>
      </c>
    </row>
    <row r="10" spans="1:3" x14ac:dyDescent="0.2">
      <c r="A10" s="2" t="s">
        <v>9</v>
      </c>
      <c r="C10" s="5" t="s">
        <v>19</v>
      </c>
    </row>
    <row r="11" spans="1:3" x14ac:dyDescent="0.2">
      <c r="A11" s="4" t="s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O200"/>
  <sheetViews>
    <sheetView tabSelected="1" zoomScale="150" zoomScaleNormal="150" zoomScalePageLayoutView="150" workbookViewId="0">
      <selection activeCell="G12" sqref="G12"/>
    </sheetView>
  </sheetViews>
  <sheetFormatPr baseColWidth="10" defaultRowHeight="17" x14ac:dyDescent="0.25"/>
  <cols>
    <col min="1" max="1" width="4.5" style="27" customWidth="1"/>
    <col min="2" max="13" width="10.83203125" style="27"/>
    <col min="14" max="14" width="13.33203125" style="27" customWidth="1"/>
    <col min="15" max="16384" width="10.83203125" style="27"/>
  </cols>
  <sheetData>
    <row r="1" spans="1:15" x14ac:dyDescent="0.25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21" x14ac:dyDescent="0.3">
      <c r="A2" s="25"/>
      <c r="B2" s="31" t="s">
        <v>63</v>
      </c>
      <c r="O2" s="25"/>
    </row>
    <row r="3" spans="1:15" ht="18" thickBot="1" x14ac:dyDescent="0.3">
      <c r="A3" s="17" t="str">
        <f>Tab_Source[[#Headers],[I.D.]]</f>
        <v>I.D.</v>
      </c>
      <c r="B3" s="16" t="str">
        <f>Tab_Source[[#Headers],[produit]]</f>
        <v>produit</v>
      </c>
      <c r="C3" s="16" t="str">
        <f>Tab_Source[[#Headers],[lot]]</f>
        <v>lot</v>
      </c>
      <c r="D3" s="16" t="str">
        <f>Tab_Source[[#Headers],[type quantité]]</f>
        <v>type quantité</v>
      </c>
      <c r="E3" s="19" t="str">
        <f>Tab_Source[[#Headers],[fabricant]]</f>
        <v>fabricant</v>
      </c>
      <c r="F3" s="19" t="str">
        <f>Tab_Source[[#Headers],[modèle]]</f>
        <v>modèle</v>
      </c>
      <c r="G3" s="19" t="str">
        <f>Tab_Source[[#Headers],[ref fabricant]]</f>
        <v>ref fabricant</v>
      </c>
      <c r="H3" s="19" t="str">
        <f>Tab_Source[[#Headers],[matériau]]</f>
        <v>matériau</v>
      </c>
      <c r="I3" s="19" t="str">
        <f>Tab_Source[[#Headers],[finition]]</f>
        <v>finition</v>
      </c>
      <c r="J3" s="19" t="str">
        <f>Tab_Source[[#Headers],[dimensions]]</f>
        <v>dimensions</v>
      </c>
      <c r="K3" s="19" t="str">
        <f>Tab_Source[[#Headers],[remarques]]</f>
        <v>remarques</v>
      </c>
      <c r="L3" s="19" t="str">
        <f>Tab_Source[[#Headers],[prix u. fourn.]]</f>
        <v>prix u. fourn.</v>
      </c>
      <c r="M3" s="16" t="str">
        <f>Tab_Source[[#Headers],[quantité]]</f>
        <v>quantité</v>
      </c>
      <c r="N3" s="16" t="str">
        <f>Tab_Source[[#Headers],[localisation]]</f>
        <v>localisation</v>
      </c>
      <c r="O3" s="25"/>
    </row>
    <row r="4" spans="1:15" x14ac:dyDescent="0.25">
      <c r="A4" s="25">
        <v>39</v>
      </c>
      <c r="B4" s="35" t="s">
        <v>86</v>
      </c>
      <c r="C4" s="35" t="s">
        <v>3</v>
      </c>
      <c r="D4" s="35" t="s">
        <v>43</v>
      </c>
      <c r="E4" s="36" t="s">
        <v>87</v>
      </c>
      <c r="F4" s="36"/>
      <c r="G4" s="36"/>
      <c r="H4" s="36"/>
      <c r="I4" s="36"/>
      <c r="J4" s="36"/>
      <c r="K4" s="36"/>
      <c r="L4" s="36" t="s">
        <v>88</v>
      </c>
      <c r="M4" s="37">
        <v>5</v>
      </c>
      <c r="N4" s="37"/>
      <c r="O4" s="25"/>
    </row>
    <row r="5" spans="1:15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</row>
    <row r="6" spans="1:15" ht="21" x14ac:dyDescent="0.3">
      <c r="A6" s="25"/>
      <c r="B6" s="31" t="s">
        <v>65</v>
      </c>
      <c r="O6" s="25"/>
    </row>
    <row r="7" spans="1:15" ht="18" thickBot="1" x14ac:dyDescent="0.3">
      <c r="A7" s="17" t="str">
        <f>Tab_Source[[#Headers],[I.D.]]</f>
        <v>I.D.</v>
      </c>
      <c r="B7" s="16" t="str">
        <f>Tab_Source[[#Headers],[produit]]</f>
        <v>produit</v>
      </c>
      <c r="C7" s="16" t="str">
        <f>Tab_Source[[#Headers],[lot]]</f>
        <v>lot</v>
      </c>
      <c r="D7" s="16" t="str">
        <f>Tab_Source[[#Headers],[type quantité]]</f>
        <v>type quantité</v>
      </c>
      <c r="E7" s="16" t="str">
        <f>Tab_Source[[#Headers],[fabricant]]</f>
        <v>fabricant</v>
      </c>
      <c r="F7" s="16" t="str">
        <f>Tab_Source[[#Headers],[modèle]]</f>
        <v>modèle</v>
      </c>
      <c r="G7" s="16" t="str">
        <f>Tab_Source[[#Headers],[ref fabricant]]</f>
        <v>ref fabricant</v>
      </c>
      <c r="H7" s="16" t="str">
        <f>Tab_Source[[#Headers],[matériau]]</f>
        <v>matériau</v>
      </c>
      <c r="I7" s="16" t="str">
        <f>Tab_Source[[#Headers],[finition]]</f>
        <v>finition</v>
      </c>
      <c r="J7" s="16" t="str">
        <f>Tab_Source[[#Headers],[dimensions]]</f>
        <v>dimensions</v>
      </c>
      <c r="K7" s="16" t="str">
        <f>Tab_Source[[#Headers],[remarques]]</f>
        <v>remarques</v>
      </c>
      <c r="L7" s="16" t="str">
        <f>Tab_Source[[#Headers],[prix u. fourn.]]</f>
        <v>prix u. fourn.</v>
      </c>
      <c r="M7" s="16" t="str">
        <f>Tab_Source[[#Headers],[quantité]]</f>
        <v>quantité</v>
      </c>
      <c r="N7" s="16" t="str">
        <f>Tab_Source[[#Headers],[localisation]]</f>
        <v>localisation</v>
      </c>
      <c r="O7" s="25"/>
    </row>
    <row r="8" spans="1:15" x14ac:dyDescent="0.25">
      <c r="A8" s="25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25"/>
    </row>
    <row r="9" spans="1:15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</row>
    <row r="10" spans="1:15" ht="21" x14ac:dyDescent="0.3">
      <c r="A10" s="25"/>
      <c r="B10" s="31" t="s">
        <v>66</v>
      </c>
      <c r="O10" s="25"/>
    </row>
    <row r="11" spans="1:15" ht="18" thickBot="1" x14ac:dyDescent="0.3">
      <c r="A11" s="17" t="str">
        <f>Tab_Source[[#Headers],[I.D.]]</f>
        <v>I.D.</v>
      </c>
      <c r="B11" s="16" t="str">
        <f>Tab_Source[[#Headers],[produit]]</f>
        <v>produit</v>
      </c>
      <c r="C11" s="16" t="str">
        <f>Tab_Source[[#Headers],[lot]]</f>
        <v>lot</v>
      </c>
      <c r="D11" s="16" t="str">
        <f>Tab_Source[[#Headers],[type quantité]]</f>
        <v>type quantité</v>
      </c>
      <c r="E11" s="16" t="str">
        <f>Tab_Source[[#Headers],[fabricant]]</f>
        <v>fabricant</v>
      </c>
      <c r="F11" s="16" t="str">
        <f>Tab_Source[[#Headers],[modèle]]</f>
        <v>modèle</v>
      </c>
      <c r="G11" s="16" t="str">
        <f>Tab_Source[[#Headers],[ref fabricant]]</f>
        <v>ref fabricant</v>
      </c>
      <c r="H11" s="16" t="str">
        <f>Tab_Source[[#Headers],[matériau]]</f>
        <v>matériau</v>
      </c>
      <c r="I11" s="16" t="str">
        <f>Tab_Source[[#Headers],[finition]]</f>
        <v>finition</v>
      </c>
      <c r="J11" s="16" t="str">
        <f>Tab_Source[[#Headers],[dimensions]]</f>
        <v>dimensions</v>
      </c>
      <c r="K11" s="16" t="str">
        <f>Tab_Source[[#Headers],[remarques]]</f>
        <v>remarques</v>
      </c>
      <c r="L11" s="16" t="str">
        <f>Tab_Source[[#Headers],[prix u. fourn.]]</f>
        <v>prix u. fourn.</v>
      </c>
      <c r="M11" s="16" t="str">
        <f>Tab_Source[[#Headers],[quantité]]</f>
        <v>quantité</v>
      </c>
      <c r="N11" s="16" t="str">
        <f>Tab_Source[[#Headers],[localisation]]</f>
        <v>localisation</v>
      </c>
      <c r="O11" s="25"/>
    </row>
    <row r="12" spans="1:15" x14ac:dyDescent="0.25">
      <c r="A12" s="30">
        <v>23</v>
      </c>
      <c r="B12" s="27" t="s">
        <v>77</v>
      </c>
      <c r="C12" s="27" t="s">
        <v>9</v>
      </c>
      <c r="D12" s="27" t="s">
        <v>46</v>
      </c>
      <c r="E12" s="27" t="s">
        <v>78</v>
      </c>
      <c r="F12" s="27" t="s">
        <v>79</v>
      </c>
      <c r="G12" s="27" t="s">
        <v>80</v>
      </c>
      <c r="H12" s="27" t="s">
        <v>81</v>
      </c>
      <c r="I12" s="27" t="s">
        <v>82</v>
      </c>
      <c r="J12" s="27" t="s">
        <v>83</v>
      </c>
      <c r="K12" s="27" t="s">
        <v>84</v>
      </c>
      <c r="L12" s="27" t="s">
        <v>85</v>
      </c>
      <c r="M12" s="27">
        <v>8</v>
      </c>
      <c r="N12" s="27" t="s">
        <v>18</v>
      </c>
      <c r="O12" s="25"/>
    </row>
    <row r="13" spans="1:15" x14ac:dyDescent="0.25">
      <c r="A13" s="25"/>
      <c r="O13" s="25"/>
    </row>
    <row r="14" spans="1:15" x14ac:dyDescent="0.25">
      <c r="A14" s="25"/>
      <c r="O14" s="25"/>
    </row>
    <row r="15" spans="1:15" x14ac:dyDescent="0.25">
      <c r="A15" s="25"/>
      <c r="O15" s="25"/>
    </row>
    <row r="16" spans="1:15" x14ac:dyDescent="0.25">
      <c r="A16" s="25"/>
      <c r="O16" s="25"/>
    </row>
    <row r="17" spans="1:15" x14ac:dyDescent="0.25">
      <c r="A17" s="25"/>
      <c r="O17" s="25"/>
    </row>
    <row r="18" spans="1:15" x14ac:dyDescent="0.25">
      <c r="A18" s="25"/>
      <c r="O18" s="25"/>
    </row>
    <row r="19" spans="1:15" x14ac:dyDescent="0.25">
      <c r="A19" s="25"/>
      <c r="O19" s="25"/>
    </row>
    <row r="20" spans="1:15" x14ac:dyDescent="0.25">
      <c r="A20" s="25"/>
      <c r="O20" s="25"/>
    </row>
    <row r="21" spans="1:15" x14ac:dyDescent="0.25">
      <c r="A21" s="25"/>
      <c r="O21" s="25"/>
    </row>
    <row r="22" spans="1:15" x14ac:dyDescent="0.25">
      <c r="A22" s="25"/>
      <c r="O22" s="25"/>
    </row>
    <row r="23" spans="1:15" x14ac:dyDescent="0.25">
      <c r="A23" s="25"/>
      <c r="O23" s="25"/>
    </row>
    <row r="24" spans="1:15" x14ac:dyDescent="0.25">
      <c r="A24" s="25"/>
      <c r="O24" s="25"/>
    </row>
    <row r="25" spans="1:15" x14ac:dyDescent="0.25">
      <c r="A25" s="25"/>
      <c r="O25" s="25"/>
    </row>
    <row r="26" spans="1:15" x14ac:dyDescent="0.25">
      <c r="A26" s="25"/>
      <c r="O26" s="25"/>
    </row>
    <row r="27" spans="1:15" x14ac:dyDescent="0.25">
      <c r="A27" s="25"/>
      <c r="O27" s="25"/>
    </row>
    <row r="28" spans="1:15" x14ac:dyDescent="0.25">
      <c r="A28" s="25"/>
      <c r="O28" s="25"/>
    </row>
    <row r="29" spans="1:15" x14ac:dyDescent="0.25">
      <c r="A29" s="25"/>
      <c r="O29" s="25"/>
    </row>
    <row r="30" spans="1:15" x14ac:dyDescent="0.25">
      <c r="A30" s="25"/>
      <c r="O30" s="25"/>
    </row>
    <row r="31" spans="1:15" x14ac:dyDescent="0.25">
      <c r="A31" s="25"/>
      <c r="O31" s="25"/>
    </row>
    <row r="32" spans="1:15" x14ac:dyDescent="0.25">
      <c r="A32" s="25"/>
      <c r="O32" s="25"/>
    </row>
    <row r="33" spans="1:15" x14ac:dyDescent="0.25">
      <c r="A33" s="25"/>
      <c r="O33" s="25"/>
    </row>
    <row r="34" spans="1:15" x14ac:dyDescent="0.25">
      <c r="A34" s="25"/>
      <c r="O34" s="25"/>
    </row>
    <row r="35" spans="1:15" x14ac:dyDescent="0.25">
      <c r="A35" s="25"/>
      <c r="O35" s="25"/>
    </row>
    <row r="36" spans="1:15" x14ac:dyDescent="0.25">
      <c r="A36" s="25"/>
      <c r="O36" s="25"/>
    </row>
    <row r="37" spans="1:15" x14ac:dyDescent="0.25">
      <c r="A37" s="25"/>
      <c r="O37" s="25"/>
    </row>
    <row r="38" spans="1:15" x14ac:dyDescent="0.25">
      <c r="A38" s="25"/>
      <c r="O38" s="25"/>
    </row>
    <row r="39" spans="1:15" x14ac:dyDescent="0.25">
      <c r="A39" s="25"/>
      <c r="O39" s="25"/>
    </row>
    <row r="40" spans="1:15" x14ac:dyDescent="0.25">
      <c r="A40" s="25"/>
      <c r="O40" s="25"/>
    </row>
    <row r="41" spans="1:15" x14ac:dyDescent="0.25">
      <c r="A41" s="25"/>
      <c r="O41" s="25"/>
    </row>
    <row r="42" spans="1:15" x14ac:dyDescent="0.25">
      <c r="A42" s="25"/>
      <c r="O42" s="25"/>
    </row>
    <row r="43" spans="1:15" x14ac:dyDescent="0.25">
      <c r="A43" s="25"/>
      <c r="O43" s="25"/>
    </row>
    <row r="44" spans="1:15" x14ac:dyDescent="0.25">
      <c r="A44" s="25"/>
      <c r="O44" s="25"/>
    </row>
    <row r="45" spans="1:15" x14ac:dyDescent="0.25">
      <c r="A45" s="25"/>
      <c r="O45" s="25"/>
    </row>
    <row r="46" spans="1:15" x14ac:dyDescent="0.25">
      <c r="A46" s="25"/>
      <c r="O46" s="25"/>
    </row>
    <row r="47" spans="1:15" x14ac:dyDescent="0.25">
      <c r="A47" s="25"/>
      <c r="O47" s="25"/>
    </row>
    <row r="48" spans="1:15" x14ac:dyDescent="0.25">
      <c r="A48" s="25"/>
      <c r="O48" s="25"/>
    </row>
    <row r="49" spans="1:15" x14ac:dyDescent="0.25">
      <c r="A49" s="25"/>
      <c r="O49" s="25"/>
    </row>
    <row r="50" spans="1:15" x14ac:dyDescent="0.25">
      <c r="A50" s="25"/>
      <c r="O50" s="25"/>
    </row>
    <row r="51" spans="1:15" x14ac:dyDescent="0.25">
      <c r="A51" s="25"/>
      <c r="O51" s="25"/>
    </row>
    <row r="52" spans="1:15" x14ac:dyDescent="0.25">
      <c r="A52" s="25"/>
      <c r="O52" s="25"/>
    </row>
    <row r="53" spans="1:15" x14ac:dyDescent="0.25">
      <c r="A53" s="25"/>
      <c r="O53" s="25"/>
    </row>
    <row r="54" spans="1:15" x14ac:dyDescent="0.25">
      <c r="A54" s="25"/>
      <c r="O54" s="25"/>
    </row>
    <row r="55" spans="1:15" x14ac:dyDescent="0.25">
      <c r="A55" s="25"/>
      <c r="O55" s="25"/>
    </row>
    <row r="56" spans="1:15" x14ac:dyDescent="0.25">
      <c r="A56" s="25"/>
      <c r="O56" s="25"/>
    </row>
    <row r="57" spans="1:15" x14ac:dyDescent="0.25">
      <c r="A57" s="25"/>
      <c r="O57" s="25"/>
    </row>
    <row r="58" spans="1:15" x14ac:dyDescent="0.25">
      <c r="A58" s="25"/>
      <c r="O58" s="25"/>
    </row>
    <row r="59" spans="1:15" x14ac:dyDescent="0.25">
      <c r="A59" s="25"/>
      <c r="O59" s="25"/>
    </row>
    <row r="60" spans="1:15" x14ac:dyDescent="0.25">
      <c r="A60" s="25"/>
      <c r="O60" s="25"/>
    </row>
    <row r="61" spans="1:15" x14ac:dyDescent="0.25">
      <c r="A61" s="25"/>
      <c r="O61" s="25"/>
    </row>
    <row r="62" spans="1:15" x14ac:dyDescent="0.25">
      <c r="A62" s="25"/>
      <c r="O62" s="25"/>
    </row>
    <row r="63" spans="1:15" x14ac:dyDescent="0.25">
      <c r="A63" s="25"/>
      <c r="O63" s="25"/>
    </row>
    <row r="64" spans="1:15" x14ac:dyDescent="0.25">
      <c r="A64" s="25"/>
      <c r="O64" s="25"/>
    </row>
    <row r="65" spans="1:15" x14ac:dyDescent="0.25">
      <c r="A65" s="25"/>
      <c r="O65" s="25"/>
    </row>
    <row r="66" spans="1:15" x14ac:dyDescent="0.25">
      <c r="A66" s="25"/>
      <c r="O66" s="25"/>
    </row>
    <row r="67" spans="1:15" x14ac:dyDescent="0.25">
      <c r="A67" s="25"/>
      <c r="O67" s="25"/>
    </row>
    <row r="68" spans="1:15" x14ac:dyDescent="0.25">
      <c r="A68" s="25"/>
      <c r="O68" s="25"/>
    </row>
    <row r="69" spans="1:15" x14ac:dyDescent="0.25">
      <c r="A69" s="25"/>
      <c r="O69" s="25"/>
    </row>
    <row r="70" spans="1:15" x14ac:dyDescent="0.25">
      <c r="A70" s="25"/>
      <c r="O70" s="25"/>
    </row>
    <row r="71" spans="1:15" x14ac:dyDescent="0.25">
      <c r="A71" s="25"/>
      <c r="O71" s="25"/>
    </row>
    <row r="72" spans="1:15" x14ac:dyDescent="0.25">
      <c r="A72" s="25"/>
      <c r="O72" s="25"/>
    </row>
    <row r="73" spans="1:15" x14ac:dyDescent="0.25">
      <c r="A73" s="25"/>
      <c r="O73" s="25"/>
    </row>
    <row r="74" spans="1:15" x14ac:dyDescent="0.25">
      <c r="A74" s="25"/>
      <c r="O74" s="25"/>
    </row>
    <row r="75" spans="1:15" x14ac:dyDescent="0.25">
      <c r="A75" s="25"/>
      <c r="O75" s="25"/>
    </row>
    <row r="76" spans="1:15" x14ac:dyDescent="0.25">
      <c r="A76" s="25"/>
      <c r="O76" s="25"/>
    </row>
    <row r="77" spans="1:15" x14ac:dyDescent="0.25">
      <c r="A77" s="25"/>
      <c r="O77" s="25"/>
    </row>
    <row r="78" spans="1:15" x14ac:dyDescent="0.25">
      <c r="A78" s="25"/>
      <c r="O78" s="25"/>
    </row>
    <row r="79" spans="1:15" x14ac:dyDescent="0.25">
      <c r="A79" s="25"/>
      <c r="O79" s="25"/>
    </row>
    <row r="80" spans="1:15" x14ac:dyDescent="0.25">
      <c r="A80" s="25"/>
      <c r="O80" s="25"/>
    </row>
    <row r="81" spans="1:15" x14ac:dyDescent="0.25">
      <c r="A81" s="25"/>
      <c r="O81" s="25"/>
    </row>
    <row r="82" spans="1:15" x14ac:dyDescent="0.25">
      <c r="A82" s="25"/>
      <c r="O82" s="25"/>
    </row>
    <row r="83" spans="1:15" x14ac:dyDescent="0.25">
      <c r="A83" s="25"/>
      <c r="O83" s="25"/>
    </row>
    <row r="84" spans="1:15" x14ac:dyDescent="0.25">
      <c r="A84" s="25"/>
      <c r="O84" s="25"/>
    </row>
    <row r="85" spans="1:15" x14ac:dyDescent="0.25">
      <c r="A85" s="25"/>
      <c r="O85" s="25"/>
    </row>
    <row r="86" spans="1:15" x14ac:dyDescent="0.25">
      <c r="A86" s="25"/>
      <c r="O86" s="25"/>
    </row>
    <row r="87" spans="1:15" x14ac:dyDescent="0.25">
      <c r="A87" s="25"/>
      <c r="O87" s="25"/>
    </row>
    <row r="88" spans="1:15" x14ac:dyDescent="0.25">
      <c r="A88" s="25"/>
      <c r="O88" s="25"/>
    </row>
    <row r="89" spans="1:15" x14ac:dyDescent="0.25">
      <c r="A89" s="25"/>
      <c r="O89" s="25"/>
    </row>
    <row r="90" spans="1:15" x14ac:dyDescent="0.25">
      <c r="A90" s="25"/>
      <c r="O90" s="25"/>
    </row>
    <row r="91" spans="1:15" x14ac:dyDescent="0.25">
      <c r="A91" s="25"/>
      <c r="O91" s="25"/>
    </row>
    <row r="92" spans="1:15" x14ac:dyDescent="0.25">
      <c r="A92" s="25"/>
      <c r="O92" s="25"/>
    </row>
    <row r="93" spans="1:15" x14ac:dyDescent="0.25">
      <c r="A93" s="25"/>
      <c r="O93" s="25"/>
    </row>
    <row r="94" spans="1:15" x14ac:dyDescent="0.25">
      <c r="A94" s="25"/>
      <c r="O94" s="25"/>
    </row>
    <row r="95" spans="1:15" x14ac:dyDescent="0.25">
      <c r="A95" s="25"/>
      <c r="O95" s="25"/>
    </row>
    <row r="96" spans="1:15" x14ac:dyDescent="0.25">
      <c r="A96" s="25"/>
      <c r="O96" s="25"/>
    </row>
    <row r="97" spans="1:15" x14ac:dyDescent="0.25">
      <c r="A97" s="25"/>
      <c r="O97" s="25"/>
    </row>
    <row r="98" spans="1:15" x14ac:dyDescent="0.25">
      <c r="A98" s="25"/>
      <c r="O98" s="25"/>
    </row>
    <row r="99" spans="1:15" x14ac:dyDescent="0.25">
      <c r="A99" s="25"/>
      <c r="O99" s="25"/>
    </row>
    <row r="100" spans="1:15" x14ac:dyDescent="0.25">
      <c r="A100" s="25"/>
      <c r="O100" s="25"/>
    </row>
    <row r="101" spans="1:15" x14ac:dyDescent="0.25">
      <c r="A101" s="25"/>
      <c r="O101" s="25"/>
    </row>
    <row r="102" spans="1:15" x14ac:dyDescent="0.25">
      <c r="A102" s="25"/>
      <c r="O102" s="25"/>
    </row>
    <row r="103" spans="1:15" x14ac:dyDescent="0.25">
      <c r="A103" s="25"/>
      <c r="O103" s="25"/>
    </row>
    <row r="104" spans="1:15" x14ac:dyDescent="0.25">
      <c r="A104" s="25"/>
      <c r="O104" s="25"/>
    </row>
    <row r="105" spans="1:15" x14ac:dyDescent="0.25">
      <c r="A105" s="25"/>
      <c r="O105" s="25"/>
    </row>
    <row r="106" spans="1:15" x14ac:dyDescent="0.25">
      <c r="A106" s="25"/>
      <c r="O106" s="25"/>
    </row>
    <row r="107" spans="1:15" x14ac:dyDescent="0.25">
      <c r="A107" s="25"/>
      <c r="O107" s="25"/>
    </row>
    <row r="108" spans="1:15" x14ac:dyDescent="0.25">
      <c r="A108" s="25"/>
      <c r="O108" s="25"/>
    </row>
    <row r="109" spans="1:15" x14ac:dyDescent="0.25">
      <c r="A109" s="25"/>
      <c r="O109" s="25"/>
    </row>
    <row r="110" spans="1:15" x14ac:dyDescent="0.25">
      <c r="A110" s="25"/>
      <c r="O110" s="25"/>
    </row>
    <row r="111" spans="1:15" x14ac:dyDescent="0.25">
      <c r="A111" s="25"/>
      <c r="O111" s="25"/>
    </row>
    <row r="112" spans="1:15" x14ac:dyDescent="0.25">
      <c r="A112" s="25"/>
      <c r="O112" s="25"/>
    </row>
    <row r="113" spans="1:15" x14ac:dyDescent="0.25">
      <c r="A113" s="25"/>
      <c r="O113" s="25"/>
    </row>
    <row r="114" spans="1:15" x14ac:dyDescent="0.25">
      <c r="A114" s="25"/>
      <c r="O114" s="25"/>
    </row>
    <row r="115" spans="1:15" x14ac:dyDescent="0.25">
      <c r="A115" s="25"/>
      <c r="O115" s="25"/>
    </row>
    <row r="116" spans="1:15" x14ac:dyDescent="0.25">
      <c r="A116" s="25"/>
      <c r="O116" s="25"/>
    </row>
    <row r="117" spans="1:15" x14ac:dyDescent="0.25">
      <c r="A117" s="25"/>
      <c r="O117" s="25"/>
    </row>
    <row r="118" spans="1:15" x14ac:dyDescent="0.25">
      <c r="A118" s="25"/>
      <c r="O118" s="25"/>
    </row>
    <row r="119" spans="1:15" x14ac:dyDescent="0.25">
      <c r="A119" s="25"/>
      <c r="O119" s="25"/>
    </row>
    <row r="120" spans="1:15" x14ac:dyDescent="0.25">
      <c r="A120" s="25"/>
      <c r="O120" s="25"/>
    </row>
    <row r="121" spans="1:15" x14ac:dyDescent="0.25">
      <c r="A121" s="25"/>
      <c r="O121" s="25"/>
    </row>
    <row r="122" spans="1:15" x14ac:dyDescent="0.25">
      <c r="A122" s="25"/>
      <c r="O122" s="25"/>
    </row>
    <row r="123" spans="1:15" x14ac:dyDescent="0.25">
      <c r="A123" s="25"/>
      <c r="O123" s="25"/>
    </row>
    <row r="124" spans="1:15" x14ac:dyDescent="0.25">
      <c r="A124" s="25"/>
      <c r="O124" s="25"/>
    </row>
    <row r="125" spans="1:15" x14ac:dyDescent="0.25">
      <c r="A125" s="25"/>
      <c r="O125" s="25"/>
    </row>
    <row r="126" spans="1:15" x14ac:dyDescent="0.25">
      <c r="A126" s="25"/>
      <c r="O126" s="25"/>
    </row>
    <row r="127" spans="1:15" x14ac:dyDescent="0.25">
      <c r="A127" s="25"/>
      <c r="O127" s="25"/>
    </row>
    <row r="128" spans="1:15" x14ac:dyDescent="0.25">
      <c r="A128" s="25"/>
      <c r="O128" s="25"/>
    </row>
    <row r="129" spans="1:15" x14ac:dyDescent="0.25">
      <c r="A129" s="25"/>
      <c r="O129" s="25"/>
    </row>
    <row r="130" spans="1:15" x14ac:dyDescent="0.25">
      <c r="A130" s="25"/>
      <c r="O130" s="25"/>
    </row>
    <row r="131" spans="1:15" x14ac:dyDescent="0.25">
      <c r="A131" s="25"/>
      <c r="O131" s="25"/>
    </row>
    <row r="132" spans="1:15" x14ac:dyDescent="0.25">
      <c r="A132" s="25"/>
      <c r="O132" s="25"/>
    </row>
    <row r="133" spans="1:15" x14ac:dyDescent="0.25">
      <c r="A133" s="25"/>
      <c r="O133" s="25"/>
    </row>
    <row r="134" spans="1:15" x14ac:dyDescent="0.25">
      <c r="A134" s="25"/>
      <c r="O134" s="25"/>
    </row>
    <row r="135" spans="1:15" x14ac:dyDescent="0.25">
      <c r="A135" s="25"/>
      <c r="O135" s="25"/>
    </row>
    <row r="136" spans="1:15" x14ac:dyDescent="0.25">
      <c r="A136" s="25"/>
      <c r="O136" s="25"/>
    </row>
    <row r="137" spans="1:15" x14ac:dyDescent="0.25">
      <c r="A137" s="25"/>
      <c r="O137" s="25"/>
    </row>
    <row r="138" spans="1:15" x14ac:dyDescent="0.25">
      <c r="A138" s="25"/>
      <c r="O138" s="25"/>
    </row>
    <row r="139" spans="1:15" x14ac:dyDescent="0.25">
      <c r="A139" s="25"/>
      <c r="O139" s="25"/>
    </row>
    <row r="140" spans="1:15" x14ac:dyDescent="0.25">
      <c r="A140" s="25"/>
      <c r="O140" s="25"/>
    </row>
    <row r="141" spans="1:15" x14ac:dyDescent="0.25">
      <c r="A141" s="25"/>
      <c r="O141" s="25"/>
    </row>
    <row r="142" spans="1:15" x14ac:dyDescent="0.25">
      <c r="A142" s="25"/>
      <c r="O142" s="25"/>
    </row>
    <row r="143" spans="1:15" x14ac:dyDescent="0.25">
      <c r="A143" s="25"/>
      <c r="O143" s="25"/>
    </row>
    <row r="144" spans="1:15" x14ac:dyDescent="0.25">
      <c r="A144" s="25"/>
      <c r="O144" s="25"/>
    </row>
    <row r="145" spans="1:15" x14ac:dyDescent="0.25">
      <c r="A145" s="25"/>
      <c r="O145" s="25"/>
    </row>
    <row r="146" spans="1:15" x14ac:dyDescent="0.25">
      <c r="A146" s="25"/>
      <c r="O146" s="25"/>
    </row>
    <row r="147" spans="1:15" x14ac:dyDescent="0.25">
      <c r="A147" s="25"/>
      <c r="O147" s="25"/>
    </row>
    <row r="148" spans="1:15" x14ac:dyDescent="0.25">
      <c r="A148" s="25"/>
      <c r="O148" s="25"/>
    </row>
    <row r="149" spans="1:15" x14ac:dyDescent="0.25">
      <c r="A149" s="25"/>
      <c r="O149" s="25"/>
    </row>
    <row r="150" spans="1:15" x14ac:dyDescent="0.25">
      <c r="A150" s="25"/>
      <c r="O150" s="25"/>
    </row>
    <row r="151" spans="1:15" x14ac:dyDescent="0.25">
      <c r="A151" s="25"/>
      <c r="O151" s="25"/>
    </row>
    <row r="152" spans="1:15" x14ac:dyDescent="0.25">
      <c r="A152" s="25"/>
      <c r="O152" s="25"/>
    </row>
    <row r="153" spans="1:15" x14ac:dyDescent="0.25">
      <c r="A153" s="25"/>
      <c r="O153" s="25"/>
    </row>
    <row r="154" spans="1:15" x14ac:dyDescent="0.25">
      <c r="A154" s="25"/>
      <c r="O154" s="25"/>
    </row>
    <row r="155" spans="1:15" x14ac:dyDescent="0.25">
      <c r="A155" s="25"/>
      <c r="O155" s="25"/>
    </row>
    <row r="156" spans="1:15" x14ac:dyDescent="0.25">
      <c r="A156" s="25"/>
      <c r="O156" s="25"/>
    </row>
    <row r="157" spans="1:15" x14ac:dyDescent="0.25">
      <c r="A157" s="25"/>
      <c r="O157" s="25"/>
    </row>
    <row r="158" spans="1:15" x14ac:dyDescent="0.25">
      <c r="A158" s="25"/>
      <c r="O158" s="25"/>
    </row>
    <row r="159" spans="1:15" x14ac:dyDescent="0.25">
      <c r="A159" s="25"/>
      <c r="O159" s="25"/>
    </row>
    <row r="160" spans="1:15" x14ac:dyDescent="0.25">
      <c r="A160" s="25"/>
      <c r="O160" s="25"/>
    </row>
    <row r="161" spans="1:15" x14ac:dyDescent="0.25">
      <c r="A161" s="25"/>
      <c r="O161" s="25"/>
    </row>
    <row r="162" spans="1:15" x14ac:dyDescent="0.25">
      <c r="A162" s="25"/>
      <c r="O162" s="25"/>
    </row>
    <row r="163" spans="1:15" x14ac:dyDescent="0.25">
      <c r="A163" s="25"/>
      <c r="O163" s="25"/>
    </row>
    <row r="164" spans="1:15" x14ac:dyDescent="0.25">
      <c r="A164" s="25"/>
      <c r="O164" s="25"/>
    </row>
    <row r="165" spans="1:15" x14ac:dyDescent="0.25">
      <c r="A165" s="25"/>
      <c r="O165" s="25"/>
    </row>
    <row r="166" spans="1:15" x14ac:dyDescent="0.25">
      <c r="A166" s="25"/>
      <c r="O166" s="25"/>
    </row>
    <row r="167" spans="1:15" x14ac:dyDescent="0.25">
      <c r="A167" s="25"/>
      <c r="O167" s="25"/>
    </row>
    <row r="168" spans="1:15" x14ac:dyDescent="0.25">
      <c r="A168" s="25"/>
      <c r="O168" s="25"/>
    </row>
    <row r="169" spans="1:15" x14ac:dyDescent="0.25">
      <c r="A169" s="25"/>
      <c r="O169" s="25"/>
    </row>
    <row r="170" spans="1:15" x14ac:dyDescent="0.25">
      <c r="A170" s="25"/>
      <c r="O170" s="25"/>
    </row>
    <row r="171" spans="1:15" x14ac:dyDescent="0.25">
      <c r="A171" s="25"/>
      <c r="O171" s="25"/>
    </row>
    <row r="172" spans="1:15" x14ac:dyDescent="0.25">
      <c r="A172" s="25"/>
      <c r="O172" s="25"/>
    </row>
    <row r="173" spans="1:15" x14ac:dyDescent="0.25">
      <c r="A173" s="25"/>
      <c r="O173" s="25"/>
    </row>
    <row r="174" spans="1:15" x14ac:dyDescent="0.25">
      <c r="A174" s="25"/>
      <c r="O174" s="25"/>
    </row>
    <row r="175" spans="1:15" x14ac:dyDescent="0.25">
      <c r="A175" s="25"/>
      <c r="O175" s="25"/>
    </row>
    <row r="176" spans="1:15" x14ac:dyDescent="0.25">
      <c r="A176" s="25"/>
      <c r="O176" s="25"/>
    </row>
    <row r="177" spans="1:15" x14ac:dyDescent="0.25">
      <c r="A177" s="25"/>
      <c r="O177" s="25"/>
    </row>
    <row r="178" spans="1:15" x14ac:dyDescent="0.25">
      <c r="A178" s="25"/>
      <c r="O178" s="25"/>
    </row>
    <row r="179" spans="1:15" x14ac:dyDescent="0.25">
      <c r="A179" s="25"/>
      <c r="O179" s="25"/>
    </row>
    <row r="180" spans="1:15" x14ac:dyDescent="0.25">
      <c r="A180" s="25"/>
      <c r="O180" s="25"/>
    </row>
    <row r="181" spans="1:15" x14ac:dyDescent="0.25">
      <c r="A181" s="25"/>
      <c r="O181" s="25"/>
    </row>
    <row r="182" spans="1:15" x14ac:dyDescent="0.25">
      <c r="A182" s="25"/>
      <c r="O182" s="25"/>
    </row>
    <row r="183" spans="1:15" x14ac:dyDescent="0.25">
      <c r="A183" s="25"/>
      <c r="O183" s="25"/>
    </row>
    <row r="184" spans="1:15" x14ac:dyDescent="0.25">
      <c r="A184" s="25"/>
      <c r="O184" s="25"/>
    </row>
    <row r="185" spans="1:15" x14ac:dyDescent="0.25">
      <c r="A185" s="25"/>
      <c r="O185" s="25"/>
    </row>
    <row r="186" spans="1:15" x14ac:dyDescent="0.25">
      <c r="A186" s="25"/>
      <c r="O186" s="25"/>
    </row>
    <row r="187" spans="1:15" x14ac:dyDescent="0.25">
      <c r="A187" s="25"/>
      <c r="O187" s="25"/>
    </row>
    <row r="188" spans="1:15" x14ac:dyDescent="0.25">
      <c r="A188" s="25"/>
      <c r="O188" s="25"/>
    </row>
    <row r="189" spans="1:15" x14ac:dyDescent="0.25">
      <c r="A189" s="25"/>
      <c r="O189" s="25"/>
    </row>
    <row r="190" spans="1:15" x14ac:dyDescent="0.25">
      <c r="A190" s="25"/>
      <c r="O190" s="25"/>
    </row>
    <row r="191" spans="1:15" x14ac:dyDescent="0.25">
      <c r="A191" s="25"/>
      <c r="O191" s="25"/>
    </row>
    <row r="192" spans="1:15" x14ac:dyDescent="0.25">
      <c r="A192" s="25"/>
      <c r="O192" s="25"/>
    </row>
    <row r="193" spans="1:15" x14ac:dyDescent="0.25">
      <c r="A193" s="25"/>
      <c r="O193" s="25"/>
    </row>
    <row r="194" spans="1:15" x14ac:dyDescent="0.25">
      <c r="A194" s="25"/>
      <c r="O194" s="25"/>
    </row>
    <row r="195" spans="1:15" x14ac:dyDescent="0.25">
      <c r="A195" s="25"/>
      <c r="O195" s="25"/>
    </row>
    <row r="196" spans="1:15" x14ac:dyDescent="0.25">
      <c r="A196" s="25"/>
      <c r="O196" s="25"/>
    </row>
    <row r="197" spans="1:15" x14ac:dyDescent="0.25">
      <c r="A197" s="25"/>
      <c r="O197" s="25"/>
    </row>
    <row r="198" spans="1:15" x14ac:dyDescent="0.25">
      <c r="A198" s="25"/>
      <c r="O198" s="25"/>
    </row>
    <row r="199" spans="1:15" x14ac:dyDescent="0.25">
      <c r="A199" s="25"/>
      <c r="O199" s="25"/>
    </row>
    <row r="200" spans="1:15" x14ac:dyDescent="0.25">
      <c r="A200" s="25"/>
      <c r="O200" s="25"/>
    </row>
  </sheetData>
  <dataValidations count="5">
    <dataValidation type="list" allowBlank="1" sqref="C4">
      <formula1>list_lot</formula1>
    </dataValidation>
    <dataValidation type="list" allowBlank="1" showInputMessage="1" showErrorMessage="1" sqref="D4">
      <formula1>list_TypeQuant</formula1>
    </dataValidation>
    <dataValidation type="list" errorStyle="information" allowBlank="1" showInputMessage="1" showErrorMessage="1" error="wesh_x000a_" sqref="N4">
      <formula1>list_loc</formula1>
    </dataValidation>
    <dataValidation type="list" allowBlank="1" sqref="N8">
      <formula1>list_loc</formula1>
    </dataValidation>
    <dataValidation type="decimal" errorStyle="warning" operator="greaterThan" allowBlank="1" showInputMessage="1" showErrorMessage="1" error="wesh_x000a_" sqref="M4">
      <formula1>-99999999999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4:AH19"/>
  <sheetViews>
    <sheetView workbookViewId="0">
      <selection activeCell="M39" sqref="M39"/>
    </sheetView>
  </sheetViews>
  <sheetFormatPr baseColWidth="10" defaultRowHeight="17" x14ac:dyDescent="0.25"/>
  <cols>
    <col min="1" max="1" width="10.83203125" style="30"/>
    <col min="2" max="16384" width="10.83203125" style="27"/>
  </cols>
  <sheetData>
    <row r="4" spans="1:34" x14ac:dyDescent="0.25"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10" spans="1:34" ht="21" x14ac:dyDescent="0.3">
      <c r="B10" s="31" t="s">
        <v>94</v>
      </c>
    </row>
    <row r="11" spans="1:34" s="6" customFormat="1" ht="14" thickBot="1" x14ac:dyDescent="0.25">
      <c r="A11" s="34" t="str">
        <f>Tab_Source[[#Headers],[I.D.]]</f>
        <v>I.D.</v>
      </c>
      <c r="B11" s="16" t="str">
        <f>Tab_Source[[#Headers],[produit]]</f>
        <v>produit</v>
      </c>
      <c r="C11" s="16" t="str">
        <f>Tab_Source[[#Headers],[fabricant]]</f>
        <v>fabricant</v>
      </c>
      <c r="D11" s="16" t="str">
        <f>Tab_Source[[#Headers],[modèle]]</f>
        <v>modèle</v>
      </c>
      <c r="E11" s="16" t="str">
        <f>Tab_Source[[#Headers],[ref fabricant]]</f>
        <v>ref fabricant</v>
      </c>
      <c r="F11" s="16" t="str">
        <f>Tab_Source[[#Headers],[matériau]]</f>
        <v>matériau</v>
      </c>
      <c r="G11" s="16" t="str">
        <f>Tab_Source[[#Headers],[finition]]</f>
        <v>finition</v>
      </c>
      <c r="H11" s="16" t="str">
        <f>Tab_Source[[#Headers],[dimensions]]</f>
        <v>dimensions</v>
      </c>
      <c r="I11" s="16" t="str">
        <f>Tab_Source[[#Headers],[remarques]]</f>
        <v>remarques</v>
      </c>
      <c r="J11" s="16" t="str">
        <f>Tab_Source[[#Headers],[lot]]</f>
        <v>lot</v>
      </c>
      <c r="K11" s="16" t="str">
        <f>Tab_Source[[#Headers],[quantité]]</f>
        <v>quantité</v>
      </c>
      <c r="L11" s="16" t="str">
        <f>Tab_Source[[#Headers],[type quantité]]</f>
        <v>type quantité</v>
      </c>
      <c r="M11" s="16" t="str">
        <f>Tab_Source[[#Headers],[localisation]]</f>
        <v>localisation</v>
      </c>
      <c r="N11" s="16" t="str">
        <f>Tab_Source[[#Headers],[prix u. fourn.]]</f>
        <v>prix u. fourn.</v>
      </c>
      <c r="O11" s="16" t="str">
        <f>Tab_Source[[#Headers],[prix u. mo]]</f>
        <v>prix u. mo</v>
      </c>
      <c r="P11" s="16" t="str">
        <f>Tab_Source[[#Headers],[prix u. total]]</f>
        <v>prix u. total</v>
      </c>
      <c r="Q11" s="16" t="str">
        <f>Tab_Source[[#Headers],[prix. total]]</f>
        <v>prix. total</v>
      </c>
      <c r="R11" s="16" t="str">
        <f>Tab_Source[[#Headers],[fourniture]]</f>
        <v>fourniture</v>
      </c>
      <c r="S11" s="16" t="str">
        <f>Tab_Source[[#Headers],[pose]]</f>
        <v>pose</v>
      </c>
      <c r="T11" s="18"/>
      <c r="AH11" s="32"/>
    </row>
    <row r="12" spans="1:34" x14ac:dyDescent="0.25">
      <c r="A12" s="30">
        <v>11</v>
      </c>
      <c r="B12" s="27" t="s">
        <v>67</v>
      </c>
      <c r="C12" s="27" t="s">
        <v>68</v>
      </c>
      <c r="D12" s="27" t="s">
        <v>69</v>
      </c>
      <c r="E12" s="27" t="s">
        <v>70</v>
      </c>
      <c r="F12" s="27" t="s">
        <v>71</v>
      </c>
      <c r="G12" s="27" t="s">
        <v>72</v>
      </c>
      <c r="H12" s="27" t="s">
        <v>73</v>
      </c>
      <c r="I12" s="27" t="s">
        <v>74</v>
      </c>
      <c r="J12" s="27" t="s">
        <v>4</v>
      </c>
      <c r="K12" s="27">
        <v>1</v>
      </c>
      <c r="L12" s="27" t="s">
        <v>43</v>
      </c>
      <c r="M12" s="27" t="s">
        <v>12</v>
      </c>
      <c r="N12" s="27" t="s">
        <v>75</v>
      </c>
    </row>
    <row r="13" spans="1:34" x14ac:dyDescent="0.25">
      <c r="A13" s="30">
        <v>18</v>
      </c>
      <c r="B13" s="27" t="s">
        <v>67</v>
      </c>
      <c r="C13" s="27" t="s">
        <v>68</v>
      </c>
      <c r="D13" s="27" t="s">
        <v>69</v>
      </c>
      <c r="E13" s="27" t="s">
        <v>70</v>
      </c>
      <c r="F13" s="27" t="s">
        <v>71</v>
      </c>
      <c r="G13" s="27" t="s">
        <v>72</v>
      </c>
      <c r="H13" s="27" t="s">
        <v>73</v>
      </c>
      <c r="I13" s="27" t="s">
        <v>74</v>
      </c>
      <c r="J13" s="27" t="s">
        <v>4</v>
      </c>
      <c r="K13" s="27">
        <v>1</v>
      </c>
      <c r="L13" s="27" t="s">
        <v>43</v>
      </c>
      <c r="M13" s="27" t="s">
        <v>12</v>
      </c>
      <c r="N13" s="27" t="s">
        <v>75</v>
      </c>
    </row>
    <row r="14" spans="1:34" x14ac:dyDescent="0.25">
      <c r="A14" s="30">
        <v>14</v>
      </c>
      <c r="B14" s="27" t="s">
        <v>67</v>
      </c>
      <c r="C14" s="27" t="s">
        <v>68</v>
      </c>
      <c r="D14" s="27" t="s">
        <v>69</v>
      </c>
      <c r="E14" s="27" t="s">
        <v>70</v>
      </c>
      <c r="F14" s="27" t="s">
        <v>71</v>
      </c>
      <c r="G14" s="27" t="s">
        <v>72</v>
      </c>
      <c r="H14" s="27" t="s">
        <v>73</v>
      </c>
      <c r="I14" s="27" t="s">
        <v>74</v>
      </c>
      <c r="J14" s="27" t="s">
        <v>4</v>
      </c>
      <c r="K14" s="27">
        <v>1</v>
      </c>
      <c r="L14" s="27" t="s">
        <v>43</v>
      </c>
      <c r="M14" s="27" t="s">
        <v>12</v>
      </c>
      <c r="N14" s="27" t="s">
        <v>75</v>
      </c>
    </row>
    <row r="15" spans="1:34" x14ac:dyDescent="0.25">
      <c r="A15" s="30">
        <v>15</v>
      </c>
      <c r="B15" s="27" t="s">
        <v>67</v>
      </c>
      <c r="C15" s="27" t="s">
        <v>68</v>
      </c>
      <c r="D15" s="27" t="s">
        <v>69</v>
      </c>
      <c r="E15" s="27" t="s">
        <v>70</v>
      </c>
      <c r="F15" s="27" t="s">
        <v>71</v>
      </c>
      <c r="G15" s="27" t="s">
        <v>72</v>
      </c>
      <c r="H15" s="27" t="s">
        <v>73</v>
      </c>
      <c r="I15" s="27" t="s">
        <v>74</v>
      </c>
      <c r="J15" s="27" t="s">
        <v>4</v>
      </c>
      <c r="K15" s="27">
        <v>1</v>
      </c>
      <c r="L15" s="27" t="s">
        <v>43</v>
      </c>
      <c r="M15" s="27" t="s">
        <v>12</v>
      </c>
      <c r="N15" s="27" t="s">
        <v>75</v>
      </c>
    </row>
    <row r="16" spans="1:34" x14ac:dyDescent="0.25">
      <c r="A16" s="30">
        <v>19</v>
      </c>
      <c r="B16" s="27" t="s">
        <v>67</v>
      </c>
      <c r="C16" s="27" t="s">
        <v>68</v>
      </c>
      <c r="D16" s="27" t="s">
        <v>69</v>
      </c>
      <c r="E16" s="27" t="s">
        <v>70</v>
      </c>
      <c r="F16" s="27" t="s">
        <v>71</v>
      </c>
      <c r="G16" s="27" t="s">
        <v>72</v>
      </c>
      <c r="H16" s="27" t="s">
        <v>73</v>
      </c>
      <c r="I16" s="27" t="s">
        <v>74</v>
      </c>
      <c r="J16" s="27" t="s">
        <v>4</v>
      </c>
      <c r="K16" s="27">
        <v>1</v>
      </c>
      <c r="L16" s="27" t="s">
        <v>43</v>
      </c>
      <c r="M16" s="27" t="s">
        <v>14</v>
      </c>
      <c r="N16" s="27" t="s">
        <v>75</v>
      </c>
    </row>
    <row r="17" spans="1:14" x14ac:dyDescent="0.25">
      <c r="A17" s="30">
        <v>20</v>
      </c>
      <c r="B17" s="27" t="s">
        <v>67</v>
      </c>
      <c r="C17" s="27" t="s">
        <v>68</v>
      </c>
      <c r="D17" s="27" t="s">
        <v>69</v>
      </c>
      <c r="E17" s="27" t="s">
        <v>70</v>
      </c>
      <c r="F17" s="27" t="s">
        <v>71</v>
      </c>
      <c r="G17" s="27" t="s">
        <v>72</v>
      </c>
      <c r="H17" s="27" t="s">
        <v>73</v>
      </c>
      <c r="I17" s="27" t="s">
        <v>74</v>
      </c>
      <c r="J17" s="27" t="s">
        <v>4</v>
      </c>
      <c r="K17" s="27">
        <v>1</v>
      </c>
      <c r="L17" s="27" t="s">
        <v>43</v>
      </c>
      <c r="M17" s="27" t="s">
        <v>14</v>
      </c>
      <c r="N17" s="27" t="s">
        <v>75</v>
      </c>
    </row>
    <row r="18" spans="1:14" x14ac:dyDescent="0.25">
      <c r="A18" s="30">
        <v>21</v>
      </c>
      <c r="B18" s="27" t="s">
        <v>67</v>
      </c>
      <c r="C18" s="27" t="s">
        <v>68</v>
      </c>
      <c r="D18" s="27" t="s">
        <v>69</v>
      </c>
      <c r="E18" s="27" t="s">
        <v>70</v>
      </c>
      <c r="F18" s="27" t="s">
        <v>71</v>
      </c>
      <c r="G18" s="27" t="s">
        <v>72</v>
      </c>
      <c r="H18" s="27" t="s">
        <v>73</v>
      </c>
      <c r="I18" s="27" t="s">
        <v>74</v>
      </c>
      <c r="J18" s="27" t="s">
        <v>4</v>
      </c>
      <c r="K18" s="27">
        <v>1</v>
      </c>
      <c r="L18" s="27" t="s">
        <v>43</v>
      </c>
      <c r="M18" s="27" t="s">
        <v>14</v>
      </c>
      <c r="N18" s="27" t="s">
        <v>75</v>
      </c>
    </row>
    <row r="19" spans="1:14" x14ac:dyDescent="0.25">
      <c r="A19" s="30">
        <v>23</v>
      </c>
      <c r="B19" s="27" t="s">
        <v>77</v>
      </c>
      <c r="C19" s="27" t="s">
        <v>78</v>
      </c>
      <c r="D19" s="27" t="s">
        <v>79</v>
      </c>
      <c r="E19" s="27" t="s">
        <v>80</v>
      </c>
      <c r="F19" s="27" t="s">
        <v>81</v>
      </c>
      <c r="G19" s="27" t="s">
        <v>82</v>
      </c>
      <c r="H19" s="27" t="s">
        <v>83</v>
      </c>
      <c r="I19" s="27" t="s">
        <v>84</v>
      </c>
      <c r="J19" s="27" t="s">
        <v>9</v>
      </c>
      <c r="K19" s="27">
        <v>8</v>
      </c>
      <c r="L19" s="27" t="s">
        <v>46</v>
      </c>
      <c r="M19" s="27" t="s">
        <v>18</v>
      </c>
      <c r="N19" s="27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4:AH19"/>
  <sheetViews>
    <sheetView workbookViewId="0">
      <selection activeCell="A11" sqref="A11:S19"/>
    </sheetView>
  </sheetViews>
  <sheetFormatPr baseColWidth="10" defaultRowHeight="17" x14ac:dyDescent="0.25"/>
  <cols>
    <col min="1" max="1" width="10.83203125" style="30"/>
    <col min="2" max="16384" width="10.83203125" style="27"/>
  </cols>
  <sheetData>
    <row r="4" spans="1:34" x14ac:dyDescent="0.25"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10" spans="1:34" ht="21" x14ac:dyDescent="0.3">
      <c r="B10" s="31" t="s">
        <v>76</v>
      </c>
    </row>
    <row r="11" spans="1:34" s="6" customFormat="1" ht="14" thickBot="1" x14ac:dyDescent="0.25">
      <c r="A11" s="34" t="str">
        <f>Tab_Source[[#Headers],[I.D.]]</f>
        <v>I.D.</v>
      </c>
      <c r="B11" s="16" t="str">
        <f>Tab_Source[[#Headers],[produit]]</f>
        <v>produit</v>
      </c>
      <c r="C11" s="16" t="str">
        <f>Tab_Source[[#Headers],[fabricant]]</f>
        <v>fabricant</v>
      </c>
      <c r="D11" s="16" t="str">
        <f>Tab_Source[[#Headers],[modèle]]</f>
        <v>modèle</v>
      </c>
      <c r="E11" s="16" t="str">
        <f>Tab_Source[[#Headers],[ref fabricant]]</f>
        <v>ref fabricant</v>
      </c>
      <c r="F11" s="16" t="str">
        <f>Tab_Source[[#Headers],[matériau]]</f>
        <v>matériau</v>
      </c>
      <c r="G11" s="16" t="str">
        <f>Tab_Source[[#Headers],[finition]]</f>
        <v>finition</v>
      </c>
      <c r="H11" s="16" t="str">
        <f>Tab_Source[[#Headers],[dimensions]]</f>
        <v>dimensions</v>
      </c>
      <c r="I11" s="16" t="str">
        <f>Tab_Source[[#Headers],[remarques]]</f>
        <v>remarques</v>
      </c>
      <c r="J11" s="16" t="str">
        <f>Tab_Source[[#Headers],[lot]]</f>
        <v>lot</v>
      </c>
      <c r="K11" s="16" t="str">
        <f>Tab_Source[[#Headers],[quantité]]</f>
        <v>quantité</v>
      </c>
      <c r="L11" s="16" t="str">
        <f>Tab_Source[[#Headers],[type quantité]]</f>
        <v>type quantité</v>
      </c>
      <c r="M11" s="16" t="str">
        <f>Tab_Source[[#Headers],[localisation]]</f>
        <v>localisation</v>
      </c>
      <c r="N11" s="16" t="str">
        <f>Tab_Source[[#Headers],[prix u. fourn.]]</f>
        <v>prix u. fourn.</v>
      </c>
      <c r="O11" s="16" t="str">
        <f>Tab_Source[[#Headers],[prix u. mo]]</f>
        <v>prix u. mo</v>
      </c>
      <c r="P11" s="16" t="str">
        <f>Tab_Source[[#Headers],[prix u. total]]</f>
        <v>prix u. total</v>
      </c>
      <c r="Q11" s="16" t="str">
        <f>Tab_Source[[#Headers],[prix. total]]</f>
        <v>prix. total</v>
      </c>
      <c r="R11" s="16" t="str">
        <f>Tab_Source[[#Headers],[fourniture]]</f>
        <v>fourniture</v>
      </c>
      <c r="S11" s="16" t="str">
        <f>Tab_Source[[#Headers],[pose]]</f>
        <v>pose</v>
      </c>
      <c r="T11" s="18"/>
      <c r="AH11" s="32"/>
    </row>
    <row r="12" spans="1:34" x14ac:dyDescent="0.25">
      <c r="A12" s="30">
        <v>11</v>
      </c>
      <c r="B12" s="27" t="s">
        <v>67</v>
      </c>
      <c r="C12" s="27" t="s">
        <v>68</v>
      </c>
      <c r="D12" s="27" t="s">
        <v>69</v>
      </c>
      <c r="E12" s="27" t="s">
        <v>70</v>
      </c>
      <c r="F12" s="27" t="s">
        <v>71</v>
      </c>
      <c r="G12" s="27" t="s">
        <v>72</v>
      </c>
      <c r="H12" s="27" t="s">
        <v>73</v>
      </c>
      <c r="I12" s="27" t="s">
        <v>74</v>
      </c>
      <c r="J12" s="27" t="s">
        <v>4</v>
      </c>
      <c r="K12" s="27">
        <v>1</v>
      </c>
      <c r="L12" s="27" t="s">
        <v>43</v>
      </c>
      <c r="M12" s="27" t="s">
        <v>12</v>
      </c>
      <c r="N12" s="27" t="s">
        <v>75</v>
      </c>
    </row>
    <row r="13" spans="1:34" x14ac:dyDescent="0.25">
      <c r="A13" s="30">
        <v>18</v>
      </c>
      <c r="B13" s="27" t="s">
        <v>67</v>
      </c>
      <c r="C13" s="27" t="s">
        <v>68</v>
      </c>
      <c r="D13" s="27" t="s">
        <v>69</v>
      </c>
      <c r="E13" s="27" t="s">
        <v>70</v>
      </c>
      <c r="F13" s="27" t="s">
        <v>71</v>
      </c>
      <c r="G13" s="27" t="s">
        <v>72</v>
      </c>
      <c r="H13" s="27" t="s">
        <v>73</v>
      </c>
      <c r="I13" s="27" t="s">
        <v>74</v>
      </c>
      <c r="J13" s="27" t="s">
        <v>4</v>
      </c>
      <c r="K13" s="27">
        <v>1</v>
      </c>
      <c r="L13" s="27" t="s">
        <v>43</v>
      </c>
      <c r="M13" s="27" t="s">
        <v>12</v>
      </c>
      <c r="N13" s="27" t="s">
        <v>75</v>
      </c>
    </row>
    <row r="14" spans="1:34" x14ac:dyDescent="0.25">
      <c r="A14" s="30">
        <v>14</v>
      </c>
      <c r="B14" s="27" t="s">
        <v>67</v>
      </c>
      <c r="C14" s="27" t="s">
        <v>68</v>
      </c>
      <c r="D14" s="27" t="s">
        <v>69</v>
      </c>
      <c r="E14" s="27" t="s">
        <v>70</v>
      </c>
      <c r="F14" s="27" t="s">
        <v>71</v>
      </c>
      <c r="G14" s="27" t="s">
        <v>72</v>
      </c>
      <c r="H14" s="27" t="s">
        <v>73</v>
      </c>
      <c r="I14" s="27" t="s">
        <v>74</v>
      </c>
      <c r="J14" s="27" t="s">
        <v>4</v>
      </c>
      <c r="K14" s="27">
        <v>1</v>
      </c>
      <c r="L14" s="27" t="s">
        <v>43</v>
      </c>
      <c r="M14" s="27" t="s">
        <v>12</v>
      </c>
      <c r="N14" s="27" t="s">
        <v>75</v>
      </c>
    </row>
    <row r="15" spans="1:34" x14ac:dyDescent="0.25">
      <c r="A15" s="30">
        <v>15</v>
      </c>
      <c r="B15" s="27" t="s">
        <v>67</v>
      </c>
      <c r="C15" s="27" t="s">
        <v>68</v>
      </c>
      <c r="D15" s="27" t="s">
        <v>69</v>
      </c>
      <c r="E15" s="27" t="s">
        <v>70</v>
      </c>
      <c r="F15" s="27" t="s">
        <v>71</v>
      </c>
      <c r="G15" s="27" t="s">
        <v>72</v>
      </c>
      <c r="H15" s="27" t="s">
        <v>73</v>
      </c>
      <c r="I15" s="27" t="s">
        <v>74</v>
      </c>
      <c r="J15" s="27" t="s">
        <v>4</v>
      </c>
      <c r="K15" s="27">
        <v>1</v>
      </c>
      <c r="L15" s="27" t="s">
        <v>43</v>
      </c>
      <c r="M15" s="27" t="s">
        <v>12</v>
      </c>
      <c r="N15" s="27" t="s">
        <v>75</v>
      </c>
    </row>
    <row r="16" spans="1:34" x14ac:dyDescent="0.25">
      <c r="A16" s="30">
        <v>19</v>
      </c>
      <c r="B16" s="27" t="s">
        <v>67</v>
      </c>
      <c r="C16" s="27" t="s">
        <v>68</v>
      </c>
      <c r="D16" s="27" t="s">
        <v>69</v>
      </c>
      <c r="E16" s="27" t="s">
        <v>70</v>
      </c>
      <c r="F16" s="27" t="s">
        <v>71</v>
      </c>
      <c r="G16" s="27" t="s">
        <v>72</v>
      </c>
      <c r="H16" s="27" t="s">
        <v>73</v>
      </c>
      <c r="I16" s="27" t="s">
        <v>74</v>
      </c>
      <c r="J16" s="27" t="s">
        <v>4</v>
      </c>
      <c r="K16" s="27">
        <v>1</v>
      </c>
      <c r="L16" s="27" t="s">
        <v>43</v>
      </c>
      <c r="M16" s="27" t="s">
        <v>14</v>
      </c>
      <c r="N16" s="27" t="s">
        <v>75</v>
      </c>
    </row>
    <row r="17" spans="1:14" x14ac:dyDescent="0.25">
      <c r="A17" s="30">
        <v>20</v>
      </c>
      <c r="B17" s="27" t="s">
        <v>67</v>
      </c>
      <c r="C17" s="27" t="s">
        <v>68</v>
      </c>
      <c r="D17" s="27" t="s">
        <v>69</v>
      </c>
      <c r="E17" s="27" t="s">
        <v>70</v>
      </c>
      <c r="F17" s="27" t="s">
        <v>71</v>
      </c>
      <c r="G17" s="27" t="s">
        <v>72</v>
      </c>
      <c r="H17" s="27" t="s">
        <v>73</v>
      </c>
      <c r="I17" s="27" t="s">
        <v>74</v>
      </c>
      <c r="J17" s="27" t="s">
        <v>4</v>
      </c>
      <c r="K17" s="27">
        <v>1</v>
      </c>
      <c r="L17" s="27" t="s">
        <v>43</v>
      </c>
      <c r="M17" s="27" t="s">
        <v>14</v>
      </c>
      <c r="N17" s="27" t="s">
        <v>75</v>
      </c>
    </row>
    <row r="18" spans="1:14" x14ac:dyDescent="0.25">
      <c r="A18" s="30">
        <v>21</v>
      </c>
      <c r="B18" s="27" t="s">
        <v>67</v>
      </c>
      <c r="C18" s="27" t="s">
        <v>68</v>
      </c>
      <c r="D18" s="27" t="s">
        <v>69</v>
      </c>
      <c r="E18" s="27" t="s">
        <v>70</v>
      </c>
      <c r="F18" s="27" t="s">
        <v>71</v>
      </c>
      <c r="G18" s="27" t="s">
        <v>72</v>
      </c>
      <c r="H18" s="27" t="s">
        <v>73</v>
      </c>
      <c r="I18" s="27" t="s">
        <v>74</v>
      </c>
      <c r="J18" s="27" t="s">
        <v>4</v>
      </c>
      <c r="K18" s="27">
        <v>1</v>
      </c>
      <c r="L18" s="27" t="s">
        <v>43</v>
      </c>
      <c r="M18" s="27" t="s">
        <v>14</v>
      </c>
      <c r="N18" s="27" t="s">
        <v>75</v>
      </c>
    </row>
    <row r="19" spans="1:14" x14ac:dyDescent="0.25">
      <c r="A19" s="30">
        <v>23</v>
      </c>
      <c r="B19" s="27" t="s">
        <v>77</v>
      </c>
      <c r="C19" s="27" t="s">
        <v>78</v>
      </c>
      <c r="D19" s="27" t="s">
        <v>79</v>
      </c>
      <c r="E19" s="27" t="s">
        <v>80</v>
      </c>
      <c r="F19" s="27" t="s">
        <v>81</v>
      </c>
      <c r="G19" s="27" t="s">
        <v>82</v>
      </c>
      <c r="H19" s="27" t="s">
        <v>83</v>
      </c>
      <c r="I19" s="27" t="s">
        <v>84</v>
      </c>
      <c r="J19" s="27" t="s">
        <v>9</v>
      </c>
      <c r="K19" s="27">
        <v>8</v>
      </c>
      <c r="L19" s="27" t="s">
        <v>46</v>
      </c>
      <c r="M19" s="27" t="s">
        <v>18</v>
      </c>
      <c r="N19" s="27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" enableFormatConditionsCalculation="0"/>
  <dimension ref="A1:Z42"/>
  <sheetViews>
    <sheetView topLeftCell="C1" workbookViewId="0">
      <selection activeCell="H39" sqref="H39"/>
    </sheetView>
  </sheetViews>
  <sheetFormatPr baseColWidth="10" defaultRowHeight="16" x14ac:dyDescent="0.2"/>
  <cols>
    <col min="2" max="2" width="21.1640625" customWidth="1"/>
    <col min="3" max="3" width="21.6640625" customWidth="1"/>
    <col min="6" max="6" width="11" customWidth="1"/>
    <col min="14" max="14" width="11.6640625" customWidth="1"/>
    <col min="16" max="16" width="11" customWidth="1"/>
    <col min="22" max="22" width="12" customWidth="1"/>
    <col min="23" max="23" width="14.83203125" customWidth="1"/>
  </cols>
  <sheetData>
    <row r="1" spans="1:26" x14ac:dyDescent="0.2">
      <c r="B1" t="s">
        <v>20</v>
      </c>
      <c r="C1" t="s">
        <v>20</v>
      </c>
      <c r="D1" t="s">
        <v>20</v>
      </c>
      <c r="E1" t="s">
        <v>20</v>
      </c>
      <c r="F1" t="s">
        <v>20</v>
      </c>
      <c r="G1" t="s">
        <v>20</v>
      </c>
      <c r="H1" t="s">
        <v>20</v>
      </c>
      <c r="I1" t="s">
        <v>20</v>
      </c>
      <c r="J1" t="s">
        <v>21</v>
      </c>
      <c r="K1" t="s">
        <v>20</v>
      </c>
      <c r="L1" t="s">
        <v>21</v>
      </c>
      <c r="M1" t="s">
        <v>20</v>
      </c>
      <c r="N1" t="s">
        <v>21</v>
      </c>
      <c r="O1" t="s">
        <v>20</v>
      </c>
      <c r="P1" t="s">
        <v>20</v>
      </c>
      <c r="Q1" t="s">
        <v>20</v>
      </c>
      <c r="R1" t="s">
        <v>22</v>
      </c>
      <c r="S1" t="s">
        <v>20</v>
      </c>
      <c r="T1" t="s">
        <v>20</v>
      </c>
      <c r="X1" t="s">
        <v>20</v>
      </c>
    </row>
    <row r="2" spans="1:26" x14ac:dyDescent="0.2">
      <c r="A2" s="6"/>
      <c r="B2" s="15" t="s">
        <v>23</v>
      </c>
      <c r="C2" s="15" t="s">
        <v>24</v>
      </c>
      <c r="D2" s="15" t="s">
        <v>25</v>
      </c>
      <c r="E2" s="15" t="s">
        <v>26</v>
      </c>
      <c r="F2" s="15" t="s">
        <v>27</v>
      </c>
      <c r="G2" s="15" t="s">
        <v>64</v>
      </c>
      <c r="H2" s="15" t="s">
        <v>28</v>
      </c>
      <c r="I2" s="15" t="s">
        <v>29</v>
      </c>
      <c r="J2" s="15" t="s">
        <v>30</v>
      </c>
      <c r="K2" s="15" t="s">
        <v>0</v>
      </c>
      <c r="L2" s="15" t="s">
        <v>31</v>
      </c>
      <c r="M2" s="15" t="s">
        <v>32</v>
      </c>
      <c r="N2" s="15" t="s">
        <v>11</v>
      </c>
      <c r="O2" s="15" t="s">
        <v>33</v>
      </c>
      <c r="P2" s="15" t="s">
        <v>34</v>
      </c>
      <c r="Q2" s="15" t="s">
        <v>35</v>
      </c>
      <c r="R2" s="15" t="s">
        <v>36</v>
      </c>
      <c r="S2" s="15" t="s">
        <v>37</v>
      </c>
      <c r="T2" s="15" t="s">
        <v>38</v>
      </c>
      <c r="U2" s="15" t="s">
        <v>39</v>
      </c>
      <c r="V2" s="15" t="s">
        <v>40</v>
      </c>
      <c r="W2" s="15" t="s">
        <v>41</v>
      </c>
      <c r="X2" s="15" t="s">
        <v>42</v>
      </c>
    </row>
    <row r="3" spans="1:26" x14ac:dyDescent="0.2">
      <c r="A3" s="7"/>
      <c r="B3" s="8"/>
      <c r="C3" s="12"/>
      <c r="D3" s="12"/>
      <c r="E3" s="12"/>
      <c r="F3" s="8"/>
      <c r="G3" s="12"/>
      <c r="H3" s="12"/>
      <c r="I3" s="12"/>
      <c r="J3" s="12"/>
      <c r="K3" s="9"/>
      <c r="L3" s="8"/>
      <c r="M3" s="12" t="s">
        <v>43</v>
      </c>
      <c r="N3" s="9"/>
      <c r="O3" s="8"/>
      <c r="P3" s="8"/>
      <c r="Q3" s="8"/>
      <c r="R3" s="8"/>
      <c r="S3" s="12"/>
      <c r="T3" s="12"/>
      <c r="U3" s="12"/>
      <c r="V3" s="12"/>
      <c r="W3" s="12"/>
      <c r="X3" s="12"/>
    </row>
    <row r="4" spans="1:26" x14ac:dyDescent="0.2">
      <c r="A4" s="7"/>
      <c r="B4" s="10"/>
      <c r="C4" s="13"/>
      <c r="D4" s="13"/>
      <c r="E4" s="13"/>
      <c r="F4" s="10"/>
      <c r="G4" s="13"/>
      <c r="H4" s="13"/>
      <c r="I4" s="13"/>
      <c r="J4" s="13"/>
      <c r="K4" s="11"/>
      <c r="L4" s="10"/>
      <c r="M4" s="13" t="s">
        <v>44</v>
      </c>
      <c r="N4" s="11"/>
      <c r="O4" s="10"/>
      <c r="P4" s="10"/>
      <c r="Q4" s="10"/>
      <c r="R4" s="10"/>
      <c r="S4" s="13"/>
      <c r="T4" s="13"/>
      <c r="U4" s="13"/>
      <c r="V4" s="13"/>
      <c r="W4" s="13"/>
      <c r="X4" s="13"/>
    </row>
    <row r="5" spans="1:26" x14ac:dyDescent="0.2">
      <c r="A5" s="7"/>
      <c r="B5" s="10"/>
      <c r="C5" s="13"/>
      <c r="D5" s="13"/>
      <c r="E5" s="13"/>
      <c r="F5" s="10"/>
      <c r="G5" s="13"/>
      <c r="H5" s="13"/>
      <c r="I5" s="13"/>
      <c r="J5" s="13"/>
      <c r="K5" s="11"/>
      <c r="L5" s="10"/>
      <c r="M5" s="13" t="s">
        <v>45</v>
      </c>
      <c r="N5" s="11"/>
      <c r="O5" s="10"/>
      <c r="P5" s="10"/>
      <c r="Q5" s="10"/>
      <c r="R5" s="10"/>
      <c r="S5" s="13"/>
      <c r="T5" s="13"/>
      <c r="U5" s="13"/>
      <c r="V5" s="13"/>
      <c r="W5" s="13"/>
      <c r="X5" s="13"/>
    </row>
    <row r="6" spans="1:26" x14ac:dyDescent="0.2">
      <c r="A6" s="7"/>
      <c r="B6" s="10"/>
      <c r="C6" s="13"/>
      <c r="D6" s="13"/>
      <c r="E6" s="13"/>
      <c r="F6" s="10"/>
      <c r="G6" s="13"/>
      <c r="H6" s="13"/>
      <c r="I6" s="13"/>
      <c r="J6" s="13"/>
      <c r="K6" s="11"/>
      <c r="L6" s="10"/>
      <c r="M6" s="13" t="s">
        <v>46</v>
      </c>
      <c r="N6" s="11"/>
      <c r="O6" s="10"/>
      <c r="P6" s="10"/>
      <c r="Q6" s="10"/>
      <c r="R6" s="10"/>
      <c r="S6" s="13"/>
      <c r="T6" s="13"/>
      <c r="U6" s="13"/>
      <c r="V6" s="13"/>
      <c r="W6" s="13"/>
      <c r="X6" s="13"/>
    </row>
    <row r="7" spans="1:26" x14ac:dyDescent="0.2">
      <c r="N7" s="14"/>
    </row>
    <row r="8" spans="1:26" x14ac:dyDescent="0.2">
      <c r="N8" s="14"/>
    </row>
    <row r="9" spans="1:26" x14ac:dyDescent="0.2">
      <c r="N9" s="14"/>
    </row>
    <row r="10" spans="1:26" x14ac:dyDescent="0.2">
      <c r="N10" s="14"/>
    </row>
    <row r="11" spans="1:26" x14ac:dyDescent="0.2">
      <c r="N11" s="14"/>
    </row>
    <row r="12" spans="1:26" x14ac:dyDescent="0.2">
      <c r="M12" t="s">
        <v>90</v>
      </c>
      <c r="N12" s="14">
        <v>11</v>
      </c>
    </row>
    <row r="13" spans="1:26" x14ac:dyDescent="0.2">
      <c r="H13" s="7"/>
      <c r="I13" s="7"/>
      <c r="M13" t="s">
        <v>91</v>
      </c>
      <c r="N13" s="14">
        <v>3</v>
      </c>
    </row>
    <row r="14" spans="1:26" x14ac:dyDescent="0.2">
      <c r="H14" s="21"/>
      <c r="I14" s="7"/>
      <c r="N14" s="14"/>
    </row>
    <row r="15" spans="1:26" ht="17" thickBot="1" x14ac:dyDescent="0.25">
      <c r="B15" s="22" t="s">
        <v>0</v>
      </c>
      <c r="C15" s="22" t="s">
        <v>0</v>
      </c>
      <c r="H15" s="21"/>
      <c r="I15" s="7"/>
      <c r="J15" s="22" t="str">
        <f>tab_Loc[[#Headers],[localisation]]</f>
        <v>localisation</v>
      </c>
      <c r="K15" s="22" t="str">
        <f>tab_Loc[[#Headers],[localisation]]</f>
        <v>localisation</v>
      </c>
      <c r="M15" s="22" t="s">
        <v>11</v>
      </c>
      <c r="N15" s="24" t="s">
        <v>89</v>
      </c>
      <c r="O15" t="s">
        <v>92</v>
      </c>
    </row>
    <row r="16" spans="1:26" x14ac:dyDescent="0.2">
      <c r="A16" s="21"/>
      <c r="B16" s="23" t="str">
        <f>INFOS!A2</f>
        <v>démolition</v>
      </c>
      <c r="C16" s="23" t="str">
        <f>B16</f>
        <v>démolition</v>
      </c>
      <c r="E16" s="21"/>
      <c r="F16" s="21"/>
      <c r="G16" s="21"/>
      <c r="H16" s="13"/>
      <c r="I16" s="7"/>
      <c r="J16" s="23" t="str">
        <f>INFOS!$C$2</f>
        <v>entrée</v>
      </c>
      <c r="K16" s="23" t="str">
        <f>J16</f>
        <v>entrée</v>
      </c>
      <c r="L16" s="21"/>
      <c r="M16" s="23" t="s">
        <v>12</v>
      </c>
      <c r="N16" s="21">
        <f>COUNTIF(B_PROJET!M:M,B_SOURCE!M16)</f>
        <v>4</v>
      </c>
      <c r="O16" s="21">
        <v>0</v>
      </c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spans="1:26" x14ac:dyDescent="0.2">
      <c r="A17" s="21"/>
      <c r="B17" s="14"/>
      <c r="C17" s="21" t="s">
        <v>0</v>
      </c>
      <c r="E17" s="21"/>
      <c r="F17" s="21"/>
      <c r="G17" s="21"/>
      <c r="H17" s="13"/>
      <c r="I17" s="7"/>
      <c r="J17" s="7"/>
      <c r="K17" s="7" t="str">
        <f>tab_Loc[[#Headers],[localisation]]</f>
        <v>localisation</v>
      </c>
      <c r="L17" s="21"/>
      <c r="M17" s="23" t="s">
        <v>13</v>
      </c>
      <c r="N17" s="21">
        <f>COUNTIF(B_PROJET!M:M,B_SOURCE!M17)</f>
        <v>0</v>
      </c>
      <c r="O17" s="21">
        <f>N16+O16+$N$13</f>
        <v>7</v>
      </c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x14ac:dyDescent="0.2">
      <c r="A18" s="21"/>
      <c r="B18" s="23" t="str">
        <f>INFOS!A3</f>
        <v>cloisons</v>
      </c>
      <c r="C18" s="23" t="str">
        <f>B18</f>
        <v>cloisons</v>
      </c>
      <c r="E18" s="13"/>
      <c r="F18" s="13"/>
      <c r="G18" s="13"/>
      <c r="H18" s="13"/>
      <c r="I18" s="7"/>
      <c r="J18" s="23" t="str">
        <f>INFOS!$C$3</f>
        <v>couloir</v>
      </c>
      <c r="K18" s="13" t="str">
        <f>J18</f>
        <v>couloir</v>
      </c>
      <c r="L18" s="13"/>
      <c r="M18" s="23" t="s">
        <v>14</v>
      </c>
      <c r="N18" s="21">
        <f>COUNTIF(B_PROJET!M:M,B_SOURCE!M18)</f>
        <v>3</v>
      </c>
      <c r="O18" s="21">
        <f t="shared" ref="O18:O24" si="0">N17+O17+$N$13</f>
        <v>10</v>
      </c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21"/>
    </row>
    <row r="19" spans="1:26" x14ac:dyDescent="0.2">
      <c r="A19" s="21"/>
      <c r="B19" s="23"/>
      <c r="C19" s="21" t="s">
        <v>0</v>
      </c>
      <c r="E19" s="21"/>
      <c r="F19" s="21"/>
      <c r="G19" s="21"/>
      <c r="H19" s="13"/>
      <c r="I19" s="7"/>
      <c r="J19" s="7"/>
      <c r="K19" s="7" t="str">
        <f>tab_Loc[[#Headers],[localisation]]</f>
        <v>localisation</v>
      </c>
      <c r="L19" s="21"/>
      <c r="M19" s="23" t="s">
        <v>15</v>
      </c>
      <c r="N19" s="21">
        <f>COUNTIF(B_PROJET!M:M,B_SOURCE!M19)</f>
        <v>0</v>
      </c>
      <c r="O19" s="21">
        <f t="shared" si="0"/>
        <v>16</v>
      </c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spans="1:26" x14ac:dyDescent="0.2">
      <c r="A20" s="21"/>
      <c r="B20" s="23" t="str">
        <f>INFOS!A4</f>
        <v>electricité</v>
      </c>
      <c r="C20" s="23" t="str">
        <f>B20</f>
        <v>electricité</v>
      </c>
      <c r="E20" s="21"/>
      <c r="F20" s="21"/>
      <c r="G20" s="21"/>
      <c r="H20" s="13"/>
      <c r="I20" s="7"/>
      <c r="J20" s="23" t="str">
        <f>INFOS!$C$4</f>
        <v>salon</v>
      </c>
      <c r="K20" s="13" t="str">
        <f>J20</f>
        <v>salon</v>
      </c>
      <c r="L20" s="21"/>
      <c r="M20" s="23" t="s">
        <v>16</v>
      </c>
      <c r="N20" s="21">
        <f>COUNTIF(B_PROJET!M:M,B_SOURCE!M20)</f>
        <v>0</v>
      </c>
      <c r="O20" s="21">
        <f t="shared" si="0"/>
        <v>19</v>
      </c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spans="1:26" x14ac:dyDescent="0.2">
      <c r="A21" s="21"/>
      <c r="B21" s="23"/>
      <c r="C21" s="21" t="s">
        <v>0</v>
      </c>
      <c r="E21" s="21"/>
      <c r="F21" s="21"/>
      <c r="G21" s="21"/>
      <c r="H21" s="13"/>
      <c r="I21" s="7"/>
      <c r="J21" s="7"/>
      <c r="K21" s="7" t="str">
        <f>tab_Loc[[#Headers],[localisation]]</f>
        <v>localisation</v>
      </c>
      <c r="L21" s="21"/>
      <c r="M21" s="23" t="s">
        <v>17</v>
      </c>
      <c r="N21" s="21">
        <f>COUNTIF(B_PROJET!M:M,B_SOURCE!M21)</f>
        <v>0</v>
      </c>
      <c r="O21" s="21">
        <f t="shared" si="0"/>
        <v>22</v>
      </c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x14ac:dyDescent="0.2">
      <c r="A22" s="21"/>
      <c r="B22" s="23" t="str">
        <f>INFOS!A5</f>
        <v>plomberie</v>
      </c>
      <c r="C22" s="23" t="str">
        <f>B22</f>
        <v>plomberie</v>
      </c>
      <c r="E22" s="21"/>
      <c r="F22" s="21"/>
      <c r="G22" s="21"/>
      <c r="H22" s="13"/>
      <c r="I22" s="7"/>
      <c r="J22" s="23" t="str">
        <f>INFOS!$C$5</f>
        <v>salle à manger</v>
      </c>
      <c r="K22" s="13" t="str">
        <f>J22</f>
        <v>salle à manger</v>
      </c>
      <c r="L22" s="21"/>
      <c r="M22" s="23" t="s">
        <v>10</v>
      </c>
      <c r="N22" s="21">
        <f>COUNTIF(B_PROJET!M:M,B_SOURCE!M22)</f>
        <v>0</v>
      </c>
      <c r="O22" s="21">
        <f t="shared" si="0"/>
        <v>25</v>
      </c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spans="1:26" x14ac:dyDescent="0.2">
      <c r="A23" s="21"/>
      <c r="B23" s="23"/>
      <c r="C23" s="21" t="s">
        <v>0</v>
      </c>
      <c r="E23" s="21"/>
      <c r="F23" s="21"/>
      <c r="G23" s="21"/>
      <c r="H23" s="13"/>
      <c r="I23" s="7"/>
      <c r="J23" s="7"/>
      <c r="K23" s="7" t="str">
        <f>tab_Loc[[#Headers],[localisation]]</f>
        <v>localisation</v>
      </c>
      <c r="L23" s="21"/>
      <c r="M23" s="23" t="s">
        <v>18</v>
      </c>
      <c r="N23" s="21">
        <f>COUNTIF(B_PROJET!M:M,B_SOURCE!M23)</f>
        <v>1</v>
      </c>
      <c r="O23" s="21">
        <f t="shared" si="0"/>
        <v>28</v>
      </c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spans="1:26" x14ac:dyDescent="0.2">
      <c r="A24" s="21"/>
      <c r="B24" s="23" t="str">
        <f>INFOS!A6</f>
        <v>revêtements</v>
      </c>
      <c r="C24" s="23" t="str">
        <f>B24</f>
        <v>revêtements</v>
      </c>
      <c r="E24" s="21"/>
      <c r="F24" s="21"/>
      <c r="G24" s="21"/>
      <c r="H24" s="13"/>
      <c r="I24" s="7"/>
      <c r="J24" s="23" t="str">
        <f>INFOS!$C$6</f>
        <v>chambre 1</v>
      </c>
      <c r="K24" s="13" t="str">
        <f>J24</f>
        <v>chambre 1</v>
      </c>
      <c r="L24" s="21"/>
      <c r="M24" s="13" t="s">
        <v>19</v>
      </c>
      <c r="N24" s="21">
        <f>COUNTIF(B_PROJET!M:M,B_SOURCE!M24)</f>
        <v>0</v>
      </c>
      <c r="O24" s="21">
        <f t="shared" si="0"/>
        <v>32</v>
      </c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spans="1:26" x14ac:dyDescent="0.2">
      <c r="A25" s="21"/>
      <c r="B25" s="23"/>
      <c r="C25" s="21" t="s">
        <v>0</v>
      </c>
      <c r="E25" s="21"/>
      <c r="F25" s="21"/>
      <c r="G25" s="21"/>
      <c r="H25" s="21"/>
      <c r="I25" s="7"/>
      <c r="J25" s="7"/>
      <c r="K25" s="7" t="str">
        <f>tab_Loc[[#Headers],[localisation]]</f>
        <v>localisation</v>
      </c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spans="1:26" x14ac:dyDescent="0.2">
      <c r="A26" s="21"/>
      <c r="B26" s="23" t="str">
        <f>INFOS!A7</f>
        <v>peinture</v>
      </c>
      <c r="C26" s="23" t="str">
        <f>B26</f>
        <v>peinture</v>
      </c>
      <c r="D26" s="21"/>
      <c r="E26" s="21"/>
      <c r="F26" s="21"/>
      <c r="G26" s="21"/>
      <c r="H26" s="21"/>
      <c r="I26" s="21"/>
      <c r="J26" s="23" t="str">
        <f>INFOS!$C$7</f>
        <v>chambre 2</v>
      </c>
      <c r="K26" s="13" t="str">
        <f>J26</f>
        <v>chambre 2</v>
      </c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spans="1:26" x14ac:dyDescent="0.2">
      <c r="B27" s="14"/>
      <c r="C27" s="21" t="s">
        <v>0</v>
      </c>
      <c r="J27" s="7"/>
      <c r="K27" s="7" t="str">
        <f>tab_Loc[[#Headers],[localisation]]</f>
        <v>localisation</v>
      </c>
    </row>
    <row r="28" spans="1:26" x14ac:dyDescent="0.2">
      <c r="B28" s="23" t="str">
        <f>INFOS!A8</f>
        <v>menuiseries extérieures</v>
      </c>
      <c r="C28" s="23" t="str">
        <f>B28</f>
        <v>menuiseries extérieures</v>
      </c>
      <c r="J28" s="23" t="str">
        <f>INFOS!$C$8</f>
        <v>cuisine</v>
      </c>
      <c r="K28" s="13" t="str">
        <f>J28</f>
        <v>cuisine</v>
      </c>
    </row>
    <row r="29" spans="1:26" x14ac:dyDescent="0.2">
      <c r="B29" s="14"/>
      <c r="C29" s="21" t="s">
        <v>0</v>
      </c>
      <c r="J29" s="7"/>
      <c r="K29" s="7" t="str">
        <f>tab_Loc[[#Headers],[localisation]]</f>
        <v>localisation</v>
      </c>
    </row>
    <row r="30" spans="1:26" x14ac:dyDescent="0.2">
      <c r="B30" s="23" t="str">
        <f>INFOS!A9</f>
        <v>mensuiseries intérieures</v>
      </c>
      <c r="C30" s="23" t="str">
        <f>B30</f>
        <v>mensuiseries intérieures</v>
      </c>
      <c r="J30" s="23" t="str">
        <f>INFOS!$C$9</f>
        <v>salle de bain</v>
      </c>
      <c r="K30" s="13" t="str">
        <f>J30</f>
        <v>salle de bain</v>
      </c>
    </row>
    <row r="31" spans="1:26" x14ac:dyDescent="0.2">
      <c r="B31" s="14"/>
      <c r="C31" s="21" t="s">
        <v>0</v>
      </c>
      <c r="J31" s="7"/>
      <c r="K31" s="7" t="str">
        <f>tab_Loc[[#Headers],[localisation]]</f>
        <v>localisation</v>
      </c>
    </row>
    <row r="32" spans="1:26" x14ac:dyDescent="0.2">
      <c r="B32" s="23" t="str">
        <f>INFOS!A10</f>
        <v>agencement</v>
      </c>
      <c r="C32" s="23" t="str">
        <f>B32</f>
        <v>agencement</v>
      </c>
      <c r="J32" s="23" t="str">
        <f>INFOS!$C$10</f>
        <v>wc</v>
      </c>
      <c r="K32" s="13" t="str">
        <f>J32</f>
        <v>wc</v>
      </c>
    </row>
    <row r="33" spans="2:11" x14ac:dyDescent="0.2">
      <c r="B33" s="14"/>
      <c r="C33" s="21" t="s">
        <v>0</v>
      </c>
      <c r="J33" s="7"/>
      <c r="K33" s="7" t="str">
        <f>tab_Loc[[#Headers],[localisation]]</f>
        <v>localisation</v>
      </c>
    </row>
    <row r="34" spans="2:11" x14ac:dyDescent="0.2">
      <c r="B34" s="23" t="str">
        <f>INFOS!A11</f>
        <v>cuisine</v>
      </c>
      <c r="C34" s="23" t="str">
        <f>B34</f>
        <v>cuisine</v>
      </c>
      <c r="J34" s="23">
        <f>INFOS!$C$11</f>
        <v>0</v>
      </c>
      <c r="K34" s="13">
        <f>J34</f>
        <v>0</v>
      </c>
    </row>
    <row r="35" spans="2:11" x14ac:dyDescent="0.2">
      <c r="B35" s="14"/>
      <c r="C35" s="21" t="s">
        <v>0</v>
      </c>
      <c r="J35" s="7"/>
      <c r="K35" s="7" t="str">
        <f>tab_Loc[[#Headers],[localisation]]</f>
        <v>localisation</v>
      </c>
    </row>
    <row r="36" spans="2:11" x14ac:dyDescent="0.2">
      <c r="B36" s="23">
        <f>INFOS!A16</f>
        <v>0</v>
      </c>
      <c r="C36" s="23">
        <f>B36</f>
        <v>0</v>
      </c>
      <c r="J36" s="23">
        <f>INFOS!$C$11</f>
        <v>0</v>
      </c>
      <c r="K36" s="13">
        <f>J36</f>
        <v>0</v>
      </c>
    </row>
    <row r="37" spans="2:11" x14ac:dyDescent="0.2">
      <c r="B37" s="14"/>
      <c r="C37" s="21" t="s">
        <v>0</v>
      </c>
      <c r="J37" s="7"/>
      <c r="K37" s="7" t="str">
        <f>tab_Loc[[#Headers],[localisation]]</f>
        <v>localisation</v>
      </c>
    </row>
    <row r="38" spans="2:11" x14ac:dyDescent="0.2">
      <c r="B38" s="23">
        <f>INFOS!A17</f>
        <v>0</v>
      </c>
      <c r="C38" s="23">
        <f>B38</f>
        <v>0</v>
      </c>
      <c r="J38" s="23">
        <f>INFOS!$C$11</f>
        <v>0</v>
      </c>
      <c r="K38" s="13">
        <f>J38</f>
        <v>0</v>
      </c>
    </row>
    <row r="39" spans="2:11" x14ac:dyDescent="0.2">
      <c r="B39" s="14"/>
      <c r="C39" s="21" t="s">
        <v>0</v>
      </c>
      <c r="J39" s="7"/>
      <c r="K39" s="7" t="str">
        <f>tab_Loc[[#Headers],[localisation]]</f>
        <v>localisation</v>
      </c>
    </row>
    <row r="40" spans="2:11" x14ac:dyDescent="0.2">
      <c r="J40" s="23">
        <f>INFOS!$C$11</f>
        <v>0</v>
      </c>
      <c r="K40" s="13">
        <f>J40</f>
        <v>0</v>
      </c>
    </row>
    <row r="41" spans="2:11" x14ac:dyDescent="0.2">
      <c r="J41" s="7"/>
      <c r="K41" s="7" t="str">
        <f>tab_Loc[[#Headers],[localisation]]</f>
        <v>localisation</v>
      </c>
    </row>
    <row r="42" spans="2:11" x14ac:dyDescent="0.2">
      <c r="J42" s="23">
        <f>INFOS!$C$11</f>
        <v>0</v>
      </c>
      <c r="K42" s="13">
        <f>J42</f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/>
  <dimension ref="A1:AN999"/>
  <sheetViews>
    <sheetView workbookViewId="0">
      <selection activeCell="X20" sqref="X20"/>
    </sheetView>
  </sheetViews>
  <sheetFormatPr baseColWidth="10" defaultRowHeight="17" x14ac:dyDescent="0.25"/>
  <cols>
    <col min="1" max="1" width="10.83203125" style="30"/>
    <col min="2" max="16384" width="10.83203125" style="27"/>
  </cols>
  <sheetData>
    <row r="1" spans="1:40" ht="18" thickBot="1" x14ac:dyDescent="0.3">
      <c r="A1" s="34" t="str">
        <f>Tab_Source[[#Headers],[I.D.]]</f>
        <v>I.D.</v>
      </c>
      <c r="B1" s="16" t="str">
        <f>Tab_Source[[#Headers],[produit]]</f>
        <v>produit</v>
      </c>
      <c r="C1" s="16" t="str">
        <f>Tab_Source[[#Headers],[fabricant]]</f>
        <v>fabricant</v>
      </c>
      <c r="D1" s="16" t="str">
        <f>Tab_Source[[#Headers],[modèle]]</f>
        <v>modèle</v>
      </c>
      <c r="E1" s="16" t="str">
        <f>Tab_Source[[#Headers],[ref fabricant]]</f>
        <v>ref fabricant</v>
      </c>
      <c r="F1" s="16" t="str">
        <f>Tab_Source[[#Headers],[matériau]]</f>
        <v>matériau</v>
      </c>
      <c r="G1" s="16" t="str">
        <f>Tab_Source[[#Headers],[finition]]</f>
        <v>finition</v>
      </c>
      <c r="H1" s="16" t="str">
        <f>Tab_Source[[#Headers],[dimensions]]</f>
        <v>dimensions</v>
      </c>
      <c r="I1" s="16" t="str">
        <f>F1</f>
        <v>matériau</v>
      </c>
      <c r="J1" s="16" t="str">
        <f>Tab_Source[[#Headers],[lot]]</f>
        <v>lot</v>
      </c>
      <c r="K1" s="16" t="str">
        <f>Tab_Source[[#Headers],[quantité]]</f>
        <v>quantité</v>
      </c>
      <c r="L1" s="16" t="str">
        <f>Tab_Source[[#Headers],[type quantité]]</f>
        <v>type quantité</v>
      </c>
      <c r="M1" s="16" t="str">
        <f>Tab_Source[[#Headers],[localisation]]</f>
        <v>localisation</v>
      </c>
      <c r="N1" s="16" t="str">
        <f>Tab_Source[[#Headers],[prix u. fourn.]]</f>
        <v>prix u. fourn.</v>
      </c>
      <c r="O1" s="16" t="str">
        <f>Tab_Source[[#Headers],[prix u. mo]]</f>
        <v>prix u. mo</v>
      </c>
      <c r="P1" s="16" t="str">
        <f>Tab_Source[[#Headers],[prix u. total]]</f>
        <v>prix u. total</v>
      </c>
      <c r="Q1" s="16" t="str">
        <f>Tab_Source[[#Headers],[prix. total]]</f>
        <v>prix. total</v>
      </c>
      <c r="R1" s="16" t="str">
        <f>Tab_Source[[#Headers],[fourniture]]</f>
        <v>fourniture</v>
      </c>
      <c r="S1" s="16" t="str">
        <f>Tab_Source[[#Headers],[pose]]</f>
        <v>pose</v>
      </c>
      <c r="U1" s="28"/>
      <c r="V1" s="29"/>
      <c r="W1" s="29"/>
      <c r="X1" s="29"/>
      <c r="Y1" s="29"/>
    </row>
    <row r="2" spans="1:40" x14ac:dyDescent="0.25">
      <c r="U2" s="29"/>
      <c r="V2" s="29"/>
      <c r="W2" s="29"/>
      <c r="X2" s="29"/>
      <c r="Y2" s="29"/>
    </row>
    <row r="3" spans="1:40" x14ac:dyDescent="0.25">
      <c r="E3" s="27" t="str">
        <f>Tab_Source[[#Headers],[localisation]]</f>
        <v>localisation</v>
      </c>
      <c r="U3" s="29"/>
      <c r="V3" s="29"/>
      <c r="W3" s="29"/>
      <c r="X3" s="29"/>
      <c r="Y3" s="29"/>
    </row>
    <row r="4" spans="1:40" x14ac:dyDescent="0.25">
      <c r="E4" s="33"/>
      <c r="U4" s="29"/>
      <c r="V4" s="29"/>
      <c r="W4" s="29"/>
      <c r="X4" s="29"/>
      <c r="Y4" s="29"/>
    </row>
    <row r="5" spans="1:40" x14ac:dyDescent="0.25">
      <c r="U5" s="29"/>
      <c r="V5" s="29"/>
      <c r="W5" s="29"/>
      <c r="X5" s="29"/>
      <c r="Y5" s="29"/>
    </row>
    <row r="6" spans="1:40" x14ac:dyDescent="0.25">
      <c r="U6" s="29"/>
      <c r="V6" s="29"/>
      <c r="W6" s="29"/>
      <c r="X6" s="29"/>
      <c r="Y6" s="29"/>
    </row>
    <row r="7" spans="1:40" x14ac:dyDescent="0.25">
      <c r="U7" s="29"/>
      <c r="V7" s="29"/>
      <c r="W7" s="29"/>
      <c r="X7" s="29"/>
      <c r="Y7" s="29"/>
    </row>
    <row r="8" spans="1:40" ht="21" x14ac:dyDescent="0.3">
      <c r="B8" s="31" t="s">
        <v>93</v>
      </c>
      <c r="U8" s="29"/>
      <c r="V8" s="29"/>
      <c r="W8" s="29"/>
      <c r="X8" s="29"/>
      <c r="Y8" s="29"/>
    </row>
    <row r="9" spans="1:40" x14ac:dyDescent="0.25">
      <c r="B9" s="29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</row>
    <row r="10" spans="1:40" ht="21" x14ac:dyDescent="0.3">
      <c r="A10" s="28"/>
      <c r="B10" s="31" t="s">
        <v>12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</row>
    <row r="11" spans="1:40" ht="18" thickBot="1" x14ac:dyDescent="0.3">
      <c r="A11" s="20" t="s">
        <v>23</v>
      </c>
      <c r="B11" s="16" t="s">
        <v>24</v>
      </c>
      <c r="C11" s="16" t="s">
        <v>25</v>
      </c>
      <c r="D11" s="16" t="s">
        <v>26</v>
      </c>
      <c r="E11" s="16" t="s">
        <v>27</v>
      </c>
      <c r="F11" s="16" t="s">
        <v>64</v>
      </c>
      <c r="G11" s="16" t="s">
        <v>28</v>
      </c>
      <c r="H11" s="16" t="s">
        <v>29</v>
      </c>
      <c r="I11" s="16" t="s">
        <v>64</v>
      </c>
      <c r="J11" s="16" t="s">
        <v>0</v>
      </c>
      <c r="K11" s="16" t="s">
        <v>31</v>
      </c>
      <c r="L11" s="16" t="s">
        <v>32</v>
      </c>
      <c r="M11" s="16" t="s">
        <v>11</v>
      </c>
      <c r="N11" s="16" t="s">
        <v>33</v>
      </c>
      <c r="O11" s="16" t="s">
        <v>34</v>
      </c>
      <c r="P11" s="16" t="s">
        <v>35</v>
      </c>
      <c r="Q11" s="16" t="s">
        <v>36</v>
      </c>
      <c r="R11" s="16" t="s">
        <v>37</v>
      </c>
      <c r="S11" s="16" t="s">
        <v>38</v>
      </c>
      <c r="T11" s="29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</row>
    <row r="12" spans="1:40" x14ac:dyDescent="0.25">
      <c r="A12" s="30">
        <v>11</v>
      </c>
      <c r="B12" s="27" t="s">
        <v>67</v>
      </c>
      <c r="C12" s="27" t="s">
        <v>68</v>
      </c>
      <c r="D12" s="27" t="s">
        <v>69</v>
      </c>
      <c r="E12" s="27" t="s">
        <v>70</v>
      </c>
      <c r="F12" s="27" t="s">
        <v>71</v>
      </c>
      <c r="G12" s="27" t="s">
        <v>72</v>
      </c>
      <c r="H12" s="27" t="s">
        <v>73</v>
      </c>
      <c r="I12" s="27" t="s">
        <v>71</v>
      </c>
      <c r="J12" s="27" t="s">
        <v>4</v>
      </c>
      <c r="K12" s="27">
        <v>1</v>
      </c>
      <c r="L12" s="27" t="s">
        <v>43</v>
      </c>
      <c r="M12" s="27" t="s">
        <v>12</v>
      </c>
      <c r="N12" s="27" t="s">
        <v>75</v>
      </c>
      <c r="T12" s="29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</row>
    <row r="13" spans="1:40" x14ac:dyDescent="0.25">
      <c r="A13" s="30">
        <v>18</v>
      </c>
      <c r="B13" s="27" t="s">
        <v>67</v>
      </c>
      <c r="C13" s="27" t="s">
        <v>68</v>
      </c>
      <c r="D13" s="27" t="s">
        <v>69</v>
      </c>
      <c r="E13" s="27" t="s">
        <v>70</v>
      </c>
      <c r="F13" s="27" t="s">
        <v>71</v>
      </c>
      <c r="G13" s="27" t="s">
        <v>72</v>
      </c>
      <c r="H13" s="27" t="s">
        <v>73</v>
      </c>
      <c r="I13" s="27" t="s">
        <v>71</v>
      </c>
      <c r="J13" s="27" t="s">
        <v>4</v>
      </c>
      <c r="K13" s="27">
        <v>1</v>
      </c>
      <c r="L13" s="27" t="s">
        <v>43</v>
      </c>
      <c r="M13" s="27" t="s">
        <v>12</v>
      </c>
      <c r="N13" s="27" t="s">
        <v>75</v>
      </c>
      <c r="T13" s="29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</row>
    <row r="14" spans="1:40" x14ac:dyDescent="0.25">
      <c r="A14" s="30">
        <v>14</v>
      </c>
      <c r="B14" s="27" t="s">
        <v>67</v>
      </c>
      <c r="C14" s="27" t="s">
        <v>68</v>
      </c>
      <c r="D14" s="27" t="s">
        <v>69</v>
      </c>
      <c r="E14" s="27" t="s">
        <v>70</v>
      </c>
      <c r="F14" s="27" t="s">
        <v>71</v>
      </c>
      <c r="G14" s="27" t="s">
        <v>72</v>
      </c>
      <c r="H14" s="27" t="s">
        <v>73</v>
      </c>
      <c r="I14" s="27" t="s">
        <v>71</v>
      </c>
      <c r="J14" s="27" t="s">
        <v>4</v>
      </c>
      <c r="K14" s="27">
        <v>1</v>
      </c>
      <c r="L14" s="27" t="s">
        <v>43</v>
      </c>
      <c r="M14" s="27" t="s">
        <v>12</v>
      </c>
      <c r="N14" s="27" t="s">
        <v>75</v>
      </c>
      <c r="T14" s="29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</row>
    <row r="15" spans="1:40" ht="18" thickBot="1" x14ac:dyDescent="0.3">
      <c r="A15" s="30">
        <v>15</v>
      </c>
      <c r="B15" s="26" t="s">
        <v>67</v>
      </c>
      <c r="C15" s="26" t="s">
        <v>68</v>
      </c>
      <c r="D15" s="26" t="s">
        <v>69</v>
      </c>
      <c r="E15" s="26" t="s">
        <v>70</v>
      </c>
      <c r="F15" s="26" t="s">
        <v>71</v>
      </c>
      <c r="G15" s="26" t="s">
        <v>72</v>
      </c>
      <c r="H15" s="26" t="s">
        <v>73</v>
      </c>
      <c r="I15" s="26" t="s">
        <v>71</v>
      </c>
      <c r="J15" s="26" t="s">
        <v>4</v>
      </c>
      <c r="K15" s="26">
        <v>1</v>
      </c>
      <c r="L15" s="26" t="s">
        <v>43</v>
      </c>
      <c r="M15" s="26" t="s">
        <v>12</v>
      </c>
      <c r="N15" s="26" t="s">
        <v>75</v>
      </c>
      <c r="O15" s="26"/>
      <c r="P15" s="26"/>
      <c r="Q15" s="26"/>
      <c r="R15" s="26"/>
      <c r="S15" s="26"/>
      <c r="T15" s="29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</row>
    <row r="16" spans="1:40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9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</row>
    <row r="17" spans="1:40" ht="21" x14ac:dyDescent="0.3">
      <c r="A17" s="28"/>
      <c r="B17" s="31" t="s">
        <v>13</v>
      </c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9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</row>
    <row r="18" spans="1:40" ht="18" thickBot="1" x14ac:dyDescent="0.3">
      <c r="A18" s="20" t="s">
        <v>23</v>
      </c>
      <c r="B18" s="19" t="s">
        <v>24</v>
      </c>
      <c r="C18" s="19" t="s">
        <v>25</v>
      </c>
      <c r="D18" s="19" t="s">
        <v>26</v>
      </c>
      <c r="E18" s="19" t="s">
        <v>27</v>
      </c>
      <c r="F18" s="19" t="s">
        <v>64</v>
      </c>
      <c r="G18" s="19" t="s">
        <v>28</v>
      </c>
      <c r="H18" s="19" t="s">
        <v>29</v>
      </c>
      <c r="I18" s="19" t="s">
        <v>64</v>
      </c>
      <c r="J18" s="19" t="s">
        <v>0</v>
      </c>
      <c r="K18" s="19" t="s">
        <v>31</v>
      </c>
      <c r="L18" s="19" t="s">
        <v>32</v>
      </c>
      <c r="M18" s="19" t="s">
        <v>11</v>
      </c>
      <c r="N18" s="19" t="s">
        <v>33</v>
      </c>
      <c r="O18" s="19" t="s">
        <v>34</v>
      </c>
      <c r="P18" s="19" t="s">
        <v>35</v>
      </c>
      <c r="Q18" s="19" t="s">
        <v>36</v>
      </c>
      <c r="R18" s="19" t="s">
        <v>37</v>
      </c>
      <c r="S18" s="19" t="s">
        <v>38</v>
      </c>
      <c r="T18" s="29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</row>
    <row r="19" spans="1:40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9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</row>
    <row r="20" spans="1:40" ht="21" x14ac:dyDescent="0.3">
      <c r="A20" s="28"/>
      <c r="B20" s="31" t="s">
        <v>14</v>
      </c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9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</row>
    <row r="21" spans="1:40" ht="18" thickBot="1" x14ac:dyDescent="0.3">
      <c r="A21" s="20" t="s">
        <v>23</v>
      </c>
      <c r="B21" s="19" t="s">
        <v>24</v>
      </c>
      <c r="C21" s="19" t="s">
        <v>25</v>
      </c>
      <c r="D21" s="19" t="s">
        <v>26</v>
      </c>
      <c r="E21" s="19" t="s">
        <v>27</v>
      </c>
      <c r="F21" s="19" t="s">
        <v>64</v>
      </c>
      <c r="G21" s="19" t="s">
        <v>28</v>
      </c>
      <c r="H21" s="19" t="s">
        <v>29</v>
      </c>
      <c r="I21" s="19" t="s">
        <v>64</v>
      </c>
      <c r="J21" s="19" t="s">
        <v>0</v>
      </c>
      <c r="K21" s="19" t="s">
        <v>31</v>
      </c>
      <c r="L21" s="19" t="s">
        <v>32</v>
      </c>
      <c r="M21" s="19" t="s">
        <v>11</v>
      </c>
      <c r="N21" s="19" t="s">
        <v>33</v>
      </c>
      <c r="O21" s="19" t="s">
        <v>34</v>
      </c>
      <c r="P21" s="19" t="s">
        <v>35</v>
      </c>
      <c r="Q21" s="19" t="s">
        <v>36</v>
      </c>
      <c r="R21" s="19" t="s">
        <v>37</v>
      </c>
      <c r="S21" s="19" t="s">
        <v>38</v>
      </c>
      <c r="T21" s="29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</row>
    <row r="22" spans="1:40" x14ac:dyDescent="0.25">
      <c r="A22" s="30">
        <v>19</v>
      </c>
      <c r="B22" s="27" t="s">
        <v>67</v>
      </c>
      <c r="C22" s="27" t="s">
        <v>68</v>
      </c>
      <c r="D22" s="27" t="s">
        <v>69</v>
      </c>
      <c r="E22" s="27" t="s">
        <v>70</v>
      </c>
      <c r="F22" s="27" t="s">
        <v>71</v>
      </c>
      <c r="G22" s="27" t="s">
        <v>72</v>
      </c>
      <c r="H22" s="27" t="s">
        <v>73</v>
      </c>
      <c r="I22" s="27" t="s">
        <v>71</v>
      </c>
      <c r="J22" s="27" t="s">
        <v>4</v>
      </c>
      <c r="K22" s="27">
        <v>1</v>
      </c>
      <c r="L22" s="27" t="s">
        <v>43</v>
      </c>
      <c r="M22" s="27" t="s">
        <v>14</v>
      </c>
      <c r="N22" s="27" t="s">
        <v>75</v>
      </c>
      <c r="T22" s="29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</row>
    <row r="23" spans="1:40" ht="21" x14ac:dyDescent="0.3">
      <c r="A23" s="30">
        <v>20</v>
      </c>
      <c r="B23" s="27" t="s">
        <v>67</v>
      </c>
      <c r="C23" s="27" t="s">
        <v>68</v>
      </c>
      <c r="D23" s="27" t="s">
        <v>69</v>
      </c>
      <c r="E23" s="27" t="s">
        <v>70</v>
      </c>
      <c r="F23" s="27" t="s">
        <v>71</v>
      </c>
      <c r="G23" s="27" t="s">
        <v>72</v>
      </c>
      <c r="H23" s="27" t="s">
        <v>73</v>
      </c>
      <c r="I23" s="27" t="s">
        <v>71</v>
      </c>
      <c r="J23" s="27" t="s">
        <v>4</v>
      </c>
      <c r="K23" s="27">
        <v>1</v>
      </c>
      <c r="L23" s="27" t="s">
        <v>43</v>
      </c>
      <c r="M23" s="27" t="s">
        <v>14</v>
      </c>
      <c r="N23" s="27" t="s">
        <v>75</v>
      </c>
      <c r="T23" s="29"/>
      <c r="U23" s="29"/>
      <c r="V23" s="29"/>
      <c r="W23" s="29"/>
      <c r="X23" s="31"/>
      <c r="Y23" s="29"/>
    </row>
    <row r="24" spans="1:40" ht="18" thickBot="1" x14ac:dyDescent="0.3">
      <c r="A24" s="30">
        <v>21</v>
      </c>
      <c r="B24" s="26" t="s">
        <v>67</v>
      </c>
      <c r="C24" s="26" t="s">
        <v>68</v>
      </c>
      <c r="D24" s="26" t="s">
        <v>69</v>
      </c>
      <c r="E24" s="26" t="s">
        <v>70</v>
      </c>
      <c r="F24" s="26" t="s">
        <v>71</v>
      </c>
      <c r="G24" s="26" t="s">
        <v>72</v>
      </c>
      <c r="H24" s="26" t="s">
        <v>73</v>
      </c>
      <c r="I24" s="26" t="s">
        <v>71</v>
      </c>
      <c r="J24" s="26" t="s">
        <v>4</v>
      </c>
      <c r="K24" s="26">
        <v>1</v>
      </c>
      <c r="L24" s="26" t="s">
        <v>43</v>
      </c>
      <c r="M24" s="26" t="s">
        <v>14</v>
      </c>
      <c r="N24" s="26" t="s">
        <v>75</v>
      </c>
      <c r="O24" s="26"/>
      <c r="P24" s="26"/>
      <c r="Q24" s="26"/>
      <c r="R24" s="26"/>
      <c r="S24" s="26"/>
      <c r="T24" s="29"/>
      <c r="U24" s="29"/>
      <c r="V24" s="29"/>
      <c r="W24" s="29"/>
      <c r="X24" s="29"/>
      <c r="Y24" s="29"/>
    </row>
    <row r="25" spans="1:40" x14ac:dyDescent="0.25">
      <c r="A25" s="28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</row>
    <row r="26" spans="1:40" ht="21" x14ac:dyDescent="0.3">
      <c r="A26" s="28"/>
      <c r="B26" s="31" t="s">
        <v>15</v>
      </c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</row>
    <row r="27" spans="1:40" ht="18" thickBot="1" x14ac:dyDescent="0.3">
      <c r="A27" s="20" t="s">
        <v>23</v>
      </c>
      <c r="B27" s="19" t="s">
        <v>24</v>
      </c>
      <c r="C27" s="19" t="s">
        <v>25</v>
      </c>
      <c r="D27" s="19" t="s">
        <v>26</v>
      </c>
      <c r="E27" s="19" t="s">
        <v>27</v>
      </c>
      <c r="F27" s="19" t="s">
        <v>64</v>
      </c>
      <c r="G27" s="19" t="s">
        <v>28</v>
      </c>
      <c r="H27" s="19" t="s">
        <v>29</v>
      </c>
      <c r="I27" s="19" t="s">
        <v>64</v>
      </c>
      <c r="J27" s="19" t="s">
        <v>0</v>
      </c>
      <c r="K27" s="19" t="s">
        <v>31</v>
      </c>
      <c r="L27" s="19" t="s">
        <v>32</v>
      </c>
      <c r="M27" s="19" t="s">
        <v>11</v>
      </c>
      <c r="N27" s="19" t="s">
        <v>33</v>
      </c>
      <c r="O27" s="19" t="s">
        <v>34</v>
      </c>
      <c r="P27" s="19" t="s">
        <v>35</v>
      </c>
      <c r="Q27" s="19" t="s">
        <v>36</v>
      </c>
      <c r="R27" s="19" t="s">
        <v>37</v>
      </c>
      <c r="S27" s="19" t="s">
        <v>38</v>
      </c>
      <c r="T27" s="29"/>
      <c r="U27" s="29"/>
      <c r="V27" s="29"/>
      <c r="W27" s="29"/>
      <c r="X27" s="29"/>
      <c r="Y27" s="29"/>
    </row>
    <row r="28" spans="1:40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9"/>
      <c r="U28" s="29"/>
      <c r="V28" s="29"/>
      <c r="W28" s="29"/>
      <c r="X28" s="29"/>
      <c r="Y28" s="29"/>
    </row>
    <row r="29" spans="1:40" ht="21" x14ac:dyDescent="0.3">
      <c r="A29" s="28"/>
      <c r="B29" s="31" t="s">
        <v>16</v>
      </c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9"/>
      <c r="U29" s="29"/>
      <c r="V29" s="29"/>
      <c r="W29" s="29"/>
      <c r="X29" s="29"/>
      <c r="Y29" s="29"/>
    </row>
    <row r="30" spans="1:40" ht="18" thickBot="1" x14ac:dyDescent="0.3">
      <c r="A30" s="20" t="s">
        <v>23</v>
      </c>
      <c r="B30" s="19" t="s">
        <v>24</v>
      </c>
      <c r="C30" s="19" t="s">
        <v>25</v>
      </c>
      <c r="D30" s="19" t="s">
        <v>26</v>
      </c>
      <c r="E30" s="19" t="s">
        <v>27</v>
      </c>
      <c r="F30" s="19" t="s">
        <v>64</v>
      </c>
      <c r="G30" s="19" t="s">
        <v>28</v>
      </c>
      <c r="H30" s="19" t="s">
        <v>29</v>
      </c>
      <c r="I30" s="19" t="s">
        <v>64</v>
      </c>
      <c r="J30" s="19" t="s">
        <v>0</v>
      </c>
      <c r="K30" s="19" t="s">
        <v>31</v>
      </c>
      <c r="L30" s="19" t="s">
        <v>32</v>
      </c>
      <c r="M30" s="19" t="s">
        <v>11</v>
      </c>
      <c r="N30" s="19" t="s">
        <v>33</v>
      </c>
      <c r="O30" s="19" t="s">
        <v>34</v>
      </c>
      <c r="P30" s="19" t="s">
        <v>35</v>
      </c>
      <c r="Q30" s="19" t="s">
        <v>36</v>
      </c>
      <c r="R30" s="19" t="s">
        <v>37</v>
      </c>
      <c r="S30" s="19" t="s">
        <v>38</v>
      </c>
      <c r="T30" s="29"/>
      <c r="U30" s="29"/>
      <c r="V30" s="29"/>
      <c r="W30" s="29"/>
      <c r="X30" s="29"/>
      <c r="Y30" s="29"/>
    </row>
    <row r="31" spans="1:40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9"/>
      <c r="U31" s="29"/>
      <c r="V31" s="29"/>
      <c r="W31" s="29"/>
      <c r="X31" s="29"/>
      <c r="Y31" s="29"/>
    </row>
    <row r="32" spans="1:40" ht="21" x14ac:dyDescent="0.3">
      <c r="A32" s="28"/>
      <c r="B32" s="31" t="s">
        <v>17</v>
      </c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9"/>
      <c r="U32" s="29"/>
      <c r="V32" s="29"/>
      <c r="W32" s="29"/>
      <c r="X32" s="29"/>
      <c r="Y32" s="29"/>
    </row>
    <row r="33" spans="1:25" ht="18" thickBot="1" x14ac:dyDescent="0.3">
      <c r="A33" s="20" t="s">
        <v>23</v>
      </c>
      <c r="B33" s="16" t="s">
        <v>24</v>
      </c>
      <c r="C33" s="16" t="s">
        <v>25</v>
      </c>
      <c r="D33" s="16" t="s">
        <v>26</v>
      </c>
      <c r="E33" s="16" t="s">
        <v>27</v>
      </c>
      <c r="F33" s="16" t="s">
        <v>64</v>
      </c>
      <c r="G33" s="16" t="s">
        <v>28</v>
      </c>
      <c r="H33" s="16" t="s">
        <v>29</v>
      </c>
      <c r="I33" s="16" t="s">
        <v>64</v>
      </c>
      <c r="J33" s="16" t="s">
        <v>0</v>
      </c>
      <c r="K33" s="16" t="s">
        <v>31</v>
      </c>
      <c r="L33" s="16" t="s">
        <v>32</v>
      </c>
      <c r="M33" s="16" t="s">
        <v>11</v>
      </c>
      <c r="N33" s="16" t="s">
        <v>33</v>
      </c>
      <c r="O33" s="16" t="s">
        <v>34</v>
      </c>
      <c r="P33" s="16" t="s">
        <v>35</v>
      </c>
      <c r="Q33" s="16" t="s">
        <v>36</v>
      </c>
      <c r="R33" s="16" t="s">
        <v>37</v>
      </c>
      <c r="S33" s="16" t="s">
        <v>38</v>
      </c>
      <c r="T33" s="29"/>
      <c r="U33" s="29"/>
      <c r="V33" s="29"/>
      <c r="W33" s="29"/>
      <c r="X33" s="29"/>
      <c r="Y33" s="29"/>
    </row>
    <row r="34" spans="1:25" x14ac:dyDescent="0.25">
      <c r="A34" s="28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</row>
    <row r="35" spans="1:25" ht="21" x14ac:dyDescent="0.3">
      <c r="A35" s="28"/>
      <c r="B35" s="31" t="s">
        <v>10</v>
      </c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</row>
    <row r="36" spans="1:25" ht="18" thickBot="1" x14ac:dyDescent="0.3">
      <c r="A36" s="20" t="s">
        <v>23</v>
      </c>
      <c r="B36" s="19" t="s">
        <v>24</v>
      </c>
      <c r="C36" s="19" t="s">
        <v>25</v>
      </c>
      <c r="D36" s="19" t="s">
        <v>26</v>
      </c>
      <c r="E36" s="19" t="s">
        <v>27</v>
      </c>
      <c r="F36" s="19" t="s">
        <v>64</v>
      </c>
      <c r="G36" s="19" t="s">
        <v>28</v>
      </c>
      <c r="H36" s="19" t="s">
        <v>29</v>
      </c>
      <c r="I36" s="19" t="s">
        <v>64</v>
      </c>
      <c r="J36" s="19" t="s">
        <v>0</v>
      </c>
      <c r="K36" s="19" t="s">
        <v>31</v>
      </c>
      <c r="L36" s="19" t="s">
        <v>32</v>
      </c>
      <c r="M36" s="19" t="s">
        <v>11</v>
      </c>
      <c r="N36" s="19" t="s">
        <v>33</v>
      </c>
      <c r="O36" s="19" t="s">
        <v>34</v>
      </c>
      <c r="P36" s="19" t="s">
        <v>35</v>
      </c>
      <c r="Q36" s="19" t="s">
        <v>36</v>
      </c>
      <c r="R36" s="19" t="s">
        <v>37</v>
      </c>
      <c r="S36" s="19" t="s">
        <v>38</v>
      </c>
      <c r="T36" s="29"/>
      <c r="U36" s="29"/>
      <c r="V36" s="29"/>
      <c r="W36" s="29"/>
      <c r="X36" s="29"/>
      <c r="Y36" s="29"/>
    </row>
    <row r="37" spans="1:25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9"/>
    </row>
    <row r="38" spans="1:25" ht="21" x14ac:dyDescent="0.3">
      <c r="A38" s="28"/>
      <c r="B38" s="31" t="s">
        <v>18</v>
      </c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9"/>
    </row>
    <row r="39" spans="1:25" ht="18" thickBot="1" x14ac:dyDescent="0.3">
      <c r="A39" s="20" t="s">
        <v>23</v>
      </c>
      <c r="B39" s="19" t="s">
        <v>24</v>
      </c>
      <c r="C39" s="19" t="s">
        <v>25</v>
      </c>
      <c r="D39" s="19" t="s">
        <v>26</v>
      </c>
      <c r="E39" s="19" t="s">
        <v>27</v>
      </c>
      <c r="F39" s="19" t="s">
        <v>64</v>
      </c>
      <c r="G39" s="19" t="s">
        <v>28</v>
      </c>
      <c r="H39" s="19" t="s">
        <v>29</v>
      </c>
      <c r="I39" s="19" t="s">
        <v>64</v>
      </c>
      <c r="J39" s="19" t="s">
        <v>0</v>
      </c>
      <c r="K39" s="19" t="s">
        <v>31</v>
      </c>
      <c r="L39" s="19" t="s">
        <v>32</v>
      </c>
      <c r="M39" s="19" t="s">
        <v>11</v>
      </c>
      <c r="N39" s="19" t="s">
        <v>33</v>
      </c>
      <c r="O39" s="19" t="s">
        <v>34</v>
      </c>
      <c r="P39" s="19" t="s">
        <v>35</v>
      </c>
      <c r="Q39" s="19" t="s">
        <v>36</v>
      </c>
      <c r="R39" s="19" t="s">
        <v>37</v>
      </c>
      <c r="S39" s="19" t="s">
        <v>38</v>
      </c>
      <c r="T39" s="29"/>
    </row>
    <row r="40" spans="1:25" ht="18" thickBot="1" x14ac:dyDescent="0.3">
      <c r="A40" s="30">
        <v>23</v>
      </c>
      <c r="B40" s="26" t="s">
        <v>77</v>
      </c>
      <c r="C40" s="26" t="s">
        <v>78</v>
      </c>
      <c r="D40" s="26" t="s">
        <v>79</v>
      </c>
      <c r="E40" s="26" t="s">
        <v>80</v>
      </c>
      <c r="F40" s="26" t="s">
        <v>81</v>
      </c>
      <c r="G40" s="26" t="s">
        <v>82</v>
      </c>
      <c r="H40" s="26" t="s">
        <v>83</v>
      </c>
      <c r="I40" s="26" t="s">
        <v>81</v>
      </c>
      <c r="J40" s="26" t="s">
        <v>9</v>
      </c>
      <c r="K40" s="26">
        <v>8</v>
      </c>
      <c r="L40" s="26" t="s">
        <v>46</v>
      </c>
      <c r="M40" s="26" t="s">
        <v>18</v>
      </c>
      <c r="N40" s="26" t="s">
        <v>85</v>
      </c>
      <c r="O40" s="26"/>
      <c r="P40" s="26"/>
      <c r="Q40" s="26"/>
      <c r="R40" s="26"/>
      <c r="S40" s="26"/>
      <c r="T40" s="29"/>
    </row>
    <row r="41" spans="1:25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9"/>
    </row>
    <row r="42" spans="1:25" ht="21" x14ac:dyDescent="0.3">
      <c r="A42" s="28"/>
      <c r="B42" s="31" t="s">
        <v>19</v>
      </c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9"/>
    </row>
    <row r="43" spans="1:25" ht="18" thickBot="1" x14ac:dyDescent="0.3">
      <c r="A43" s="20" t="s">
        <v>23</v>
      </c>
      <c r="B43" s="19" t="s">
        <v>24</v>
      </c>
      <c r="C43" s="19" t="s">
        <v>25</v>
      </c>
      <c r="D43" s="19" t="s">
        <v>26</v>
      </c>
      <c r="E43" s="19" t="s">
        <v>27</v>
      </c>
      <c r="F43" s="19" t="s">
        <v>64</v>
      </c>
      <c r="G43" s="19" t="s">
        <v>28</v>
      </c>
      <c r="H43" s="19" t="s">
        <v>29</v>
      </c>
      <c r="I43" s="19" t="s">
        <v>64</v>
      </c>
      <c r="J43" s="19" t="s">
        <v>0</v>
      </c>
      <c r="K43" s="19" t="s">
        <v>31</v>
      </c>
      <c r="L43" s="19" t="s">
        <v>32</v>
      </c>
      <c r="M43" s="19" t="s">
        <v>11</v>
      </c>
      <c r="N43" s="19" t="s">
        <v>33</v>
      </c>
      <c r="O43" s="19" t="s">
        <v>34</v>
      </c>
      <c r="P43" s="19" t="s">
        <v>35</v>
      </c>
      <c r="Q43" s="19" t="s">
        <v>36</v>
      </c>
      <c r="R43" s="19" t="s">
        <v>37</v>
      </c>
      <c r="S43" s="19" t="s">
        <v>38</v>
      </c>
      <c r="T43" s="29"/>
    </row>
    <row r="44" spans="1:25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9"/>
    </row>
    <row r="45" spans="1:25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9"/>
    </row>
    <row r="46" spans="1:25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9"/>
    </row>
    <row r="47" spans="1:25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9"/>
    </row>
    <row r="48" spans="1:25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9"/>
    </row>
    <row r="49" spans="1:19" x14ac:dyDescent="0.2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</row>
    <row r="50" spans="1:19" x14ac:dyDescent="0.25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</row>
    <row r="51" spans="1:19" x14ac:dyDescent="0.25">
      <c r="A51" s="28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</row>
    <row r="52" spans="1:19" x14ac:dyDescent="0.25">
      <c r="A52" s="28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</row>
    <row r="53" spans="1:19" x14ac:dyDescent="0.25">
      <c r="A53" s="28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</row>
    <row r="54" spans="1:19" x14ac:dyDescent="0.25">
      <c r="A54" s="28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</row>
    <row r="55" spans="1:19" x14ac:dyDescent="0.25">
      <c r="A55" s="28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</row>
    <row r="56" spans="1:19" x14ac:dyDescent="0.25">
      <c r="A56" s="28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</row>
    <row r="57" spans="1:19" x14ac:dyDescent="0.25">
      <c r="A57" s="28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</row>
    <row r="58" spans="1:19" x14ac:dyDescent="0.25">
      <c r="A58" s="28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</row>
    <row r="59" spans="1:19" x14ac:dyDescent="0.25">
      <c r="A59" s="28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</row>
    <row r="60" spans="1:19" x14ac:dyDescent="0.25">
      <c r="A60" s="28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</row>
    <row r="61" spans="1:19" x14ac:dyDescent="0.25">
      <c r="A61" s="28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</row>
    <row r="62" spans="1:19" x14ac:dyDescent="0.25">
      <c r="A62" s="28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</row>
    <row r="63" spans="1:19" x14ac:dyDescent="0.25">
      <c r="A63" s="28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</row>
    <row r="64" spans="1:19" x14ac:dyDescent="0.25">
      <c r="A64" s="28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</row>
    <row r="65" spans="1:19" x14ac:dyDescent="0.25">
      <c r="A65" s="28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</row>
    <row r="66" spans="1:19" x14ac:dyDescent="0.25">
      <c r="A66" s="28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</row>
    <row r="67" spans="1:19" x14ac:dyDescent="0.25">
      <c r="A67" s="28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</row>
    <row r="68" spans="1:19" x14ac:dyDescent="0.25">
      <c r="A68" s="28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</row>
    <row r="69" spans="1:19" x14ac:dyDescent="0.25">
      <c r="A69" s="28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</row>
    <row r="70" spans="1:19" x14ac:dyDescent="0.25">
      <c r="A70" s="28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</row>
    <row r="71" spans="1:19" x14ac:dyDescent="0.25">
      <c r="A71" s="28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</row>
    <row r="72" spans="1:19" x14ac:dyDescent="0.25">
      <c r="A72" s="28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</row>
    <row r="73" spans="1:19" x14ac:dyDescent="0.25">
      <c r="A73" s="28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</row>
    <row r="74" spans="1:19" x14ac:dyDescent="0.25">
      <c r="A74" s="28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</row>
    <row r="75" spans="1:19" x14ac:dyDescent="0.25">
      <c r="A75" s="28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</row>
    <row r="76" spans="1:19" x14ac:dyDescent="0.25">
      <c r="A76" s="28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</row>
    <row r="77" spans="1:19" x14ac:dyDescent="0.25">
      <c r="A77" s="28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</row>
    <row r="78" spans="1:19" x14ac:dyDescent="0.25">
      <c r="A78" s="28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</row>
    <row r="79" spans="1:19" x14ac:dyDescent="0.25">
      <c r="A79" s="28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</row>
    <row r="80" spans="1:19" x14ac:dyDescent="0.25">
      <c r="A80" s="28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</row>
    <row r="81" spans="1:19" x14ac:dyDescent="0.25">
      <c r="A81" s="28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</row>
    <row r="82" spans="1:19" x14ac:dyDescent="0.25">
      <c r="A82" s="28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</row>
    <row r="83" spans="1:19" x14ac:dyDescent="0.25">
      <c r="A83" s="28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</row>
    <row r="84" spans="1:19" x14ac:dyDescent="0.25">
      <c r="A84" s="28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</row>
    <row r="85" spans="1:19" x14ac:dyDescent="0.25">
      <c r="A85" s="28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</row>
    <row r="86" spans="1:19" x14ac:dyDescent="0.25">
      <c r="A86" s="28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</row>
    <row r="87" spans="1:19" x14ac:dyDescent="0.25">
      <c r="A87" s="28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</row>
    <row r="88" spans="1:19" x14ac:dyDescent="0.25">
      <c r="A88" s="28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</row>
    <row r="89" spans="1:19" x14ac:dyDescent="0.25">
      <c r="A89" s="28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</row>
    <row r="90" spans="1:19" x14ac:dyDescent="0.25">
      <c r="A90" s="28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</row>
    <row r="91" spans="1:19" x14ac:dyDescent="0.25">
      <c r="A91" s="28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</row>
    <row r="92" spans="1:19" x14ac:dyDescent="0.25">
      <c r="A92" s="28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</row>
    <row r="93" spans="1:19" x14ac:dyDescent="0.25">
      <c r="A93" s="28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</row>
    <row r="94" spans="1:19" x14ac:dyDescent="0.25">
      <c r="A94" s="28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</row>
    <row r="95" spans="1:19" x14ac:dyDescent="0.25">
      <c r="A95" s="28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</row>
    <row r="96" spans="1:19" x14ac:dyDescent="0.25">
      <c r="A96" s="28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</row>
    <row r="97" spans="1:19" x14ac:dyDescent="0.25">
      <c r="A97" s="28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</row>
    <row r="98" spans="1:19" x14ac:dyDescent="0.25">
      <c r="A98" s="28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</row>
    <row r="99" spans="1:19" x14ac:dyDescent="0.25">
      <c r="A99" s="28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</row>
    <row r="100" spans="1:19" x14ac:dyDescent="0.25">
      <c r="A100" s="28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</row>
    <row r="101" spans="1:19" x14ac:dyDescent="0.25">
      <c r="A101" s="28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</row>
    <row r="102" spans="1:19" x14ac:dyDescent="0.25">
      <c r="A102" s="28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</row>
    <row r="103" spans="1:19" x14ac:dyDescent="0.25">
      <c r="A103" s="28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</row>
    <row r="104" spans="1:19" x14ac:dyDescent="0.25">
      <c r="A104" s="28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</row>
    <row r="105" spans="1:19" x14ac:dyDescent="0.25">
      <c r="A105" s="28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</row>
    <row r="106" spans="1:19" x14ac:dyDescent="0.25">
      <c r="A106" s="28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</row>
    <row r="107" spans="1:19" x14ac:dyDescent="0.25">
      <c r="A107" s="28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</row>
    <row r="108" spans="1:19" x14ac:dyDescent="0.25">
      <c r="A108" s="28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</row>
    <row r="109" spans="1:19" x14ac:dyDescent="0.25">
      <c r="A109" s="28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</row>
    <row r="110" spans="1:19" x14ac:dyDescent="0.25">
      <c r="A110" s="28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</row>
    <row r="111" spans="1:19" x14ac:dyDescent="0.25">
      <c r="A111" s="28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</row>
    <row r="112" spans="1:19" x14ac:dyDescent="0.25">
      <c r="A112" s="28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</row>
    <row r="113" spans="1:19" x14ac:dyDescent="0.25">
      <c r="A113" s="28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</row>
    <row r="114" spans="1:19" x14ac:dyDescent="0.25">
      <c r="A114" s="28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</row>
    <row r="115" spans="1:19" x14ac:dyDescent="0.25">
      <c r="A115" s="28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</row>
    <row r="116" spans="1:19" x14ac:dyDescent="0.25">
      <c r="A116" s="28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</row>
    <row r="117" spans="1:19" x14ac:dyDescent="0.25">
      <c r="A117" s="28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</row>
    <row r="118" spans="1:19" x14ac:dyDescent="0.25">
      <c r="A118" s="28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</row>
    <row r="119" spans="1:19" x14ac:dyDescent="0.25">
      <c r="A119" s="28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</row>
    <row r="120" spans="1:19" x14ac:dyDescent="0.25">
      <c r="A120" s="28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</row>
    <row r="121" spans="1:19" x14ac:dyDescent="0.25">
      <c r="A121" s="28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</row>
    <row r="122" spans="1:19" x14ac:dyDescent="0.25">
      <c r="A122" s="28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</row>
    <row r="123" spans="1:19" x14ac:dyDescent="0.25">
      <c r="A123" s="28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</row>
    <row r="124" spans="1:19" x14ac:dyDescent="0.25">
      <c r="A124" s="28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</row>
    <row r="125" spans="1:19" x14ac:dyDescent="0.25">
      <c r="A125" s="28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</row>
    <row r="126" spans="1:19" x14ac:dyDescent="0.25">
      <c r="A126" s="28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</row>
    <row r="127" spans="1:19" x14ac:dyDescent="0.25">
      <c r="A127" s="28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</row>
    <row r="128" spans="1:19" x14ac:dyDescent="0.25">
      <c r="A128" s="28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</row>
    <row r="129" spans="1:19" x14ac:dyDescent="0.25">
      <c r="A129" s="28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</row>
    <row r="130" spans="1:19" x14ac:dyDescent="0.25">
      <c r="A130" s="28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</row>
    <row r="131" spans="1:19" x14ac:dyDescent="0.25">
      <c r="A131" s="28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</row>
    <row r="132" spans="1:19" x14ac:dyDescent="0.25">
      <c r="A132" s="28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</row>
    <row r="133" spans="1:19" x14ac:dyDescent="0.25">
      <c r="A133" s="28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</row>
    <row r="134" spans="1:19" x14ac:dyDescent="0.25">
      <c r="A134" s="28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</row>
    <row r="135" spans="1:19" x14ac:dyDescent="0.25">
      <c r="A135" s="28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</row>
    <row r="136" spans="1:19" x14ac:dyDescent="0.25">
      <c r="A136" s="28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</row>
    <row r="137" spans="1:19" x14ac:dyDescent="0.25">
      <c r="A137" s="28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</row>
    <row r="138" spans="1:19" x14ac:dyDescent="0.25">
      <c r="A138" s="28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</row>
    <row r="139" spans="1:19" x14ac:dyDescent="0.25">
      <c r="A139" s="28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</row>
    <row r="140" spans="1:19" x14ac:dyDescent="0.25">
      <c r="A140" s="28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</row>
    <row r="141" spans="1:19" x14ac:dyDescent="0.25">
      <c r="A141" s="28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</row>
    <row r="142" spans="1:19" x14ac:dyDescent="0.25">
      <c r="A142" s="28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</row>
    <row r="143" spans="1:19" x14ac:dyDescent="0.25">
      <c r="A143" s="28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</row>
    <row r="144" spans="1:19" x14ac:dyDescent="0.25">
      <c r="A144" s="28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</row>
    <row r="145" spans="1:19" x14ac:dyDescent="0.25">
      <c r="A145" s="28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</row>
    <row r="146" spans="1:19" x14ac:dyDescent="0.25">
      <c r="A146" s="28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</row>
    <row r="147" spans="1:19" x14ac:dyDescent="0.25">
      <c r="A147" s="28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</row>
    <row r="148" spans="1:19" x14ac:dyDescent="0.25">
      <c r="A148" s="28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</row>
    <row r="149" spans="1:19" x14ac:dyDescent="0.25">
      <c r="A149" s="28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</row>
    <row r="150" spans="1:19" x14ac:dyDescent="0.25">
      <c r="A150" s="28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</row>
    <row r="151" spans="1:19" x14ac:dyDescent="0.25">
      <c r="A151" s="28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</row>
    <row r="152" spans="1:19" x14ac:dyDescent="0.25">
      <c r="A152" s="28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</row>
    <row r="153" spans="1:19" x14ac:dyDescent="0.25">
      <c r="A153" s="28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</row>
    <row r="154" spans="1:19" x14ac:dyDescent="0.25">
      <c r="A154" s="28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</row>
    <row r="155" spans="1:19" x14ac:dyDescent="0.25">
      <c r="A155" s="28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</row>
    <row r="156" spans="1:19" x14ac:dyDescent="0.25">
      <c r="A156" s="28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</row>
    <row r="157" spans="1:19" x14ac:dyDescent="0.25">
      <c r="A157" s="28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</row>
    <row r="158" spans="1:19" x14ac:dyDescent="0.25">
      <c r="A158" s="28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</row>
    <row r="159" spans="1:19" x14ac:dyDescent="0.25">
      <c r="A159" s="28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</row>
    <row r="160" spans="1:19" x14ac:dyDescent="0.25">
      <c r="A160" s="28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</row>
    <row r="161" spans="1:19" x14ac:dyDescent="0.25">
      <c r="A161" s="28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</row>
    <row r="162" spans="1:19" x14ac:dyDescent="0.25">
      <c r="A162" s="28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</row>
    <row r="163" spans="1:19" x14ac:dyDescent="0.25">
      <c r="A163" s="28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</row>
    <row r="164" spans="1:19" x14ac:dyDescent="0.25">
      <c r="A164" s="28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</row>
    <row r="165" spans="1:19" x14ac:dyDescent="0.25">
      <c r="A165" s="28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</row>
    <row r="166" spans="1:19" x14ac:dyDescent="0.25">
      <c r="A166" s="28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</row>
    <row r="167" spans="1:19" x14ac:dyDescent="0.25">
      <c r="A167" s="28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</row>
    <row r="168" spans="1:19" x14ac:dyDescent="0.25">
      <c r="A168" s="28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</row>
    <row r="169" spans="1:19" x14ac:dyDescent="0.25">
      <c r="A169" s="28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</row>
    <row r="170" spans="1:19" x14ac:dyDescent="0.25">
      <c r="A170" s="28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</row>
    <row r="171" spans="1:19" x14ac:dyDescent="0.25">
      <c r="A171" s="28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</row>
    <row r="172" spans="1:19" x14ac:dyDescent="0.25">
      <c r="A172" s="28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</row>
    <row r="173" spans="1:19" x14ac:dyDescent="0.25">
      <c r="A173" s="28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</row>
    <row r="174" spans="1:19" x14ac:dyDescent="0.25">
      <c r="A174" s="28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</row>
    <row r="175" spans="1:19" x14ac:dyDescent="0.25">
      <c r="A175" s="28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</row>
    <row r="176" spans="1:19" x14ac:dyDescent="0.25">
      <c r="A176" s="28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</row>
    <row r="177" spans="1:19" x14ac:dyDescent="0.25">
      <c r="A177" s="28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</row>
    <row r="178" spans="1:19" x14ac:dyDescent="0.25">
      <c r="A178" s="28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</row>
    <row r="179" spans="1:19" x14ac:dyDescent="0.25">
      <c r="A179" s="28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</row>
    <row r="180" spans="1:19" x14ac:dyDescent="0.25">
      <c r="A180" s="28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</row>
    <row r="181" spans="1:19" x14ac:dyDescent="0.25">
      <c r="A181" s="28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</row>
    <row r="182" spans="1:19" x14ac:dyDescent="0.25">
      <c r="A182" s="28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</row>
    <row r="183" spans="1:19" x14ac:dyDescent="0.25">
      <c r="A183" s="28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</row>
    <row r="184" spans="1:19" x14ac:dyDescent="0.25">
      <c r="A184" s="28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</row>
    <row r="185" spans="1:19" x14ac:dyDescent="0.25">
      <c r="A185" s="28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</row>
    <row r="186" spans="1:19" x14ac:dyDescent="0.25">
      <c r="A186" s="28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</row>
    <row r="187" spans="1:19" x14ac:dyDescent="0.25">
      <c r="A187" s="28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</row>
    <row r="188" spans="1:19" x14ac:dyDescent="0.25">
      <c r="A188" s="28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</row>
    <row r="189" spans="1:19" x14ac:dyDescent="0.25">
      <c r="A189" s="28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</row>
    <row r="190" spans="1:19" x14ac:dyDescent="0.25">
      <c r="A190" s="28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</row>
    <row r="191" spans="1:19" x14ac:dyDescent="0.25">
      <c r="A191" s="28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</row>
    <row r="192" spans="1:19" x14ac:dyDescent="0.25">
      <c r="A192" s="28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</row>
    <row r="193" spans="1:19" x14ac:dyDescent="0.25">
      <c r="A193" s="28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</row>
    <row r="194" spans="1:19" x14ac:dyDescent="0.25">
      <c r="A194" s="28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</row>
    <row r="195" spans="1:19" x14ac:dyDescent="0.25">
      <c r="A195" s="28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</row>
    <row r="196" spans="1:19" x14ac:dyDescent="0.25">
      <c r="A196" s="28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</row>
    <row r="197" spans="1:19" x14ac:dyDescent="0.25">
      <c r="A197" s="28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</row>
    <row r="198" spans="1:19" x14ac:dyDescent="0.25">
      <c r="A198" s="28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</row>
    <row r="199" spans="1:19" x14ac:dyDescent="0.25">
      <c r="A199" s="28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</row>
    <row r="200" spans="1:19" x14ac:dyDescent="0.25">
      <c r="A200" s="28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</row>
    <row r="201" spans="1:19" x14ac:dyDescent="0.25">
      <c r="A201" s="28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</row>
    <row r="202" spans="1:19" x14ac:dyDescent="0.25">
      <c r="A202" s="28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</row>
    <row r="203" spans="1:19" x14ac:dyDescent="0.25">
      <c r="A203" s="28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</row>
    <row r="204" spans="1:19" x14ac:dyDescent="0.25">
      <c r="A204" s="28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</row>
    <row r="205" spans="1:19" x14ac:dyDescent="0.25">
      <c r="A205" s="28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</row>
    <row r="206" spans="1:19" x14ac:dyDescent="0.25">
      <c r="A206" s="28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</row>
    <row r="207" spans="1:19" x14ac:dyDescent="0.25">
      <c r="A207" s="28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</row>
    <row r="208" spans="1:19" x14ac:dyDescent="0.25">
      <c r="A208" s="28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</row>
    <row r="209" spans="1:19" x14ac:dyDescent="0.25">
      <c r="A209" s="28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</row>
    <row r="210" spans="1:19" x14ac:dyDescent="0.25">
      <c r="A210" s="28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</row>
    <row r="211" spans="1:19" x14ac:dyDescent="0.25">
      <c r="A211" s="28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</row>
    <row r="212" spans="1:19" x14ac:dyDescent="0.25">
      <c r="A212" s="28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</row>
    <row r="213" spans="1:19" x14ac:dyDescent="0.25">
      <c r="A213" s="28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</row>
    <row r="214" spans="1:19" x14ac:dyDescent="0.25">
      <c r="A214" s="28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</row>
    <row r="215" spans="1:19" x14ac:dyDescent="0.25">
      <c r="A215" s="28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</row>
    <row r="216" spans="1:19" x14ac:dyDescent="0.25">
      <c r="A216" s="28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</row>
    <row r="217" spans="1:19" x14ac:dyDescent="0.25">
      <c r="A217" s="28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</row>
    <row r="218" spans="1:19" x14ac:dyDescent="0.25">
      <c r="A218" s="28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</row>
    <row r="219" spans="1:19" x14ac:dyDescent="0.25">
      <c r="A219" s="28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</row>
    <row r="220" spans="1:19" x14ac:dyDescent="0.25">
      <c r="A220" s="28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</row>
    <row r="221" spans="1:19" x14ac:dyDescent="0.25">
      <c r="A221" s="28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</row>
    <row r="222" spans="1:19" x14ac:dyDescent="0.25">
      <c r="A222" s="28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</row>
    <row r="223" spans="1:19" x14ac:dyDescent="0.25">
      <c r="A223" s="28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</row>
    <row r="224" spans="1:19" x14ac:dyDescent="0.25">
      <c r="A224" s="28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</row>
    <row r="225" spans="1:19" x14ac:dyDescent="0.25">
      <c r="A225" s="28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</row>
    <row r="226" spans="1:19" x14ac:dyDescent="0.25">
      <c r="A226" s="28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</row>
    <row r="227" spans="1:19" x14ac:dyDescent="0.25">
      <c r="A227" s="28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</row>
    <row r="228" spans="1:19" x14ac:dyDescent="0.25">
      <c r="A228" s="28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</row>
    <row r="229" spans="1:19" x14ac:dyDescent="0.25">
      <c r="A229" s="28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</row>
    <row r="230" spans="1:19" x14ac:dyDescent="0.25">
      <c r="A230" s="28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</row>
    <row r="231" spans="1:19" x14ac:dyDescent="0.25">
      <c r="A231" s="28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</row>
    <row r="232" spans="1:19" x14ac:dyDescent="0.25">
      <c r="A232" s="28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</row>
    <row r="233" spans="1:19" x14ac:dyDescent="0.25">
      <c r="A233" s="28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</row>
    <row r="234" spans="1:19" x14ac:dyDescent="0.25">
      <c r="A234" s="28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</row>
    <row r="235" spans="1:19" x14ac:dyDescent="0.25">
      <c r="A235" s="28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</row>
    <row r="236" spans="1:19" x14ac:dyDescent="0.25">
      <c r="A236" s="28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</row>
    <row r="237" spans="1:19" x14ac:dyDescent="0.25">
      <c r="A237" s="28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</row>
    <row r="238" spans="1:19" x14ac:dyDescent="0.25">
      <c r="A238" s="28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</row>
    <row r="239" spans="1:19" x14ac:dyDescent="0.25">
      <c r="A239" s="28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</row>
    <row r="240" spans="1:19" x14ac:dyDescent="0.25">
      <c r="A240" s="28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</row>
    <row r="241" spans="1:19" x14ac:dyDescent="0.25">
      <c r="A241" s="28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</row>
    <row r="242" spans="1:19" x14ac:dyDescent="0.25">
      <c r="A242" s="28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</row>
    <row r="243" spans="1:19" x14ac:dyDescent="0.25">
      <c r="A243" s="28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</row>
    <row r="244" spans="1:19" x14ac:dyDescent="0.25">
      <c r="A244" s="28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</row>
    <row r="245" spans="1:19" x14ac:dyDescent="0.25">
      <c r="A245" s="28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</row>
    <row r="246" spans="1:19" x14ac:dyDescent="0.25">
      <c r="A246" s="28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</row>
    <row r="247" spans="1:19" x14ac:dyDescent="0.25">
      <c r="A247" s="28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</row>
    <row r="248" spans="1:19" x14ac:dyDescent="0.25">
      <c r="A248" s="28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</row>
    <row r="249" spans="1:19" x14ac:dyDescent="0.25">
      <c r="A249" s="28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</row>
    <row r="250" spans="1:19" x14ac:dyDescent="0.25">
      <c r="A250" s="28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</row>
    <row r="251" spans="1:19" x14ac:dyDescent="0.25">
      <c r="A251" s="28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</row>
    <row r="252" spans="1:19" x14ac:dyDescent="0.25">
      <c r="A252" s="28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</row>
    <row r="253" spans="1:19" x14ac:dyDescent="0.25">
      <c r="A253" s="28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</row>
    <row r="254" spans="1:19" x14ac:dyDescent="0.25">
      <c r="A254" s="28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</row>
    <row r="255" spans="1:19" x14ac:dyDescent="0.25">
      <c r="A255" s="28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</row>
    <row r="256" spans="1:19" x14ac:dyDescent="0.25">
      <c r="A256" s="28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</row>
    <row r="257" spans="1:19" x14ac:dyDescent="0.25">
      <c r="A257" s="28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</row>
    <row r="258" spans="1:19" x14ac:dyDescent="0.25">
      <c r="A258" s="28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</row>
    <row r="259" spans="1:19" x14ac:dyDescent="0.25">
      <c r="A259" s="28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</row>
    <row r="260" spans="1:19" x14ac:dyDescent="0.25">
      <c r="A260" s="28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</row>
    <row r="261" spans="1:19" x14ac:dyDescent="0.25">
      <c r="A261" s="28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</row>
    <row r="262" spans="1:19" x14ac:dyDescent="0.25">
      <c r="A262" s="28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</row>
    <row r="263" spans="1:19" x14ac:dyDescent="0.25">
      <c r="A263" s="28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</row>
    <row r="264" spans="1:19" x14ac:dyDescent="0.25">
      <c r="A264" s="28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</row>
    <row r="265" spans="1:19" x14ac:dyDescent="0.25">
      <c r="A265" s="28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</row>
    <row r="266" spans="1:19" x14ac:dyDescent="0.25">
      <c r="A266" s="28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</row>
    <row r="267" spans="1:19" x14ac:dyDescent="0.25">
      <c r="A267" s="28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</row>
    <row r="268" spans="1:19" x14ac:dyDescent="0.25">
      <c r="A268" s="28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</row>
    <row r="269" spans="1:19" x14ac:dyDescent="0.25">
      <c r="A269" s="28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</row>
    <row r="270" spans="1:19" x14ac:dyDescent="0.25">
      <c r="A270" s="28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</row>
    <row r="271" spans="1:19" x14ac:dyDescent="0.25">
      <c r="A271" s="28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</row>
    <row r="272" spans="1:19" x14ac:dyDescent="0.25">
      <c r="A272" s="28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</row>
    <row r="273" spans="1:19" x14ac:dyDescent="0.25">
      <c r="A273" s="28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</row>
    <row r="274" spans="1:19" x14ac:dyDescent="0.25">
      <c r="A274" s="28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</row>
    <row r="275" spans="1:19" x14ac:dyDescent="0.25">
      <c r="A275" s="28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</row>
    <row r="276" spans="1:19" x14ac:dyDescent="0.25">
      <c r="A276" s="28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</row>
    <row r="277" spans="1:19" x14ac:dyDescent="0.25">
      <c r="A277" s="28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</row>
    <row r="278" spans="1:19" x14ac:dyDescent="0.25">
      <c r="A278" s="28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</row>
    <row r="279" spans="1:19" x14ac:dyDescent="0.25">
      <c r="A279" s="28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</row>
    <row r="280" spans="1:19" x14ac:dyDescent="0.25">
      <c r="A280" s="28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</row>
    <row r="281" spans="1:19" x14ac:dyDescent="0.25">
      <c r="A281" s="28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</row>
    <row r="282" spans="1:19" x14ac:dyDescent="0.25">
      <c r="A282" s="28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</row>
    <row r="283" spans="1:19" x14ac:dyDescent="0.25">
      <c r="A283" s="28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</row>
    <row r="284" spans="1:19" x14ac:dyDescent="0.25">
      <c r="A284" s="28"/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</row>
    <row r="285" spans="1:19" x14ac:dyDescent="0.25">
      <c r="A285" s="28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</row>
    <row r="286" spans="1:19" x14ac:dyDescent="0.25">
      <c r="A286" s="28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</row>
    <row r="287" spans="1:19" x14ac:dyDescent="0.25">
      <c r="A287" s="28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</row>
    <row r="288" spans="1:19" x14ac:dyDescent="0.25">
      <c r="A288" s="28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</row>
    <row r="289" spans="1:19" x14ac:dyDescent="0.25">
      <c r="A289" s="28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</row>
    <row r="290" spans="1:19" x14ac:dyDescent="0.25">
      <c r="A290" s="28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</row>
    <row r="291" spans="1:19" x14ac:dyDescent="0.25">
      <c r="A291" s="28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</row>
    <row r="292" spans="1:19" x14ac:dyDescent="0.25">
      <c r="A292" s="28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</row>
    <row r="293" spans="1:19" x14ac:dyDescent="0.25">
      <c r="A293" s="28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</row>
    <row r="294" spans="1:19" x14ac:dyDescent="0.25">
      <c r="A294" s="28"/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</row>
    <row r="295" spans="1:19" x14ac:dyDescent="0.25">
      <c r="A295" s="28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</row>
    <row r="296" spans="1:19" x14ac:dyDescent="0.25">
      <c r="A296" s="28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</row>
    <row r="297" spans="1:19" x14ac:dyDescent="0.25">
      <c r="A297" s="28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</row>
    <row r="298" spans="1:19" x14ac:dyDescent="0.25">
      <c r="A298" s="28"/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</row>
    <row r="299" spans="1:19" x14ac:dyDescent="0.25">
      <c r="A299" s="28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</row>
    <row r="300" spans="1:19" x14ac:dyDescent="0.25">
      <c r="A300" s="28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</row>
    <row r="301" spans="1:19" x14ac:dyDescent="0.25">
      <c r="A301" s="28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</row>
    <row r="302" spans="1:19" x14ac:dyDescent="0.25">
      <c r="A302" s="28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</row>
    <row r="303" spans="1:19" x14ac:dyDescent="0.25">
      <c r="A303" s="28"/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</row>
    <row r="304" spans="1:19" x14ac:dyDescent="0.25">
      <c r="A304" s="28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</row>
    <row r="305" spans="1:19" x14ac:dyDescent="0.25">
      <c r="A305" s="28"/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</row>
    <row r="306" spans="1:19" x14ac:dyDescent="0.25">
      <c r="A306" s="28"/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</row>
    <row r="307" spans="1:19" x14ac:dyDescent="0.25">
      <c r="A307" s="28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</row>
    <row r="308" spans="1:19" x14ac:dyDescent="0.25">
      <c r="A308" s="28"/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</row>
    <row r="309" spans="1:19" x14ac:dyDescent="0.25">
      <c r="A309" s="28"/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</row>
    <row r="310" spans="1:19" x14ac:dyDescent="0.25">
      <c r="A310" s="28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</row>
    <row r="311" spans="1:19" x14ac:dyDescent="0.25">
      <c r="A311" s="28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</row>
    <row r="312" spans="1:19" x14ac:dyDescent="0.25">
      <c r="A312" s="28"/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</row>
    <row r="313" spans="1:19" x14ac:dyDescent="0.25">
      <c r="A313" s="28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</row>
    <row r="314" spans="1:19" x14ac:dyDescent="0.25">
      <c r="A314" s="28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</row>
    <row r="315" spans="1:19" x14ac:dyDescent="0.25">
      <c r="A315" s="28"/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</row>
    <row r="316" spans="1:19" x14ac:dyDescent="0.25">
      <c r="A316" s="28"/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</row>
    <row r="317" spans="1:19" x14ac:dyDescent="0.25">
      <c r="A317" s="28"/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</row>
    <row r="318" spans="1:19" x14ac:dyDescent="0.25">
      <c r="A318" s="28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</row>
    <row r="319" spans="1:19" x14ac:dyDescent="0.25">
      <c r="A319" s="28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</row>
    <row r="320" spans="1:19" x14ac:dyDescent="0.25">
      <c r="A320" s="28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</row>
    <row r="321" spans="1:19" x14ac:dyDescent="0.25">
      <c r="A321" s="28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</row>
    <row r="322" spans="1:19" x14ac:dyDescent="0.25">
      <c r="A322" s="28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</row>
    <row r="323" spans="1:19" x14ac:dyDescent="0.25">
      <c r="A323" s="28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</row>
    <row r="324" spans="1:19" x14ac:dyDescent="0.25">
      <c r="A324" s="28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</row>
    <row r="325" spans="1:19" x14ac:dyDescent="0.25">
      <c r="A325" s="28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</row>
    <row r="326" spans="1:19" x14ac:dyDescent="0.25">
      <c r="A326" s="28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</row>
    <row r="327" spans="1:19" x14ac:dyDescent="0.25">
      <c r="A327" s="28"/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</row>
    <row r="328" spans="1:19" x14ac:dyDescent="0.25">
      <c r="A328" s="28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</row>
    <row r="329" spans="1:19" x14ac:dyDescent="0.25">
      <c r="A329" s="28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</row>
    <row r="330" spans="1:19" x14ac:dyDescent="0.25">
      <c r="A330" s="28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</row>
    <row r="331" spans="1:19" x14ac:dyDescent="0.25">
      <c r="A331" s="28"/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</row>
    <row r="332" spans="1:19" x14ac:dyDescent="0.25">
      <c r="A332" s="28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</row>
    <row r="333" spans="1:19" x14ac:dyDescent="0.25">
      <c r="A333" s="28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</row>
    <row r="334" spans="1:19" x14ac:dyDescent="0.25">
      <c r="A334" s="28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</row>
    <row r="335" spans="1:19" x14ac:dyDescent="0.25">
      <c r="A335" s="28"/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</row>
    <row r="336" spans="1:19" x14ac:dyDescent="0.25">
      <c r="A336" s="28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</row>
    <row r="337" spans="1:19" x14ac:dyDescent="0.25">
      <c r="A337" s="28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</row>
    <row r="338" spans="1:19" x14ac:dyDescent="0.25">
      <c r="A338" s="28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</row>
    <row r="339" spans="1:19" x14ac:dyDescent="0.25">
      <c r="A339" s="28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</row>
    <row r="340" spans="1:19" x14ac:dyDescent="0.25">
      <c r="A340" s="28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</row>
    <row r="341" spans="1:19" x14ac:dyDescent="0.25">
      <c r="A341" s="28"/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</row>
    <row r="342" spans="1:19" x14ac:dyDescent="0.25">
      <c r="A342" s="28"/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</row>
    <row r="343" spans="1:19" x14ac:dyDescent="0.25">
      <c r="A343" s="28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</row>
    <row r="344" spans="1:19" x14ac:dyDescent="0.25">
      <c r="A344" s="28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</row>
    <row r="345" spans="1:19" x14ac:dyDescent="0.25">
      <c r="A345" s="28"/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</row>
    <row r="346" spans="1:19" x14ac:dyDescent="0.25">
      <c r="A346" s="28"/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</row>
    <row r="347" spans="1:19" x14ac:dyDescent="0.25">
      <c r="A347" s="28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</row>
    <row r="348" spans="1:19" x14ac:dyDescent="0.25">
      <c r="A348" s="28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</row>
    <row r="349" spans="1:19" x14ac:dyDescent="0.25">
      <c r="A349" s="28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</row>
    <row r="350" spans="1:19" x14ac:dyDescent="0.25">
      <c r="A350" s="28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</row>
    <row r="351" spans="1:19" x14ac:dyDescent="0.25">
      <c r="A351" s="28"/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</row>
    <row r="352" spans="1:19" x14ac:dyDescent="0.25">
      <c r="A352" s="28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</row>
    <row r="353" spans="1:19" x14ac:dyDescent="0.25">
      <c r="A353" s="28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</row>
    <row r="354" spans="1:19" x14ac:dyDescent="0.25">
      <c r="A354" s="28"/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</row>
    <row r="355" spans="1:19" x14ac:dyDescent="0.25">
      <c r="A355" s="28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</row>
    <row r="356" spans="1:19" x14ac:dyDescent="0.25">
      <c r="A356" s="28"/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</row>
    <row r="357" spans="1:19" x14ac:dyDescent="0.25">
      <c r="A357" s="28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</row>
    <row r="358" spans="1:19" x14ac:dyDescent="0.25">
      <c r="A358" s="28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</row>
    <row r="359" spans="1:19" x14ac:dyDescent="0.25">
      <c r="A359" s="28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</row>
    <row r="360" spans="1:19" x14ac:dyDescent="0.25">
      <c r="A360" s="28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</row>
    <row r="361" spans="1:19" x14ac:dyDescent="0.25">
      <c r="A361" s="28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</row>
    <row r="362" spans="1:19" x14ac:dyDescent="0.25">
      <c r="A362" s="28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</row>
    <row r="363" spans="1:19" x14ac:dyDescent="0.25">
      <c r="A363" s="28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</row>
    <row r="364" spans="1:19" x14ac:dyDescent="0.25">
      <c r="A364" s="28"/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</row>
    <row r="365" spans="1:19" x14ac:dyDescent="0.25">
      <c r="A365" s="28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</row>
    <row r="366" spans="1:19" x14ac:dyDescent="0.25">
      <c r="A366" s="28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</row>
    <row r="367" spans="1:19" x14ac:dyDescent="0.25">
      <c r="A367" s="28"/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</row>
    <row r="368" spans="1:19" x14ac:dyDescent="0.25">
      <c r="A368" s="28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</row>
    <row r="369" spans="1:19" x14ac:dyDescent="0.25">
      <c r="A369" s="28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</row>
    <row r="370" spans="1:19" x14ac:dyDescent="0.25">
      <c r="A370" s="28"/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</row>
    <row r="371" spans="1:19" x14ac:dyDescent="0.25">
      <c r="A371" s="28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</row>
    <row r="372" spans="1:19" x14ac:dyDescent="0.25">
      <c r="A372" s="28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</row>
    <row r="373" spans="1:19" x14ac:dyDescent="0.25">
      <c r="A373" s="28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</row>
    <row r="374" spans="1:19" x14ac:dyDescent="0.25">
      <c r="A374" s="28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</row>
    <row r="375" spans="1:19" x14ac:dyDescent="0.25">
      <c r="A375" s="28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</row>
    <row r="376" spans="1:19" x14ac:dyDescent="0.25">
      <c r="A376" s="28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</row>
    <row r="377" spans="1:19" x14ac:dyDescent="0.25">
      <c r="A377" s="28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</row>
    <row r="378" spans="1:19" x14ac:dyDescent="0.25">
      <c r="A378" s="28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</row>
    <row r="379" spans="1:19" x14ac:dyDescent="0.25">
      <c r="A379" s="28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</row>
    <row r="380" spans="1:19" x14ac:dyDescent="0.25">
      <c r="A380" s="28"/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</row>
    <row r="381" spans="1:19" x14ac:dyDescent="0.25">
      <c r="A381" s="28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</row>
    <row r="382" spans="1:19" x14ac:dyDescent="0.25">
      <c r="A382" s="28"/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</row>
    <row r="383" spans="1:19" x14ac:dyDescent="0.25">
      <c r="A383" s="28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</row>
    <row r="384" spans="1:19" x14ac:dyDescent="0.25">
      <c r="A384" s="28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</row>
    <row r="385" spans="1:19" x14ac:dyDescent="0.25">
      <c r="A385" s="28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</row>
    <row r="386" spans="1:19" x14ac:dyDescent="0.25">
      <c r="A386" s="28"/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</row>
    <row r="387" spans="1:19" x14ac:dyDescent="0.25">
      <c r="A387" s="28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</row>
    <row r="388" spans="1:19" x14ac:dyDescent="0.25">
      <c r="A388" s="28"/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</row>
    <row r="389" spans="1:19" x14ac:dyDescent="0.25">
      <c r="A389" s="28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</row>
    <row r="390" spans="1:19" x14ac:dyDescent="0.25">
      <c r="A390" s="28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</row>
    <row r="391" spans="1:19" x14ac:dyDescent="0.25">
      <c r="A391" s="28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</row>
    <row r="392" spans="1:19" x14ac:dyDescent="0.25">
      <c r="A392" s="28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</row>
    <row r="393" spans="1:19" x14ac:dyDescent="0.25">
      <c r="A393" s="28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</row>
    <row r="394" spans="1:19" x14ac:dyDescent="0.25">
      <c r="A394" s="28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</row>
    <row r="395" spans="1:19" x14ac:dyDescent="0.25">
      <c r="A395" s="28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</row>
    <row r="396" spans="1:19" x14ac:dyDescent="0.25">
      <c r="A396" s="28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</row>
    <row r="397" spans="1:19" x14ac:dyDescent="0.25">
      <c r="A397" s="28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</row>
    <row r="398" spans="1:19" x14ac:dyDescent="0.25">
      <c r="A398" s="28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</row>
    <row r="399" spans="1:19" x14ac:dyDescent="0.25">
      <c r="A399" s="28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</row>
    <row r="400" spans="1:19" x14ac:dyDescent="0.25">
      <c r="A400" s="28"/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</row>
    <row r="401" spans="1:19" x14ac:dyDescent="0.25">
      <c r="A401" s="28"/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</row>
    <row r="402" spans="1:19" x14ac:dyDescent="0.25">
      <c r="A402" s="28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</row>
    <row r="403" spans="1:19" x14ac:dyDescent="0.25">
      <c r="A403" s="28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</row>
    <row r="404" spans="1:19" x14ac:dyDescent="0.25">
      <c r="A404" s="28"/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</row>
    <row r="405" spans="1:19" x14ac:dyDescent="0.25">
      <c r="A405" s="28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</row>
    <row r="406" spans="1:19" x14ac:dyDescent="0.25">
      <c r="A406" s="28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</row>
    <row r="407" spans="1:19" x14ac:dyDescent="0.25">
      <c r="A407" s="28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</row>
    <row r="408" spans="1:19" x14ac:dyDescent="0.25">
      <c r="A408" s="28"/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</row>
    <row r="409" spans="1:19" x14ac:dyDescent="0.25">
      <c r="A409" s="28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</row>
    <row r="410" spans="1:19" x14ac:dyDescent="0.25">
      <c r="A410" s="28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</row>
    <row r="411" spans="1:19" x14ac:dyDescent="0.25">
      <c r="A411" s="28"/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</row>
    <row r="412" spans="1:19" x14ac:dyDescent="0.25">
      <c r="A412" s="28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</row>
    <row r="413" spans="1:19" x14ac:dyDescent="0.25">
      <c r="A413" s="28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</row>
    <row r="414" spans="1:19" x14ac:dyDescent="0.25">
      <c r="A414" s="28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</row>
    <row r="415" spans="1:19" x14ac:dyDescent="0.25">
      <c r="A415" s="28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</row>
    <row r="416" spans="1:19" x14ac:dyDescent="0.25">
      <c r="A416" s="28"/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</row>
    <row r="417" spans="1:19" x14ac:dyDescent="0.25">
      <c r="A417" s="28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</row>
    <row r="418" spans="1:19" x14ac:dyDescent="0.25">
      <c r="A418" s="28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</row>
    <row r="419" spans="1:19" x14ac:dyDescent="0.25">
      <c r="A419" s="28"/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</row>
    <row r="420" spans="1:19" x14ac:dyDescent="0.25">
      <c r="A420" s="28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</row>
    <row r="421" spans="1:19" x14ac:dyDescent="0.25">
      <c r="A421" s="28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</row>
    <row r="422" spans="1:19" x14ac:dyDescent="0.25">
      <c r="A422" s="28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</row>
    <row r="423" spans="1:19" x14ac:dyDescent="0.25">
      <c r="A423" s="28"/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</row>
    <row r="424" spans="1:19" x14ac:dyDescent="0.25">
      <c r="A424" s="28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</row>
    <row r="425" spans="1:19" x14ac:dyDescent="0.25">
      <c r="A425" s="28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</row>
    <row r="426" spans="1:19" x14ac:dyDescent="0.25">
      <c r="A426" s="28"/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</row>
    <row r="427" spans="1:19" x14ac:dyDescent="0.25">
      <c r="A427" s="28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</row>
    <row r="428" spans="1:19" x14ac:dyDescent="0.25">
      <c r="A428" s="28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</row>
    <row r="429" spans="1:19" x14ac:dyDescent="0.25">
      <c r="A429" s="28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</row>
    <row r="430" spans="1:19" x14ac:dyDescent="0.25">
      <c r="A430" s="28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</row>
    <row r="431" spans="1:19" x14ac:dyDescent="0.25">
      <c r="A431" s="28"/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</row>
    <row r="432" spans="1:19" x14ac:dyDescent="0.25">
      <c r="A432" s="28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</row>
    <row r="433" spans="1:19" x14ac:dyDescent="0.25">
      <c r="A433" s="28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</row>
    <row r="434" spans="1:19" x14ac:dyDescent="0.25">
      <c r="A434" s="28"/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</row>
    <row r="435" spans="1:19" x14ac:dyDescent="0.25">
      <c r="A435" s="28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</row>
    <row r="436" spans="1:19" x14ac:dyDescent="0.25">
      <c r="A436" s="28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</row>
    <row r="437" spans="1:19" x14ac:dyDescent="0.25">
      <c r="A437" s="28"/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</row>
    <row r="438" spans="1:19" x14ac:dyDescent="0.25">
      <c r="A438" s="28"/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</row>
    <row r="439" spans="1:19" x14ac:dyDescent="0.25">
      <c r="A439" s="28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</row>
    <row r="440" spans="1:19" x14ac:dyDescent="0.25">
      <c r="A440" s="28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</row>
    <row r="441" spans="1:19" x14ac:dyDescent="0.25">
      <c r="A441" s="28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</row>
    <row r="442" spans="1:19" x14ac:dyDescent="0.25">
      <c r="A442" s="28"/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</row>
    <row r="443" spans="1:19" x14ac:dyDescent="0.25">
      <c r="A443" s="28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</row>
    <row r="444" spans="1:19" x14ac:dyDescent="0.25">
      <c r="A444" s="28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</row>
    <row r="445" spans="1:19" x14ac:dyDescent="0.25">
      <c r="A445" s="28"/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</row>
    <row r="446" spans="1:19" x14ac:dyDescent="0.25">
      <c r="A446" s="28"/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</row>
    <row r="447" spans="1:19" x14ac:dyDescent="0.25">
      <c r="A447" s="28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</row>
    <row r="448" spans="1:19" x14ac:dyDescent="0.25">
      <c r="A448" s="28"/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</row>
    <row r="449" spans="1:19" x14ac:dyDescent="0.25">
      <c r="A449" s="28"/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</row>
    <row r="450" spans="1:19" x14ac:dyDescent="0.25">
      <c r="A450" s="28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</row>
    <row r="451" spans="1:19" x14ac:dyDescent="0.25">
      <c r="A451" s="28"/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</row>
    <row r="452" spans="1:19" x14ac:dyDescent="0.25">
      <c r="A452" s="28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</row>
    <row r="453" spans="1:19" x14ac:dyDescent="0.25">
      <c r="A453" s="28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</row>
    <row r="454" spans="1:19" x14ac:dyDescent="0.25">
      <c r="A454" s="28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</row>
    <row r="455" spans="1:19" x14ac:dyDescent="0.25">
      <c r="A455" s="28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</row>
    <row r="456" spans="1:19" x14ac:dyDescent="0.25">
      <c r="A456" s="28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</row>
    <row r="457" spans="1:19" x14ac:dyDescent="0.25">
      <c r="A457" s="28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</row>
    <row r="458" spans="1:19" x14ac:dyDescent="0.25">
      <c r="A458" s="28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</row>
    <row r="459" spans="1:19" x14ac:dyDescent="0.25">
      <c r="A459" s="28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</row>
    <row r="460" spans="1:19" x14ac:dyDescent="0.25">
      <c r="A460" s="28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</row>
    <row r="461" spans="1:19" x14ac:dyDescent="0.25">
      <c r="A461" s="28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</row>
    <row r="462" spans="1:19" x14ac:dyDescent="0.25">
      <c r="A462" s="28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</row>
    <row r="463" spans="1:19" x14ac:dyDescent="0.25">
      <c r="A463" s="28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</row>
    <row r="464" spans="1:19" x14ac:dyDescent="0.25">
      <c r="A464" s="28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</row>
    <row r="465" spans="1:19" x14ac:dyDescent="0.25">
      <c r="A465" s="28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</row>
    <row r="466" spans="1:19" x14ac:dyDescent="0.25">
      <c r="A466" s="28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</row>
    <row r="467" spans="1:19" x14ac:dyDescent="0.25">
      <c r="A467" s="28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</row>
    <row r="468" spans="1:19" x14ac:dyDescent="0.25">
      <c r="A468" s="28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</row>
    <row r="469" spans="1:19" x14ac:dyDescent="0.25">
      <c r="A469" s="28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</row>
    <row r="470" spans="1:19" x14ac:dyDescent="0.25">
      <c r="A470" s="28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</row>
    <row r="471" spans="1:19" x14ac:dyDescent="0.25">
      <c r="A471" s="28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</row>
    <row r="472" spans="1:19" x14ac:dyDescent="0.25">
      <c r="A472" s="28"/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</row>
    <row r="473" spans="1:19" x14ac:dyDescent="0.25">
      <c r="A473" s="28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</row>
    <row r="474" spans="1:19" x14ac:dyDescent="0.25">
      <c r="A474" s="28"/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</row>
    <row r="475" spans="1:19" x14ac:dyDescent="0.25">
      <c r="A475" s="28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</row>
    <row r="476" spans="1:19" x14ac:dyDescent="0.25">
      <c r="A476" s="28"/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</row>
    <row r="477" spans="1:19" x14ac:dyDescent="0.25">
      <c r="A477" s="28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</row>
    <row r="478" spans="1:19" x14ac:dyDescent="0.25">
      <c r="A478" s="28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</row>
    <row r="479" spans="1:19" x14ac:dyDescent="0.25">
      <c r="A479" s="28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</row>
    <row r="480" spans="1:19" x14ac:dyDescent="0.25">
      <c r="A480" s="28"/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</row>
    <row r="481" spans="1:19" x14ac:dyDescent="0.25">
      <c r="A481" s="28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</row>
    <row r="482" spans="1:19" x14ac:dyDescent="0.25">
      <c r="A482" s="28"/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</row>
    <row r="483" spans="1:19" x14ac:dyDescent="0.25">
      <c r="A483" s="28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</row>
    <row r="484" spans="1:19" x14ac:dyDescent="0.25">
      <c r="A484" s="28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</row>
    <row r="485" spans="1:19" x14ac:dyDescent="0.25">
      <c r="A485" s="28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</row>
    <row r="486" spans="1:19" x14ac:dyDescent="0.25">
      <c r="A486" s="28"/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</row>
    <row r="487" spans="1:19" x14ac:dyDescent="0.25">
      <c r="A487" s="28"/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</row>
    <row r="488" spans="1:19" x14ac:dyDescent="0.25">
      <c r="A488" s="28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</row>
    <row r="489" spans="1:19" x14ac:dyDescent="0.25">
      <c r="A489" s="28"/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</row>
    <row r="490" spans="1:19" x14ac:dyDescent="0.25">
      <c r="A490" s="28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</row>
    <row r="491" spans="1:19" x14ac:dyDescent="0.25">
      <c r="A491" s="28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</row>
    <row r="492" spans="1:19" x14ac:dyDescent="0.25">
      <c r="A492" s="28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</row>
    <row r="493" spans="1:19" x14ac:dyDescent="0.25">
      <c r="A493" s="28"/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</row>
    <row r="494" spans="1:19" x14ac:dyDescent="0.25">
      <c r="A494" s="28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</row>
    <row r="495" spans="1:19" x14ac:dyDescent="0.25">
      <c r="A495" s="28"/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</row>
    <row r="496" spans="1:19" x14ac:dyDescent="0.25">
      <c r="A496" s="28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</row>
    <row r="497" spans="1:19" x14ac:dyDescent="0.25">
      <c r="A497" s="28"/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</row>
    <row r="498" spans="1:19" x14ac:dyDescent="0.25">
      <c r="A498" s="28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</row>
    <row r="499" spans="1:19" x14ac:dyDescent="0.25">
      <c r="A499" s="28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</row>
    <row r="500" spans="1:19" x14ac:dyDescent="0.25">
      <c r="A500" s="28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</row>
    <row r="501" spans="1:19" x14ac:dyDescent="0.25">
      <c r="A501" s="28"/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</row>
    <row r="502" spans="1:19" x14ac:dyDescent="0.25">
      <c r="A502" s="28"/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</row>
    <row r="503" spans="1:19" x14ac:dyDescent="0.25">
      <c r="A503" s="28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</row>
    <row r="504" spans="1:19" x14ac:dyDescent="0.25">
      <c r="A504" s="28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</row>
    <row r="505" spans="1:19" x14ac:dyDescent="0.25">
      <c r="A505" s="28"/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</row>
    <row r="506" spans="1:19" x14ac:dyDescent="0.25">
      <c r="A506" s="28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</row>
    <row r="507" spans="1:19" x14ac:dyDescent="0.25">
      <c r="A507" s="28"/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</row>
    <row r="508" spans="1:19" x14ac:dyDescent="0.25">
      <c r="A508" s="28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</row>
    <row r="509" spans="1:19" x14ac:dyDescent="0.25">
      <c r="A509" s="28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</row>
    <row r="510" spans="1:19" x14ac:dyDescent="0.25">
      <c r="A510" s="28"/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</row>
    <row r="511" spans="1:19" x14ac:dyDescent="0.25">
      <c r="A511" s="28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</row>
    <row r="512" spans="1:19" x14ac:dyDescent="0.25">
      <c r="A512" s="28"/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</row>
    <row r="513" spans="1:19" x14ac:dyDescent="0.25">
      <c r="A513" s="28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</row>
    <row r="514" spans="1:19" x14ac:dyDescent="0.25">
      <c r="A514" s="28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</row>
    <row r="515" spans="1:19" x14ac:dyDescent="0.25">
      <c r="A515" s="28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</row>
    <row r="516" spans="1:19" x14ac:dyDescent="0.25">
      <c r="A516" s="28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</row>
    <row r="517" spans="1:19" x14ac:dyDescent="0.25">
      <c r="A517" s="28"/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</row>
    <row r="518" spans="1:19" x14ac:dyDescent="0.25">
      <c r="A518" s="28"/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</row>
    <row r="519" spans="1:19" x14ac:dyDescent="0.25">
      <c r="A519" s="28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</row>
    <row r="520" spans="1:19" x14ac:dyDescent="0.25">
      <c r="A520" s="28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</row>
    <row r="521" spans="1:19" x14ac:dyDescent="0.25">
      <c r="A521" s="28"/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</row>
    <row r="522" spans="1:19" x14ac:dyDescent="0.25">
      <c r="A522" s="28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</row>
    <row r="523" spans="1:19" x14ac:dyDescent="0.25">
      <c r="A523" s="28"/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</row>
    <row r="524" spans="1:19" x14ac:dyDescent="0.25">
      <c r="A524" s="28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</row>
    <row r="525" spans="1:19" x14ac:dyDescent="0.25">
      <c r="A525" s="28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</row>
    <row r="526" spans="1:19" x14ac:dyDescent="0.25">
      <c r="A526" s="28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</row>
    <row r="527" spans="1:19" x14ac:dyDescent="0.25">
      <c r="A527" s="28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</row>
    <row r="528" spans="1:19" x14ac:dyDescent="0.25">
      <c r="A528" s="28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</row>
    <row r="529" spans="1:19" x14ac:dyDescent="0.25">
      <c r="A529" s="28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</row>
    <row r="530" spans="1:19" x14ac:dyDescent="0.25">
      <c r="A530" s="28"/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</row>
    <row r="531" spans="1:19" x14ac:dyDescent="0.25">
      <c r="A531" s="28"/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</row>
    <row r="532" spans="1:19" x14ac:dyDescent="0.25">
      <c r="A532" s="28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</row>
    <row r="533" spans="1:19" x14ac:dyDescent="0.25">
      <c r="A533" s="28"/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</row>
    <row r="534" spans="1:19" x14ac:dyDescent="0.25">
      <c r="A534" s="28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</row>
    <row r="535" spans="1:19" x14ac:dyDescent="0.25">
      <c r="A535" s="28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</row>
    <row r="536" spans="1:19" x14ac:dyDescent="0.25">
      <c r="A536" s="28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</row>
    <row r="537" spans="1:19" x14ac:dyDescent="0.25">
      <c r="A537" s="28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</row>
    <row r="538" spans="1:19" x14ac:dyDescent="0.25">
      <c r="A538" s="28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</row>
    <row r="539" spans="1:19" x14ac:dyDescent="0.25">
      <c r="A539" s="28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</row>
    <row r="540" spans="1:19" x14ac:dyDescent="0.25">
      <c r="A540" s="28"/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</row>
    <row r="541" spans="1:19" x14ac:dyDescent="0.25">
      <c r="A541" s="28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</row>
    <row r="542" spans="1:19" x14ac:dyDescent="0.25">
      <c r="A542" s="28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</row>
    <row r="543" spans="1:19" x14ac:dyDescent="0.25">
      <c r="A543" s="28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</row>
    <row r="544" spans="1:19" x14ac:dyDescent="0.25">
      <c r="A544" s="28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</row>
    <row r="545" spans="1:19" x14ac:dyDescent="0.25">
      <c r="A545" s="28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</row>
    <row r="546" spans="1:19" x14ac:dyDescent="0.25">
      <c r="A546" s="28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</row>
    <row r="547" spans="1:19" x14ac:dyDescent="0.25">
      <c r="A547" s="28"/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</row>
    <row r="548" spans="1:19" x14ac:dyDescent="0.25">
      <c r="A548" s="28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</row>
    <row r="549" spans="1:19" x14ac:dyDescent="0.25">
      <c r="A549" s="28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</row>
    <row r="550" spans="1:19" x14ac:dyDescent="0.25">
      <c r="A550" s="28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</row>
    <row r="551" spans="1:19" x14ac:dyDescent="0.25">
      <c r="A551" s="28"/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</row>
    <row r="552" spans="1:19" x14ac:dyDescent="0.25">
      <c r="A552" s="28"/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</row>
    <row r="553" spans="1:19" x14ac:dyDescent="0.25">
      <c r="A553" s="28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</row>
    <row r="554" spans="1:19" x14ac:dyDescent="0.25">
      <c r="A554" s="28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</row>
    <row r="555" spans="1:19" x14ac:dyDescent="0.25">
      <c r="A555" s="28"/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</row>
    <row r="556" spans="1:19" x14ac:dyDescent="0.25">
      <c r="A556" s="28"/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</row>
    <row r="557" spans="1:19" x14ac:dyDescent="0.25">
      <c r="A557" s="28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</row>
    <row r="558" spans="1:19" x14ac:dyDescent="0.25">
      <c r="A558" s="28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</row>
    <row r="559" spans="1:19" x14ac:dyDescent="0.25">
      <c r="A559" s="28"/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</row>
    <row r="560" spans="1:19" x14ac:dyDescent="0.25">
      <c r="A560" s="28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</row>
    <row r="561" spans="1:19" x14ac:dyDescent="0.25">
      <c r="A561" s="28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</row>
    <row r="562" spans="1:19" x14ac:dyDescent="0.25">
      <c r="A562" s="28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</row>
    <row r="563" spans="1:19" x14ac:dyDescent="0.25">
      <c r="A563" s="28"/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</row>
    <row r="564" spans="1:19" x14ac:dyDescent="0.25">
      <c r="A564" s="28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</row>
    <row r="565" spans="1:19" x14ac:dyDescent="0.25">
      <c r="A565" s="28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</row>
    <row r="566" spans="1:19" x14ac:dyDescent="0.25">
      <c r="A566" s="28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</row>
    <row r="567" spans="1:19" x14ac:dyDescent="0.25">
      <c r="A567" s="28"/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</row>
    <row r="568" spans="1:19" x14ac:dyDescent="0.25">
      <c r="A568" s="28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</row>
    <row r="569" spans="1:19" x14ac:dyDescent="0.25">
      <c r="A569" s="28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</row>
    <row r="570" spans="1:19" x14ac:dyDescent="0.25">
      <c r="A570" s="28"/>
      <c r="B570" s="29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</row>
    <row r="571" spans="1:19" x14ac:dyDescent="0.25">
      <c r="A571" s="28"/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</row>
    <row r="572" spans="1:19" x14ac:dyDescent="0.25">
      <c r="A572" s="28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</row>
    <row r="573" spans="1:19" x14ac:dyDescent="0.25">
      <c r="A573" s="28"/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</row>
    <row r="574" spans="1:19" x14ac:dyDescent="0.25">
      <c r="A574" s="28"/>
      <c r="B574" s="29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</row>
    <row r="575" spans="1:19" x14ac:dyDescent="0.25">
      <c r="A575" s="28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</row>
    <row r="576" spans="1:19" x14ac:dyDescent="0.25">
      <c r="A576" s="28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</row>
    <row r="577" spans="1:19" x14ac:dyDescent="0.25">
      <c r="A577" s="28"/>
      <c r="B577" s="29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</row>
    <row r="578" spans="1:19" x14ac:dyDescent="0.25">
      <c r="A578" s="28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</row>
    <row r="579" spans="1:19" x14ac:dyDescent="0.25">
      <c r="A579" s="28"/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</row>
    <row r="580" spans="1:19" x14ac:dyDescent="0.25">
      <c r="A580" s="28"/>
      <c r="B580" s="29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</row>
    <row r="581" spans="1:19" x14ac:dyDescent="0.25">
      <c r="A581" s="28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</row>
    <row r="582" spans="1:19" x14ac:dyDescent="0.25">
      <c r="A582" s="28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</row>
    <row r="583" spans="1:19" x14ac:dyDescent="0.25">
      <c r="A583" s="28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</row>
    <row r="584" spans="1:19" x14ac:dyDescent="0.25">
      <c r="A584" s="28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</row>
    <row r="585" spans="1:19" x14ac:dyDescent="0.25">
      <c r="A585" s="28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</row>
    <row r="586" spans="1:19" x14ac:dyDescent="0.25">
      <c r="A586" s="28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</row>
    <row r="587" spans="1:19" x14ac:dyDescent="0.25">
      <c r="A587" s="28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</row>
    <row r="588" spans="1:19" x14ac:dyDescent="0.25">
      <c r="A588" s="28"/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</row>
    <row r="589" spans="1:19" x14ac:dyDescent="0.25">
      <c r="A589" s="28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</row>
    <row r="590" spans="1:19" x14ac:dyDescent="0.25">
      <c r="A590" s="28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</row>
    <row r="591" spans="1:19" x14ac:dyDescent="0.25">
      <c r="A591" s="28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</row>
    <row r="592" spans="1:19" x14ac:dyDescent="0.25">
      <c r="A592" s="28"/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</row>
    <row r="593" spans="1:19" x14ac:dyDescent="0.25">
      <c r="A593" s="28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</row>
    <row r="594" spans="1:19" x14ac:dyDescent="0.25">
      <c r="A594" s="28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</row>
    <row r="595" spans="1:19" x14ac:dyDescent="0.25">
      <c r="A595" s="28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</row>
    <row r="596" spans="1:19" x14ac:dyDescent="0.25">
      <c r="A596" s="28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</row>
    <row r="597" spans="1:19" x14ac:dyDescent="0.25">
      <c r="A597" s="28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</row>
    <row r="598" spans="1:19" x14ac:dyDescent="0.25">
      <c r="A598" s="28"/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</row>
    <row r="599" spans="1:19" x14ac:dyDescent="0.25">
      <c r="A599" s="28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</row>
    <row r="600" spans="1:19" x14ac:dyDescent="0.25">
      <c r="A600" s="28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</row>
    <row r="601" spans="1:19" x14ac:dyDescent="0.25">
      <c r="A601" s="28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</row>
    <row r="602" spans="1:19" x14ac:dyDescent="0.25">
      <c r="A602" s="28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</row>
    <row r="603" spans="1:19" x14ac:dyDescent="0.25">
      <c r="A603" s="28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</row>
    <row r="604" spans="1:19" x14ac:dyDescent="0.25">
      <c r="A604" s="28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</row>
    <row r="605" spans="1:19" x14ac:dyDescent="0.25">
      <c r="A605" s="28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</row>
    <row r="606" spans="1:19" x14ac:dyDescent="0.25">
      <c r="A606" s="28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</row>
    <row r="607" spans="1:19" x14ac:dyDescent="0.25">
      <c r="A607" s="28"/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</row>
    <row r="608" spans="1:19" x14ac:dyDescent="0.25">
      <c r="A608" s="28"/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</row>
    <row r="609" spans="1:19" x14ac:dyDescent="0.25">
      <c r="A609" s="28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</row>
    <row r="610" spans="1:19" x14ac:dyDescent="0.25">
      <c r="A610" s="28"/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</row>
    <row r="611" spans="1:19" x14ac:dyDescent="0.25">
      <c r="A611" s="28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</row>
    <row r="612" spans="1:19" x14ac:dyDescent="0.25">
      <c r="A612" s="28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</row>
    <row r="613" spans="1:19" x14ac:dyDescent="0.25">
      <c r="A613" s="28"/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</row>
    <row r="614" spans="1:19" x14ac:dyDescent="0.25">
      <c r="A614" s="28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</row>
    <row r="615" spans="1:19" x14ac:dyDescent="0.25">
      <c r="A615" s="28"/>
      <c r="B615" s="29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</row>
    <row r="616" spans="1:19" x14ac:dyDescent="0.25">
      <c r="A616" s="28"/>
      <c r="B616" s="29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</row>
    <row r="617" spans="1:19" x14ac:dyDescent="0.25">
      <c r="A617" s="28"/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</row>
    <row r="618" spans="1:19" x14ac:dyDescent="0.25">
      <c r="A618" s="28"/>
      <c r="B618" s="29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</row>
    <row r="619" spans="1:19" x14ac:dyDescent="0.25">
      <c r="A619" s="28"/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</row>
    <row r="620" spans="1:19" x14ac:dyDescent="0.25">
      <c r="A620" s="28"/>
      <c r="B620" s="29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</row>
    <row r="621" spans="1:19" x14ac:dyDescent="0.25">
      <c r="A621" s="28"/>
      <c r="B621" s="29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</row>
    <row r="622" spans="1:19" x14ac:dyDescent="0.25">
      <c r="A622" s="28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</row>
    <row r="623" spans="1:19" x14ac:dyDescent="0.25">
      <c r="A623" s="28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</row>
    <row r="624" spans="1:19" x14ac:dyDescent="0.25">
      <c r="A624" s="28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</row>
    <row r="625" spans="1:19" x14ac:dyDescent="0.25">
      <c r="A625" s="28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</row>
    <row r="626" spans="1:19" x14ac:dyDescent="0.25">
      <c r="A626" s="28"/>
      <c r="B626" s="29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</row>
    <row r="627" spans="1:19" x14ac:dyDescent="0.25">
      <c r="A627" s="28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</row>
    <row r="628" spans="1:19" x14ac:dyDescent="0.25">
      <c r="A628" s="28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</row>
    <row r="629" spans="1:19" x14ac:dyDescent="0.25">
      <c r="A629" s="28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</row>
    <row r="630" spans="1:19" x14ac:dyDescent="0.25">
      <c r="A630" s="28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</row>
    <row r="631" spans="1:19" x14ac:dyDescent="0.25">
      <c r="A631" s="28"/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</row>
    <row r="632" spans="1:19" x14ac:dyDescent="0.25">
      <c r="A632" s="28"/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</row>
    <row r="633" spans="1:19" x14ac:dyDescent="0.25">
      <c r="A633" s="28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</row>
    <row r="634" spans="1:19" x14ac:dyDescent="0.25">
      <c r="A634" s="28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</row>
    <row r="635" spans="1:19" x14ac:dyDescent="0.25">
      <c r="A635" s="28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</row>
    <row r="636" spans="1:19" x14ac:dyDescent="0.25">
      <c r="A636" s="28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</row>
    <row r="637" spans="1:19" x14ac:dyDescent="0.25">
      <c r="A637" s="28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</row>
    <row r="638" spans="1:19" x14ac:dyDescent="0.25">
      <c r="A638" s="28"/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</row>
    <row r="639" spans="1:19" x14ac:dyDescent="0.25">
      <c r="A639" s="28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</row>
    <row r="640" spans="1:19" x14ac:dyDescent="0.25">
      <c r="A640" s="28"/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</row>
    <row r="641" spans="1:19" x14ac:dyDescent="0.25">
      <c r="A641" s="28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</row>
    <row r="642" spans="1:19" x14ac:dyDescent="0.25">
      <c r="A642" s="28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</row>
    <row r="643" spans="1:19" x14ac:dyDescent="0.25">
      <c r="A643" s="28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</row>
    <row r="644" spans="1:19" x14ac:dyDescent="0.25">
      <c r="A644" s="28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</row>
    <row r="645" spans="1:19" x14ac:dyDescent="0.25">
      <c r="A645" s="28"/>
      <c r="B645" s="29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</row>
    <row r="646" spans="1:19" x14ac:dyDescent="0.25">
      <c r="A646" s="28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</row>
    <row r="647" spans="1:19" x14ac:dyDescent="0.25">
      <c r="A647" s="28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</row>
    <row r="648" spans="1:19" x14ac:dyDescent="0.25">
      <c r="A648" s="28"/>
      <c r="B648" s="29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</row>
    <row r="649" spans="1:19" x14ac:dyDescent="0.25">
      <c r="A649" s="28"/>
      <c r="B649" s="29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</row>
    <row r="650" spans="1:19" x14ac:dyDescent="0.25">
      <c r="A650" s="28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</row>
    <row r="651" spans="1:19" x14ac:dyDescent="0.25">
      <c r="A651" s="28"/>
      <c r="B651" s="29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</row>
    <row r="652" spans="1:19" x14ac:dyDescent="0.25">
      <c r="A652" s="28"/>
      <c r="B652" s="29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</row>
    <row r="653" spans="1:19" x14ac:dyDescent="0.25">
      <c r="A653" s="28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</row>
    <row r="654" spans="1:19" x14ac:dyDescent="0.25">
      <c r="A654" s="28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</row>
    <row r="655" spans="1:19" x14ac:dyDescent="0.25">
      <c r="A655" s="28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</row>
    <row r="656" spans="1:19" x14ac:dyDescent="0.25">
      <c r="A656" s="28"/>
      <c r="B656" s="29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</row>
    <row r="657" spans="1:19" x14ac:dyDescent="0.25">
      <c r="A657" s="28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</row>
    <row r="658" spans="1:19" x14ac:dyDescent="0.25">
      <c r="A658" s="28"/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</row>
    <row r="659" spans="1:19" x14ac:dyDescent="0.25">
      <c r="A659" s="28"/>
      <c r="B659" s="29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</row>
    <row r="660" spans="1:19" x14ac:dyDescent="0.25">
      <c r="A660" s="28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</row>
    <row r="661" spans="1:19" x14ac:dyDescent="0.25">
      <c r="A661" s="28"/>
      <c r="B661" s="29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</row>
    <row r="662" spans="1:19" x14ac:dyDescent="0.25">
      <c r="A662" s="28"/>
      <c r="B662" s="29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</row>
    <row r="663" spans="1:19" x14ac:dyDescent="0.25">
      <c r="A663" s="28"/>
      <c r="B663" s="29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</row>
    <row r="664" spans="1:19" x14ac:dyDescent="0.25">
      <c r="A664" s="28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</row>
    <row r="665" spans="1:19" x14ac:dyDescent="0.25">
      <c r="A665" s="28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</row>
    <row r="666" spans="1:19" x14ac:dyDescent="0.25">
      <c r="A666" s="28"/>
      <c r="B666" s="29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</row>
    <row r="667" spans="1:19" x14ac:dyDescent="0.25">
      <c r="A667" s="28"/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</row>
    <row r="668" spans="1:19" x14ac:dyDescent="0.25">
      <c r="A668" s="28"/>
      <c r="B668" s="29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</row>
    <row r="669" spans="1:19" x14ac:dyDescent="0.25">
      <c r="A669" s="28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</row>
    <row r="670" spans="1:19" x14ac:dyDescent="0.25">
      <c r="A670" s="28"/>
      <c r="B670" s="29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</row>
    <row r="671" spans="1:19" x14ac:dyDescent="0.25">
      <c r="A671" s="28"/>
      <c r="B671" s="2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</row>
    <row r="672" spans="1:19" x14ac:dyDescent="0.25">
      <c r="A672" s="28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</row>
    <row r="673" spans="1:19" x14ac:dyDescent="0.25">
      <c r="A673" s="28"/>
      <c r="B673" s="29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</row>
    <row r="674" spans="1:19" x14ac:dyDescent="0.25">
      <c r="A674" s="28"/>
      <c r="B674" s="29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</row>
    <row r="675" spans="1:19" x14ac:dyDescent="0.25">
      <c r="A675" s="28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</row>
    <row r="676" spans="1:19" x14ac:dyDescent="0.25">
      <c r="A676" s="28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</row>
    <row r="677" spans="1:19" x14ac:dyDescent="0.25">
      <c r="A677" s="28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</row>
    <row r="678" spans="1:19" x14ac:dyDescent="0.25">
      <c r="A678" s="28"/>
      <c r="B678" s="29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</row>
    <row r="679" spans="1:19" x14ac:dyDescent="0.25">
      <c r="A679" s="28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</row>
    <row r="680" spans="1:19" x14ac:dyDescent="0.25">
      <c r="A680" s="28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</row>
    <row r="681" spans="1:19" x14ac:dyDescent="0.25">
      <c r="A681" s="28"/>
      <c r="B681" s="29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</row>
    <row r="682" spans="1:19" x14ac:dyDescent="0.25">
      <c r="A682" s="28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</row>
    <row r="683" spans="1:19" x14ac:dyDescent="0.25">
      <c r="A683" s="28"/>
      <c r="B683" s="29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</row>
    <row r="684" spans="1:19" x14ac:dyDescent="0.25">
      <c r="A684" s="28"/>
      <c r="B684" s="29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</row>
    <row r="685" spans="1:19" x14ac:dyDescent="0.25">
      <c r="A685" s="28"/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</row>
    <row r="686" spans="1:19" x14ac:dyDescent="0.25">
      <c r="A686" s="28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</row>
    <row r="687" spans="1:19" x14ac:dyDescent="0.25">
      <c r="A687" s="28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</row>
    <row r="688" spans="1:19" x14ac:dyDescent="0.25">
      <c r="A688" s="28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</row>
    <row r="689" spans="1:19" x14ac:dyDescent="0.25">
      <c r="A689" s="28"/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</row>
    <row r="690" spans="1:19" x14ac:dyDescent="0.25">
      <c r="A690" s="28"/>
      <c r="B690" s="29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</row>
    <row r="691" spans="1:19" x14ac:dyDescent="0.25">
      <c r="A691" s="28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</row>
    <row r="692" spans="1:19" x14ac:dyDescent="0.25">
      <c r="A692" s="28"/>
      <c r="B692" s="29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</row>
    <row r="693" spans="1:19" x14ac:dyDescent="0.25">
      <c r="A693" s="28"/>
      <c r="B693" s="29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</row>
    <row r="694" spans="1:19" x14ac:dyDescent="0.25">
      <c r="A694" s="28"/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</row>
    <row r="695" spans="1:19" x14ac:dyDescent="0.25">
      <c r="A695" s="28"/>
      <c r="B695" s="29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</row>
    <row r="696" spans="1:19" x14ac:dyDescent="0.25">
      <c r="A696" s="28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</row>
    <row r="697" spans="1:19" x14ac:dyDescent="0.25">
      <c r="A697" s="28"/>
      <c r="B697" s="29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</row>
    <row r="698" spans="1:19" x14ac:dyDescent="0.25">
      <c r="A698" s="28"/>
      <c r="B698" s="29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</row>
    <row r="699" spans="1:19" x14ac:dyDescent="0.25">
      <c r="A699" s="28"/>
      <c r="B699" s="29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</row>
    <row r="700" spans="1:19" x14ac:dyDescent="0.25">
      <c r="A700" s="28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</row>
    <row r="701" spans="1:19" x14ac:dyDescent="0.25">
      <c r="A701" s="28"/>
      <c r="B701" s="29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</row>
    <row r="702" spans="1:19" x14ac:dyDescent="0.25">
      <c r="A702" s="28"/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</row>
    <row r="703" spans="1:19" x14ac:dyDescent="0.25">
      <c r="A703" s="28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</row>
    <row r="704" spans="1:19" x14ac:dyDescent="0.25">
      <c r="A704" s="28"/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</row>
    <row r="705" spans="1:19" x14ac:dyDescent="0.25">
      <c r="A705" s="28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</row>
    <row r="706" spans="1:19" x14ac:dyDescent="0.25">
      <c r="A706" s="28"/>
      <c r="B706" s="29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</row>
    <row r="707" spans="1:19" x14ac:dyDescent="0.25">
      <c r="A707" s="28"/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</row>
    <row r="708" spans="1:19" x14ac:dyDescent="0.25">
      <c r="A708" s="28"/>
      <c r="B708" s="29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</row>
    <row r="709" spans="1:19" x14ac:dyDescent="0.25">
      <c r="A709" s="28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</row>
    <row r="710" spans="1:19" x14ac:dyDescent="0.25">
      <c r="A710" s="28"/>
      <c r="B710" s="29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</row>
    <row r="711" spans="1:19" x14ac:dyDescent="0.25">
      <c r="A711" s="28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</row>
    <row r="712" spans="1:19" x14ac:dyDescent="0.25">
      <c r="A712" s="28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</row>
    <row r="713" spans="1:19" x14ac:dyDescent="0.25">
      <c r="A713" s="28"/>
      <c r="B713" s="29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</row>
    <row r="714" spans="1:19" x14ac:dyDescent="0.25">
      <c r="A714" s="28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</row>
    <row r="715" spans="1:19" x14ac:dyDescent="0.25">
      <c r="A715" s="28"/>
      <c r="B715" s="29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</row>
    <row r="716" spans="1:19" x14ac:dyDescent="0.25">
      <c r="A716" s="28"/>
      <c r="B716" s="29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</row>
    <row r="717" spans="1:19" x14ac:dyDescent="0.25">
      <c r="A717" s="28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</row>
    <row r="718" spans="1:19" x14ac:dyDescent="0.25">
      <c r="A718" s="28"/>
      <c r="B718" s="29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</row>
    <row r="719" spans="1:19" x14ac:dyDescent="0.25">
      <c r="A719" s="28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</row>
    <row r="720" spans="1:19" x14ac:dyDescent="0.25">
      <c r="A720" s="28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</row>
    <row r="721" spans="1:19" x14ac:dyDescent="0.25">
      <c r="A721" s="28"/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</row>
    <row r="722" spans="1:19" x14ac:dyDescent="0.25">
      <c r="A722" s="28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</row>
    <row r="723" spans="1:19" x14ac:dyDescent="0.25">
      <c r="A723" s="28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</row>
    <row r="724" spans="1:19" x14ac:dyDescent="0.25">
      <c r="A724" s="28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</row>
    <row r="725" spans="1:19" x14ac:dyDescent="0.25">
      <c r="A725" s="28"/>
      <c r="B725" s="29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</row>
    <row r="726" spans="1:19" x14ac:dyDescent="0.25">
      <c r="A726" s="28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</row>
    <row r="727" spans="1:19" x14ac:dyDescent="0.25">
      <c r="A727" s="28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</row>
    <row r="728" spans="1:19" x14ac:dyDescent="0.25">
      <c r="A728" s="28"/>
      <c r="B728" s="29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</row>
    <row r="729" spans="1:19" x14ac:dyDescent="0.25">
      <c r="A729" s="28"/>
      <c r="B729" s="29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</row>
    <row r="730" spans="1:19" x14ac:dyDescent="0.25">
      <c r="A730" s="28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</row>
    <row r="731" spans="1:19" x14ac:dyDescent="0.25">
      <c r="A731" s="28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</row>
    <row r="732" spans="1:19" x14ac:dyDescent="0.25">
      <c r="A732" s="28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</row>
    <row r="733" spans="1:19" x14ac:dyDescent="0.25">
      <c r="A733" s="28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</row>
    <row r="734" spans="1:19" x14ac:dyDescent="0.25">
      <c r="A734" s="28"/>
      <c r="B734" s="29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</row>
    <row r="735" spans="1:19" x14ac:dyDescent="0.25">
      <c r="A735" s="28"/>
      <c r="B735" s="29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</row>
    <row r="736" spans="1:19" x14ac:dyDescent="0.25">
      <c r="A736" s="28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</row>
    <row r="737" spans="1:19" x14ac:dyDescent="0.25">
      <c r="A737" s="28"/>
      <c r="B737" s="29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</row>
    <row r="738" spans="1:19" x14ac:dyDescent="0.25">
      <c r="A738" s="28"/>
      <c r="B738" s="29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</row>
    <row r="739" spans="1:19" x14ac:dyDescent="0.25">
      <c r="A739" s="28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</row>
    <row r="740" spans="1:19" x14ac:dyDescent="0.25">
      <c r="A740" s="28"/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</row>
    <row r="741" spans="1:19" x14ac:dyDescent="0.25">
      <c r="A741" s="28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</row>
    <row r="742" spans="1:19" x14ac:dyDescent="0.25">
      <c r="A742" s="28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</row>
    <row r="743" spans="1:19" x14ac:dyDescent="0.25">
      <c r="A743" s="28"/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</row>
    <row r="744" spans="1:19" x14ac:dyDescent="0.25">
      <c r="A744" s="28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</row>
    <row r="745" spans="1:19" x14ac:dyDescent="0.25">
      <c r="A745" s="28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</row>
    <row r="746" spans="1:19" x14ac:dyDescent="0.25">
      <c r="A746" s="28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</row>
    <row r="747" spans="1:19" x14ac:dyDescent="0.25">
      <c r="A747" s="28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</row>
    <row r="748" spans="1:19" x14ac:dyDescent="0.25">
      <c r="A748" s="28"/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</row>
    <row r="749" spans="1:19" x14ac:dyDescent="0.25">
      <c r="A749" s="28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</row>
    <row r="750" spans="1:19" x14ac:dyDescent="0.25">
      <c r="A750" s="28"/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</row>
    <row r="751" spans="1:19" x14ac:dyDescent="0.25">
      <c r="A751" s="28"/>
      <c r="B751" s="29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</row>
    <row r="752" spans="1:19" x14ac:dyDescent="0.25">
      <c r="A752" s="28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</row>
    <row r="753" spans="1:19" x14ac:dyDescent="0.25">
      <c r="A753" s="28"/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</row>
    <row r="754" spans="1:19" x14ac:dyDescent="0.25">
      <c r="A754" s="28"/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</row>
    <row r="755" spans="1:19" x14ac:dyDescent="0.25">
      <c r="A755" s="28"/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</row>
    <row r="756" spans="1:19" x14ac:dyDescent="0.25">
      <c r="A756" s="28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</row>
    <row r="757" spans="1:19" x14ac:dyDescent="0.25">
      <c r="A757" s="28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</row>
    <row r="758" spans="1:19" x14ac:dyDescent="0.25">
      <c r="A758" s="28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</row>
    <row r="759" spans="1:19" x14ac:dyDescent="0.25">
      <c r="A759" s="28"/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</row>
    <row r="760" spans="1:19" x14ac:dyDescent="0.25">
      <c r="A760" s="28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</row>
    <row r="761" spans="1:19" x14ac:dyDescent="0.25">
      <c r="A761" s="28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</row>
    <row r="762" spans="1:19" x14ac:dyDescent="0.25">
      <c r="A762" s="28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</row>
    <row r="763" spans="1:19" x14ac:dyDescent="0.25">
      <c r="A763" s="28"/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</row>
    <row r="764" spans="1:19" x14ac:dyDescent="0.25">
      <c r="A764" s="28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</row>
    <row r="765" spans="1:19" x14ac:dyDescent="0.25">
      <c r="A765" s="28"/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</row>
    <row r="766" spans="1:19" x14ac:dyDescent="0.25">
      <c r="A766" s="28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</row>
    <row r="767" spans="1:19" x14ac:dyDescent="0.25">
      <c r="A767" s="28"/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</row>
    <row r="768" spans="1:19" x14ac:dyDescent="0.25">
      <c r="A768" s="28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</row>
    <row r="769" spans="1:19" x14ac:dyDescent="0.25">
      <c r="A769" s="28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</row>
    <row r="770" spans="1:19" x14ac:dyDescent="0.25">
      <c r="A770" s="28"/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</row>
    <row r="771" spans="1:19" x14ac:dyDescent="0.25">
      <c r="A771" s="28"/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</row>
    <row r="772" spans="1:19" x14ac:dyDescent="0.25">
      <c r="A772" s="28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</row>
    <row r="773" spans="1:19" x14ac:dyDescent="0.25">
      <c r="A773" s="28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</row>
    <row r="774" spans="1:19" x14ac:dyDescent="0.25">
      <c r="A774" s="28"/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</row>
    <row r="775" spans="1:19" x14ac:dyDescent="0.25">
      <c r="A775" s="28"/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</row>
    <row r="776" spans="1:19" x14ac:dyDescent="0.25">
      <c r="A776" s="28"/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</row>
    <row r="777" spans="1:19" x14ac:dyDescent="0.25">
      <c r="A777" s="28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</row>
    <row r="778" spans="1:19" x14ac:dyDescent="0.25">
      <c r="A778" s="28"/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</row>
    <row r="779" spans="1:19" x14ac:dyDescent="0.25">
      <c r="A779" s="28"/>
      <c r="B779" s="29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</row>
    <row r="780" spans="1:19" x14ac:dyDescent="0.25">
      <c r="A780" s="28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</row>
    <row r="781" spans="1:19" x14ac:dyDescent="0.25">
      <c r="A781" s="28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</row>
    <row r="782" spans="1:19" x14ac:dyDescent="0.25">
      <c r="A782" s="28"/>
      <c r="B782" s="29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</row>
    <row r="783" spans="1:19" x14ac:dyDescent="0.25">
      <c r="A783" s="28"/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</row>
    <row r="784" spans="1:19" x14ac:dyDescent="0.25">
      <c r="A784" s="28"/>
      <c r="B784" s="29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</row>
    <row r="785" spans="1:19" x14ac:dyDescent="0.25">
      <c r="A785" s="28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</row>
    <row r="786" spans="1:19" x14ac:dyDescent="0.25">
      <c r="A786" s="28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</row>
    <row r="787" spans="1:19" x14ac:dyDescent="0.25">
      <c r="A787" s="28"/>
      <c r="B787" s="29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</row>
    <row r="788" spans="1:19" x14ac:dyDescent="0.25">
      <c r="A788" s="28"/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</row>
    <row r="789" spans="1:19" x14ac:dyDescent="0.25">
      <c r="A789" s="28"/>
      <c r="B789" s="29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</row>
    <row r="790" spans="1:19" x14ac:dyDescent="0.25">
      <c r="A790" s="28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</row>
    <row r="791" spans="1:19" x14ac:dyDescent="0.25">
      <c r="A791" s="28"/>
      <c r="B791" s="29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</row>
    <row r="792" spans="1:19" x14ac:dyDescent="0.25">
      <c r="A792" s="28"/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</row>
    <row r="793" spans="1:19" x14ac:dyDescent="0.25">
      <c r="A793" s="28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</row>
    <row r="794" spans="1:19" x14ac:dyDescent="0.25">
      <c r="A794" s="28"/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</row>
    <row r="795" spans="1:19" x14ac:dyDescent="0.25">
      <c r="A795" s="28"/>
      <c r="B795" s="29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</row>
    <row r="796" spans="1:19" x14ac:dyDescent="0.25">
      <c r="A796" s="28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</row>
    <row r="797" spans="1:19" x14ac:dyDescent="0.25">
      <c r="A797" s="28"/>
      <c r="B797" s="29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</row>
    <row r="798" spans="1:19" x14ac:dyDescent="0.25">
      <c r="A798" s="28"/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</row>
    <row r="799" spans="1:19" x14ac:dyDescent="0.25">
      <c r="A799" s="28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</row>
    <row r="800" spans="1:19" x14ac:dyDescent="0.25">
      <c r="A800" s="28"/>
      <c r="B800" s="29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</row>
    <row r="801" spans="1:19" x14ac:dyDescent="0.25">
      <c r="A801" s="28"/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</row>
    <row r="802" spans="1:19" x14ac:dyDescent="0.25">
      <c r="A802" s="28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</row>
    <row r="803" spans="1:19" x14ac:dyDescent="0.25">
      <c r="A803" s="28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</row>
    <row r="804" spans="1:19" x14ac:dyDescent="0.25">
      <c r="A804" s="28"/>
      <c r="B804" s="29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</row>
    <row r="805" spans="1:19" x14ac:dyDescent="0.25">
      <c r="A805" s="28"/>
      <c r="B805" s="29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</row>
    <row r="806" spans="1:19" x14ac:dyDescent="0.25">
      <c r="A806" s="28"/>
      <c r="B806" s="29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</row>
    <row r="807" spans="1:19" x14ac:dyDescent="0.25">
      <c r="A807" s="28"/>
      <c r="B807" s="29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</row>
    <row r="808" spans="1:19" x14ac:dyDescent="0.25">
      <c r="A808" s="28"/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</row>
    <row r="809" spans="1:19" x14ac:dyDescent="0.25">
      <c r="A809" s="28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</row>
    <row r="810" spans="1:19" x14ac:dyDescent="0.25">
      <c r="A810" s="28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</row>
    <row r="811" spans="1:19" x14ac:dyDescent="0.25">
      <c r="A811" s="28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</row>
    <row r="812" spans="1:19" x14ac:dyDescent="0.25">
      <c r="A812" s="28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</row>
    <row r="813" spans="1:19" x14ac:dyDescent="0.25">
      <c r="A813" s="28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</row>
    <row r="814" spans="1:19" x14ac:dyDescent="0.25">
      <c r="A814" s="28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</row>
    <row r="815" spans="1:19" x14ac:dyDescent="0.25">
      <c r="A815" s="28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</row>
    <row r="816" spans="1:19" x14ac:dyDescent="0.25">
      <c r="A816" s="28"/>
      <c r="B816" s="29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</row>
    <row r="817" spans="1:19" x14ac:dyDescent="0.25">
      <c r="A817" s="28"/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</row>
    <row r="818" spans="1:19" x14ac:dyDescent="0.25">
      <c r="A818" s="28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</row>
    <row r="819" spans="1:19" x14ac:dyDescent="0.25">
      <c r="A819" s="28"/>
      <c r="B819" s="29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</row>
    <row r="820" spans="1:19" x14ac:dyDescent="0.25">
      <c r="A820" s="28"/>
      <c r="B820" s="29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</row>
    <row r="821" spans="1:19" x14ac:dyDescent="0.25">
      <c r="A821" s="28"/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</row>
    <row r="822" spans="1:19" x14ac:dyDescent="0.25">
      <c r="A822" s="28"/>
      <c r="B822" s="29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</row>
    <row r="823" spans="1:19" x14ac:dyDescent="0.25">
      <c r="A823" s="28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</row>
    <row r="824" spans="1:19" x14ac:dyDescent="0.25">
      <c r="A824" s="28"/>
      <c r="B824" s="29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</row>
    <row r="825" spans="1:19" x14ac:dyDescent="0.25">
      <c r="A825" s="28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</row>
    <row r="826" spans="1:19" x14ac:dyDescent="0.25">
      <c r="A826" s="28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</row>
    <row r="827" spans="1:19" x14ac:dyDescent="0.25">
      <c r="A827" s="28"/>
      <c r="B827" s="29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</row>
    <row r="828" spans="1:19" x14ac:dyDescent="0.25">
      <c r="A828" s="28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</row>
    <row r="829" spans="1:19" x14ac:dyDescent="0.25">
      <c r="A829" s="28"/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</row>
    <row r="830" spans="1:19" x14ac:dyDescent="0.25">
      <c r="A830" s="28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</row>
    <row r="831" spans="1:19" x14ac:dyDescent="0.25">
      <c r="A831" s="28"/>
      <c r="B831" s="29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</row>
    <row r="832" spans="1:19" x14ac:dyDescent="0.25">
      <c r="A832" s="28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</row>
    <row r="833" spans="1:19" x14ac:dyDescent="0.25">
      <c r="A833" s="28"/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</row>
    <row r="834" spans="1:19" x14ac:dyDescent="0.25">
      <c r="A834" s="28"/>
      <c r="B834" s="29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</row>
    <row r="835" spans="1:19" x14ac:dyDescent="0.25">
      <c r="A835" s="28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</row>
    <row r="836" spans="1:19" x14ac:dyDescent="0.25">
      <c r="A836" s="28"/>
      <c r="B836" s="29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</row>
    <row r="837" spans="1:19" x14ac:dyDescent="0.25">
      <c r="A837" s="28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</row>
    <row r="838" spans="1:19" x14ac:dyDescent="0.25">
      <c r="A838" s="28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</row>
    <row r="839" spans="1:19" x14ac:dyDescent="0.25">
      <c r="A839" s="28"/>
      <c r="B839" s="29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</row>
    <row r="840" spans="1:19" x14ac:dyDescent="0.25">
      <c r="A840" s="28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</row>
    <row r="841" spans="1:19" x14ac:dyDescent="0.25">
      <c r="A841" s="28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</row>
    <row r="842" spans="1:19" x14ac:dyDescent="0.25">
      <c r="A842" s="28"/>
      <c r="B842" s="29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</row>
    <row r="843" spans="1:19" x14ac:dyDescent="0.25">
      <c r="A843" s="28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</row>
    <row r="844" spans="1:19" x14ac:dyDescent="0.25">
      <c r="A844" s="28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</row>
    <row r="845" spans="1:19" x14ac:dyDescent="0.25">
      <c r="A845" s="28"/>
      <c r="B845" s="29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</row>
    <row r="846" spans="1:19" x14ac:dyDescent="0.25">
      <c r="A846" s="28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</row>
    <row r="847" spans="1:19" x14ac:dyDescent="0.25">
      <c r="A847" s="28"/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</row>
    <row r="848" spans="1:19" x14ac:dyDescent="0.25">
      <c r="A848" s="28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</row>
    <row r="849" spans="1:19" x14ac:dyDescent="0.25">
      <c r="A849" s="28"/>
      <c r="B849" s="29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</row>
    <row r="850" spans="1:19" x14ac:dyDescent="0.25">
      <c r="A850" s="28"/>
      <c r="B850" s="29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</row>
    <row r="851" spans="1:19" x14ac:dyDescent="0.25">
      <c r="A851" s="28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</row>
    <row r="852" spans="1:19" x14ac:dyDescent="0.25">
      <c r="A852" s="28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</row>
    <row r="853" spans="1:19" x14ac:dyDescent="0.25">
      <c r="A853" s="28"/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</row>
    <row r="854" spans="1:19" x14ac:dyDescent="0.25">
      <c r="A854" s="28"/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</row>
    <row r="855" spans="1:19" x14ac:dyDescent="0.25">
      <c r="A855" s="28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</row>
    <row r="856" spans="1:19" x14ac:dyDescent="0.25">
      <c r="A856" s="28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</row>
    <row r="857" spans="1:19" x14ac:dyDescent="0.25">
      <c r="A857" s="28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</row>
    <row r="858" spans="1:19" x14ac:dyDescent="0.25">
      <c r="A858" s="28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</row>
    <row r="859" spans="1:19" x14ac:dyDescent="0.25">
      <c r="A859" s="28"/>
      <c r="B859" s="29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</row>
    <row r="860" spans="1:19" x14ac:dyDescent="0.25">
      <c r="A860" s="28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</row>
    <row r="861" spans="1:19" x14ac:dyDescent="0.25">
      <c r="A861" s="28"/>
      <c r="B861" s="29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</row>
    <row r="862" spans="1:19" x14ac:dyDescent="0.25">
      <c r="A862" s="28"/>
      <c r="B862" s="29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</row>
    <row r="863" spans="1:19" x14ac:dyDescent="0.25">
      <c r="A863" s="28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</row>
    <row r="864" spans="1:19" x14ac:dyDescent="0.25">
      <c r="A864" s="28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</row>
    <row r="865" spans="1:19" x14ac:dyDescent="0.25">
      <c r="A865" s="28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</row>
    <row r="866" spans="1:19" x14ac:dyDescent="0.25">
      <c r="A866" s="28"/>
      <c r="B866" s="29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</row>
    <row r="867" spans="1:19" x14ac:dyDescent="0.25">
      <c r="A867" s="28"/>
      <c r="B867" s="29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</row>
    <row r="868" spans="1:19" x14ac:dyDescent="0.25">
      <c r="A868" s="28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</row>
    <row r="869" spans="1:19" x14ac:dyDescent="0.25">
      <c r="A869" s="28"/>
      <c r="B869" s="29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</row>
    <row r="870" spans="1:19" x14ac:dyDescent="0.25">
      <c r="A870" s="28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</row>
    <row r="871" spans="1:19" x14ac:dyDescent="0.25">
      <c r="A871" s="28"/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</row>
    <row r="872" spans="1:19" x14ac:dyDescent="0.25">
      <c r="A872" s="28"/>
      <c r="B872" s="29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</row>
    <row r="873" spans="1:19" x14ac:dyDescent="0.25">
      <c r="A873" s="28"/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</row>
    <row r="874" spans="1:19" x14ac:dyDescent="0.25">
      <c r="A874" s="28"/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</row>
    <row r="875" spans="1:19" x14ac:dyDescent="0.25">
      <c r="A875" s="28"/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</row>
    <row r="876" spans="1:19" x14ac:dyDescent="0.25">
      <c r="A876" s="28"/>
      <c r="B876" s="29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</row>
    <row r="877" spans="1:19" x14ac:dyDescent="0.25">
      <c r="A877" s="28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</row>
    <row r="878" spans="1:19" x14ac:dyDescent="0.25">
      <c r="A878" s="28"/>
      <c r="B878" s="29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</row>
    <row r="879" spans="1:19" x14ac:dyDescent="0.25">
      <c r="A879" s="28"/>
      <c r="B879" s="29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</row>
    <row r="880" spans="1:19" x14ac:dyDescent="0.25">
      <c r="A880" s="28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</row>
    <row r="881" spans="1:19" x14ac:dyDescent="0.25">
      <c r="A881" s="28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</row>
    <row r="882" spans="1:19" x14ac:dyDescent="0.25">
      <c r="A882" s="28"/>
      <c r="B882" s="29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</row>
    <row r="883" spans="1:19" x14ac:dyDescent="0.25">
      <c r="A883" s="28"/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</row>
    <row r="884" spans="1:19" x14ac:dyDescent="0.25">
      <c r="A884" s="28"/>
      <c r="B884" s="29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</row>
    <row r="885" spans="1:19" x14ac:dyDescent="0.25">
      <c r="A885" s="28"/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</row>
    <row r="886" spans="1:19" x14ac:dyDescent="0.25">
      <c r="A886" s="28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</row>
    <row r="887" spans="1:19" x14ac:dyDescent="0.25">
      <c r="A887" s="28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</row>
    <row r="888" spans="1:19" x14ac:dyDescent="0.25">
      <c r="A888" s="28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</row>
    <row r="889" spans="1:19" x14ac:dyDescent="0.25">
      <c r="A889" s="28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</row>
    <row r="890" spans="1:19" x14ac:dyDescent="0.25">
      <c r="A890" s="28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</row>
    <row r="891" spans="1:19" x14ac:dyDescent="0.25">
      <c r="A891" s="28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</row>
    <row r="892" spans="1:19" x14ac:dyDescent="0.25">
      <c r="A892" s="28"/>
      <c r="B892" s="29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</row>
    <row r="893" spans="1:19" x14ac:dyDescent="0.25">
      <c r="A893" s="28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</row>
    <row r="894" spans="1:19" x14ac:dyDescent="0.25">
      <c r="A894" s="28"/>
      <c r="B894" s="29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</row>
    <row r="895" spans="1:19" x14ac:dyDescent="0.25">
      <c r="A895" s="28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</row>
    <row r="896" spans="1:19" x14ac:dyDescent="0.25">
      <c r="A896" s="28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</row>
    <row r="897" spans="1:19" x14ac:dyDescent="0.25">
      <c r="A897" s="28"/>
      <c r="B897" s="29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</row>
    <row r="898" spans="1:19" x14ac:dyDescent="0.25">
      <c r="A898" s="28"/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</row>
    <row r="899" spans="1:19" x14ac:dyDescent="0.25">
      <c r="A899" s="28"/>
      <c r="B899" s="29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</row>
    <row r="900" spans="1:19" x14ac:dyDescent="0.25">
      <c r="A900" s="28"/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</row>
    <row r="901" spans="1:19" x14ac:dyDescent="0.25">
      <c r="A901" s="28"/>
      <c r="B901" s="29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</row>
    <row r="902" spans="1:19" x14ac:dyDescent="0.25">
      <c r="A902" s="28"/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</row>
    <row r="903" spans="1:19" x14ac:dyDescent="0.25">
      <c r="A903" s="28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</row>
    <row r="904" spans="1:19" x14ac:dyDescent="0.25">
      <c r="A904" s="28"/>
      <c r="B904" s="29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</row>
    <row r="905" spans="1:19" x14ac:dyDescent="0.25">
      <c r="A905" s="28"/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</row>
    <row r="906" spans="1:19" x14ac:dyDescent="0.25">
      <c r="A906" s="28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</row>
    <row r="907" spans="1:19" x14ac:dyDescent="0.25">
      <c r="A907" s="28"/>
      <c r="B907" s="29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</row>
    <row r="908" spans="1:19" x14ac:dyDescent="0.25">
      <c r="A908" s="28"/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</row>
    <row r="909" spans="1:19" x14ac:dyDescent="0.25">
      <c r="A909" s="28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</row>
    <row r="910" spans="1:19" x14ac:dyDescent="0.25">
      <c r="A910" s="28"/>
      <c r="B910" s="29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</row>
    <row r="911" spans="1:19" x14ac:dyDescent="0.25">
      <c r="A911" s="28"/>
      <c r="B911" s="29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</row>
    <row r="912" spans="1:19" x14ac:dyDescent="0.25">
      <c r="A912" s="28"/>
      <c r="B912" s="29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</row>
    <row r="913" spans="1:19" x14ac:dyDescent="0.25">
      <c r="A913" s="28"/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</row>
    <row r="914" spans="1:19" x14ac:dyDescent="0.25">
      <c r="A914" s="28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</row>
    <row r="915" spans="1:19" x14ac:dyDescent="0.25">
      <c r="A915" s="28"/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</row>
    <row r="916" spans="1:19" x14ac:dyDescent="0.25">
      <c r="A916" s="28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</row>
    <row r="917" spans="1:19" x14ac:dyDescent="0.25">
      <c r="A917" s="28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</row>
    <row r="918" spans="1:19" x14ac:dyDescent="0.25">
      <c r="A918" s="28"/>
      <c r="B918" s="29"/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</row>
    <row r="919" spans="1:19" x14ac:dyDescent="0.25">
      <c r="A919" s="28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</row>
    <row r="920" spans="1:19" x14ac:dyDescent="0.25">
      <c r="A920" s="28"/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</row>
    <row r="921" spans="1:19" x14ac:dyDescent="0.25">
      <c r="A921" s="28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</row>
    <row r="922" spans="1:19" x14ac:dyDescent="0.25">
      <c r="A922" s="28"/>
      <c r="B922" s="29"/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</row>
    <row r="923" spans="1:19" x14ac:dyDescent="0.25">
      <c r="A923" s="28"/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</row>
    <row r="924" spans="1:19" x14ac:dyDescent="0.25">
      <c r="A924" s="28"/>
      <c r="B924" s="29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</row>
    <row r="925" spans="1:19" x14ac:dyDescent="0.25">
      <c r="A925" s="28"/>
      <c r="B925" s="29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</row>
    <row r="926" spans="1:19" x14ac:dyDescent="0.25">
      <c r="A926" s="28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</row>
    <row r="927" spans="1:19" x14ac:dyDescent="0.25">
      <c r="A927" s="28"/>
      <c r="B927" s="29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</row>
    <row r="928" spans="1:19" x14ac:dyDescent="0.25">
      <c r="A928" s="28"/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</row>
    <row r="929" spans="1:19" x14ac:dyDescent="0.25">
      <c r="A929" s="28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</row>
    <row r="930" spans="1:19" x14ac:dyDescent="0.25">
      <c r="A930" s="28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</row>
    <row r="931" spans="1:19" x14ac:dyDescent="0.25">
      <c r="A931" s="28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</row>
    <row r="932" spans="1:19" x14ac:dyDescent="0.25">
      <c r="A932" s="28"/>
      <c r="B932" s="29"/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</row>
    <row r="933" spans="1:19" x14ac:dyDescent="0.25">
      <c r="A933" s="28"/>
      <c r="B933" s="29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</row>
    <row r="934" spans="1:19" x14ac:dyDescent="0.25">
      <c r="A934" s="28"/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</row>
    <row r="935" spans="1:19" x14ac:dyDescent="0.25">
      <c r="A935" s="28"/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</row>
    <row r="936" spans="1:19" x14ac:dyDescent="0.25">
      <c r="A936" s="28"/>
      <c r="B936" s="29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</row>
    <row r="937" spans="1:19" x14ac:dyDescent="0.25">
      <c r="A937" s="28"/>
      <c r="B937" s="29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</row>
    <row r="938" spans="1:19" x14ac:dyDescent="0.25">
      <c r="A938" s="28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</row>
    <row r="939" spans="1:19" x14ac:dyDescent="0.25">
      <c r="A939" s="28"/>
      <c r="B939" s="29"/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</row>
    <row r="940" spans="1:19" x14ac:dyDescent="0.25">
      <c r="A940" s="28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</row>
    <row r="941" spans="1:19" x14ac:dyDescent="0.25">
      <c r="A941" s="28"/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</row>
    <row r="942" spans="1:19" x14ac:dyDescent="0.25">
      <c r="A942" s="28"/>
      <c r="B942" s="29"/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</row>
    <row r="943" spans="1:19" x14ac:dyDescent="0.25">
      <c r="A943" s="28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</row>
    <row r="944" spans="1:19" x14ac:dyDescent="0.25">
      <c r="A944" s="28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</row>
    <row r="945" spans="1:19" x14ac:dyDescent="0.25">
      <c r="A945" s="28"/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</row>
    <row r="946" spans="1:19" x14ac:dyDescent="0.25">
      <c r="A946" s="28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</row>
    <row r="947" spans="1:19" x14ac:dyDescent="0.25">
      <c r="A947" s="28"/>
      <c r="B947" s="29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</row>
    <row r="948" spans="1:19" x14ac:dyDescent="0.25">
      <c r="A948" s="28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</row>
    <row r="949" spans="1:19" x14ac:dyDescent="0.25">
      <c r="A949" s="28"/>
      <c r="B949" s="29"/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</row>
    <row r="950" spans="1:19" x14ac:dyDescent="0.25">
      <c r="A950" s="28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</row>
    <row r="951" spans="1:19" x14ac:dyDescent="0.25">
      <c r="A951" s="28"/>
      <c r="B951" s="29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</row>
    <row r="952" spans="1:19" x14ac:dyDescent="0.25">
      <c r="A952" s="28"/>
      <c r="B952" s="29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</row>
    <row r="953" spans="1:19" x14ac:dyDescent="0.25">
      <c r="A953" s="28"/>
      <c r="B953" s="29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</row>
    <row r="954" spans="1:19" x14ac:dyDescent="0.25">
      <c r="A954" s="28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</row>
    <row r="955" spans="1:19" x14ac:dyDescent="0.25">
      <c r="A955" s="28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</row>
    <row r="956" spans="1:19" x14ac:dyDescent="0.25">
      <c r="A956" s="28"/>
      <c r="B956" s="29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</row>
    <row r="957" spans="1:19" x14ac:dyDescent="0.25">
      <c r="A957" s="28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</row>
    <row r="958" spans="1:19" x14ac:dyDescent="0.25">
      <c r="A958" s="28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</row>
    <row r="959" spans="1:19" x14ac:dyDescent="0.25">
      <c r="A959" s="28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</row>
    <row r="960" spans="1:19" x14ac:dyDescent="0.25">
      <c r="A960" s="28"/>
      <c r="B960" s="29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</row>
    <row r="961" spans="1:19" x14ac:dyDescent="0.25">
      <c r="A961" s="28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</row>
    <row r="962" spans="1:19" x14ac:dyDescent="0.25">
      <c r="A962" s="28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</row>
    <row r="963" spans="1:19" x14ac:dyDescent="0.25">
      <c r="A963" s="28"/>
      <c r="B963" s="29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</row>
    <row r="964" spans="1:19" x14ac:dyDescent="0.25">
      <c r="A964" s="28"/>
      <c r="B964" s="29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</row>
    <row r="965" spans="1:19" x14ac:dyDescent="0.25">
      <c r="A965" s="28"/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</row>
    <row r="966" spans="1:19" x14ac:dyDescent="0.25">
      <c r="A966" s="28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</row>
    <row r="967" spans="1:19" x14ac:dyDescent="0.25">
      <c r="A967" s="28"/>
      <c r="B967" s="29"/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</row>
    <row r="968" spans="1:19" x14ac:dyDescent="0.25">
      <c r="A968" s="28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</row>
    <row r="969" spans="1:19" x14ac:dyDescent="0.25">
      <c r="A969" s="28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</row>
    <row r="970" spans="1:19" x14ac:dyDescent="0.25">
      <c r="A970" s="28"/>
      <c r="B970" s="29"/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</row>
    <row r="971" spans="1:19" x14ac:dyDescent="0.25">
      <c r="A971" s="28"/>
      <c r="B971" s="29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</row>
    <row r="972" spans="1:19" x14ac:dyDescent="0.25">
      <c r="A972" s="28"/>
      <c r="B972" s="29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</row>
    <row r="973" spans="1:19" x14ac:dyDescent="0.25">
      <c r="A973" s="28"/>
      <c r="B973" s="29"/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</row>
    <row r="974" spans="1:19" x14ac:dyDescent="0.25">
      <c r="A974" s="28"/>
      <c r="B974" s="29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</row>
    <row r="975" spans="1:19" x14ac:dyDescent="0.25">
      <c r="A975" s="28"/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</row>
    <row r="976" spans="1:19" x14ac:dyDescent="0.25">
      <c r="A976" s="28"/>
      <c r="B976" s="29"/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</row>
    <row r="977" spans="1:19" x14ac:dyDescent="0.25">
      <c r="A977" s="28"/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</row>
    <row r="978" spans="1:19" x14ac:dyDescent="0.25">
      <c r="A978" s="28"/>
      <c r="B978" s="29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</row>
    <row r="979" spans="1:19" x14ac:dyDescent="0.25">
      <c r="A979" s="28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</row>
    <row r="980" spans="1:19" x14ac:dyDescent="0.25">
      <c r="A980" s="28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</row>
    <row r="981" spans="1:19" x14ac:dyDescent="0.25">
      <c r="A981" s="28"/>
      <c r="B981" s="29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</row>
    <row r="982" spans="1:19" x14ac:dyDescent="0.25">
      <c r="A982" s="28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</row>
    <row r="983" spans="1:19" x14ac:dyDescent="0.25">
      <c r="A983" s="28"/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</row>
    <row r="984" spans="1:19" x14ac:dyDescent="0.25">
      <c r="A984" s="28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</row>
    <row r="985" spans="1:19" x14ac:dyDescent="0.25">
      <c r="A985" s="28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</row>
    <row r="986" spans="1:19" x14ac:dyDescent="0.25">
      <c r="A986" s="28"/>
      <c r="B986" s="29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</row>
    <row r="987" spans="1:19" x14ac:dyDescent="0.25">
      <c r="A987" s="28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</row>
    <row r="988" spans="1:19" x14ac:dyDescent="0.25">
      <c r="A988" s="28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</row>
    <row r="989" spans="1:19" x14ac:dyDescent="0.25">
      <c r="A989" s="28"/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</row>
    <row r="990" spans="1:19" x14ac:dyDescent="0.25">
      <c r="A990" s="28"/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</row>
    <row r="991" spans="1:19" x14ac:dyDescent="0.25">
      <c r="A991" s="28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</row>
    <row r="992" spans="1:19" x14ac:dyDescent="0.25">
      <c r="A992" s="28"/>
      <c r="B992" s="29"/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</row>
    <row r="993" spans="1:19" x14ac:dyDescent="0.25">
      <c r="A993" s="28"/>
      <c r="B993" s="29"/>
      <c r="C993" s="29"/>
      <c r="D993" s="29"/>
      <c r="E993" s="29"/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  <c r="R993" s="29"/>
      <c r="S993" s="29"/>
    </row>
    <row r="994" spans="1:19" x14ac:dyDescent="0.25">
      <c r="A994" s="28"/>
      <c r="B994" s="29"/>
      <c r="C994" s="29"/>
      <c r="D994" s="29"/>
      <c r="E994" s="29"/>
      <c r="F994" s="29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  <c r="R994" s="29"/>
      <c r="S994" s="29"/>
    </row>
    <row r="995" spans="1:19" x14ac:dyDescent="0.25">
      <c r="A995" s="28"/>
      <c r="B995" s="29"/>
      <c r="C995" s="29"/>
      <c r="D995" s="29"/>
      <c r="E995" s="29"/>
      <c r="F995" s="29"/>
      <c r="G995" s="29"/>
      <c r="H995" s="29"/>
      <c r="I995" s="29"/>
      <c r="J995" s="29"/>
      <c r="K995" s="29"/>
      <c r="L995" s="29"/>
      <c r="M995" s="29"/>
      <c r="N995" s="29"/>
      <c r="O995" s="29"/>
      <c r="P995" s="29"/>
      <c r="Q995" s="29"/>
      <c r="R995" s="29"/>
      <c r="S995" s="29"/>
    </row>
    <row r="996" spans="1:19" x14ac:dyDescent="0.25">
      <c r="A996" s="28"/>
      <c r="B996" s="29"/>
      <c r="C996" s="29"/>
      <c r="D996" s="29"/>
      <c r="E996" s="29"/>
      <c r="F996" s="29"/>
      <c r="G996" s="29"/>
      <c r="H996" s="29"/>
      <c r="I996" s="29"/>
      <c r="J996" s="29"/>
      <c r="K996" s="29"/>
      <c r="L996" s="29"/>
      <c r="M996" s="29"/>
      <c r="N996" s="29"/>
      <c r="O996" s="29"/>
      <c r="P996" s="29"/>
      <c r="Q996" s="29"/>
      <c r="R996" s="29"/>
      <c r="S996" s="29"/>
    </row>
    <row r="997" spans="1:19" x14ac:dyDescent="0.25">
      <c r="A997" s="28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</row>
    <row r="998" spans="1:19" x14ac:dyDescent="0.25">
      <c r="A998" s="28"/>
      <c r="B998" s="29"/>
      <c r="C998" s="29"/>
      <c r="D998" s="29"/>
      <c r="E998" s="29"/>
      <c r="F998" s="29"/>
      <c r="G998" s="29"/>
      <c r="H998" s="29"/>
      <c r="I998" s="29"/>
      <c r="J998" s="29"/>
      <c r="K998" s="29"/>
      <c r="L998" s="29"/>
      <c r="M998" s="29"/>
      <c r="N998" s="29"/>
      <c r="O998" s="29"/>
      <c r="P998" s="29"/>
      <c r="Q998" s="29"/>
      <c r="R998" s="29"/>
      <c r="S998" s="29"/>
    </row>
    <row r="999" spans="1:19" x14ac:dyDescent="0.25">
      <c r="A999" s="28"/>
      <c r="B999" s="29"/>
      <c r="C999" s="29"/>
      <c r="D999" s="29"/>
      <c r="E999" s="29"/>
      <c r="F999" s="29"/>
      <c r="G999" s="29"/>
      <c r="H999" s="29"/>
      <c r="I999" s="29"/>
      <c r="J999" s="29"/>
      <c r="K999" s="29"/>
      <c r="L999" s="29"/>
      <c r="M999" s="29"/>
      <c r="N999" s="29"/>
      <c r="O999" s="29"/>
      <c r="P999" s="29"/>
      <c r="Q999" s="29"/>
      <c r="R999" s="29"/>
      <c r="S999" s="2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 enableFormatConditionsCalculation="0"/>
  <dimension ref="A1:A22"/>
  <sheetViews>
    <sheetView workbookViewId="0">
      <selection activeCell="I31" sqref="I31"/>
    </sheetView>
  </sheetViews>
  <sheetFormatPr baseColWidth="10" defaultRowHeight="16" x14ac:dyDescent="0.2"/>
  <sheetData>
    <row r="1" spans="1:1" x14ac:dyDescent="0.2">
      <c r="A1" t="s">
        <v>47</v>
      </c>
    </row>
    <row r="2" spans="1:1" x14ac:dyDescent="0.2">
      <c r="A2" t="s">
        <v>48</v>
      </c>
    </row>
    <row r="3" spans="1:1" x14ac:dyDescent="0.2">
      <c r="A3" t="s">
        <v>49</v>
      </c>
    </row>
    <row r="4" spans="1:1" x14ac:dyDescent="0.2">
      <c r="A4" t="s">
        <v>50</v>
      </c>
    </row>
    <row r="6" spans="1:1" x14ac:dyDescent="0.2">
      <c r="A6" t="s">
        <v>51</v>
      </c>
    </row>
    <row r="7" spans="1:1" x14ac:dyDescent="0.2">
      <c r="A7" t="s">
        <v>52</v>
      </c>
    </row>
    <row r="10" spans="1:1" x14ac:dyDescent="0.2">
      <c r="A10" t="s">
        <v>53</v>
      </c>
    </row>
    <row r="11" spans="1:1" x14ac:dyDescent="0.2">
      <c r="A11" t="s">
        <v>54</v>
      </c>
    </row>
    <row r="12" spans="1:1" x14ac:dyDescent="0.2">
      <c r="A12" t="s">
        <v>55</v>
      </c>
    </row>
    <row r="13" spans="1:1" x14ac:dyDescent="0.2">
      <c r="A13" t="s">
        <v>56</v>
      </c>
    </row>
    <row r="14" spans="1:1" x14ac:dyDescent="0.2">
      <c r="A14" t="s">
        <v>57</v>
      </c>
    </row>
    <row r="16" spans="1:1" x14ac:dyDescent="0.2">
      <c r="A16" t="s">
        <v>58</v>
      </c>
    </row>
    <row r="17" spans="1:1" x14ac:dyDescent="0.2">
      <c r="A17" t="s">
        <v>59</v>
      </c>
    </row>
    <row r="19" spans="1:1" x14ac:dyDescent="0.2">
      <c r="A19" t="s">
        <v>60</v>
      </c>
    </row>
    <row r="20" spans="1:1" x14ac:dyDescent="0.2">
      <c r="A20" t="s">
        <v>61</v>
      </c>
    </row>
    <row r="22" spans="1:1" x14ac:dyDescent="0.2">
      <c r="A22" s="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INFOS</vt:lpstr>
      <vt:lpstr>POOL</vt:lpstr>
      <vt:lpstr>B_POOL</vt:lpstr>
      <vt:lpstr>B_PROJET</vt:lpstr>
      <vt:lpstr>B_SOURCE</vt:lpstr>
      <vt:lpstr>Fournitures</vt:lpstr>
      <vt:lpstr>plan de bataile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2019-10-24T13:39:00Z</dcterms:created>
  <dcterms:modified xsi:type="dcterms:W3CDTF">2019-10-30T17:18:28Z</dcterms:modified>
</cp:coreProperties>
</file>