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2.xml" ContentType="application/vnd.openxmlformats-officedocument.drawing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showInkAnnotation="0" codeName="ThisWorkbook"/>
  <mc:AlternateContent xmlns:mc="http://schemas.openxmlformats.org/markup-compatibility/2006">
    <mc:Choice Requires="x15">
      <x15ac:absPath xmlns:x15ac="http://schemas.microsoft.com/office/spreadsheetml/2010/11/ac" url="C:\Users\jperoux\Desktop\Dossier salariés\Suivi Absence\sauvegardes\"/>
    </mc:Choice>
  </mc:AlternateContent>
  <bookViews>
    <workbookView xWindow="0" yWindow="0" windowWidth="16380" windowHeight="8190" tabRatio="728"/>
  </bookViews>
  <sheets>
    <sheet name="Planning" sheetId="1" r:id="rId1"/>
    <sheet name="Gestion Absences" sheetId="2" r:id="rId2"/>
    <sheet name="Calendrier" sheetId="3" r:id="rId3"/>
    <sheet name="Paramètre DIVERS" sheetId="4" r:id="rId4"/>
    <sheet name="calculatrice de jours ouvrables" sheetId="5" r:id="rId5"/>
  </sheets>
  <definedNames>
    <definedName name="_xlnm._FilterDatabase" localSheetId="2" hidden="1">Calendrier!$B$4:$E$406</definedName>
    <definedName name="_xlnm._FilterDatabase" localSheetId="1" hidden="1">'Gestion Absences'!$B$5:$I$5</definedName>
    <definedName name="_xlnm._FilterDatabase" localSheetId="0" hidden="1">Planning!$A$6:$BB$189</definedName>
    <definedName name="Activités_de_représentation_du_personnel">'Paramètre DIVERS'!$F$2:$F$6</definedName>
    <definedName name="An">Calendrier!$M$4</definedName>
    <definedName name="Autres">'Paramètre DIVERS'!$H$2:$H$7</definedName>
    <definedName name="BDD">Planning!$A$7:$AW$189</definedName>
    <definedName name="Catégorie_d_absence">'Paramètre DIVERS'!$B$1:$H$1</definedName>
    <definedName name="Convenances_personnelles">'Paramètre DIVERS'!$E$2:$E$3</definedName>
    <definedName name="DATE">Calendrier!$B$5:$B$1099</definedName>
    <definedName name="dates">Calendrier!$E$5:$F$1099</definedName>
    <definedName name="débmois">Calendrier!$G$5:$H$16</definedName>
    <definedName name="début">Calendrier!$B$156</definedName>
    <definedName name="desabs">'Paramètre DIVERS'!$B$4:$B$18</definedName>
    <definedName name="Employé" localSheetId="1">'Gestion Absences'!$C$6:$C$109</definedName>
    <definedName name="Employé">'Gestion Absences'!$C$6:$C$109</definedName>
    <definedName name="Excel_BuiltIn__FilterDatabase" localSheetId="1">'Gestion Absences'!$B$5:$G$18</definedName>
    <definedName name="Excel_BuiltIn__FilterDatabase" localSheetId="0">Planning!$B$6:$F$6</definedName>
    <definedName name="Excel_BuiltIn_Print_Area" localSheetId="0">Planning!$B:$AW</definedName>
    <definedName name="Exécution_du_contrat_de_travail">'Paramètre DIVERS'!$B$2:$B$6</definedName>
    <definedName name="f_sal">OFFSET(N_sal,0,0,COUNTA(L_sal),1)</definedName>
    <definedName name="fin">Calendrier!$B$520</definedName>
    <definedName name="Formation">'Paramètre DIVERS'!$D$2:$D$3</definedName>
    <definedName name="_xlnm.Print_Titles" localSheetId="1">'Gestion Absences'!$5:$5</definedName>
    <definedName name="_xlnm.Print_Titles" localSheetId="0">Planning!$6:$6</definedName>
    <definedName name="jf">Calendrier!$M$5:$N$43</definedName>
    <definedName name="jfdate">Calendrier!$M$5:$M$43</definedName>
    <definedName name="JJMM">Calendrier!$E$5:$E$1099</definedName>
    <definedName name="jourabbrege">Calendrier!$J$5:$K$11</definedName>
    <definedName name="jourabbregé">Calendrier!$J$5:$K$11</definedName>
    <definedName name="L_sal">'Gestion Absences'!$C:$C</definedName>
    <definedName name="LONGDATE">Calendrier!$B$5:$B$1099</definedName>
    <definedName name="mois">Calendrier!$H$5:$H$17</definedName>
    <definedName name="N_sal">'Gestion Absences'!$C$6</definedName>
    <definedName name="Santé_et_vie_familiale">'Paramètre DIVERS'!$C$2:$C$12</definedName>
    <definedName name="Vie_politique_activités_judiciaires_ou_d_intérêt_général_et_civiles">'Paramètre DIVERS'!$G$2:$G$3</definedName>
    <definedName name="Z_EB37BC58_7C8F_4B52_897D_04943C19F4A6_.wvu.FilterData" localSheetId="2">Calendrier!$B$4:$E$1099</definedName>
    <definedName name="Z_EB37BC58_7C8F_4B52_897D_04943C19F4A6_.wvu.FilterData" localSheetId="0">Planning!$B$6:$F$6</definedName>
    <definedName name="Z_EB37BC58_7C8F_4B52_897D_04943C19F4A6_.wvu.PrintTitles" localSheetId="0">Planning!$4:$6</definedName>
  </definedNames>
  <calcPr calcId="152511" iterateDelta="1E-4"/>
</workbook>
</file>

<file path=xl/calcChain.xml><?xml version="1.0" encoding="utf-8"?>
<calcChain xmlns="http://schemas.openxmlformats.org/spreadsheetml/2006/main">
  <c r="B3" i="3" l="1"/>
  <c r="C4" i="5" l="1"/>
  <c r="B6" i="5" s="1"/>
  <c r="G189" i="1" l="1"/>
  <c r="G176" i="1"/>
  <c r="G135" i="1"/>
  <c r="G177" i="1"/>
  <c r="G153" i="1"/>
  <c r="G178" i="1"/>
  <c r="G149" i="1"/>
  <c r="G151" i="1"/>
  <c r="G152" i="1"/>
  <c r="G158" i="1"/>
  <c r="G163" i="1"/>
  <c r="G171" i="1"/>
  <c r="A171" i="1" s="1"/>
  <c r="G173" i="1"/>
  <c r="G174" i="1"/>
  <c r="G162" i="1"/>
  <c r="G165" i="1"/>
  <c r="G148" i="1"/>
  <c r="G166" i="1"/>
  <c r="G170" i="1"/>
  <c r="G155" i="1"/>
  <c r="G167" i="1"/>
  <c r="G156" i="1"/>
  <c r="G175" i="1"/>
  <c r="G164" i="1"/>
  <c r="G150" i="1"/>
  <c r="G172" i="1"/>
  <c r="G141" i="1"/>
  <c r="A141" i="1" s="1"/>
  <c r="G139" i="1"/>
  <c r="G140" i="1"/>
  <c r="G181" i="1"/>
  <c r="G182" i="1"/>
  <c r="G183" i="1"/>
  <c r="G184" i="1"/>
  <c r="A184" i="1" s="1"/>
  <c r="G185" i="1"/>
  <c r="D20" i="2"/>
  <c r="D81" i="2"/>
  <c r="D54" i="2"/>
  <c r="D78" i="2"/>
  <c r="D85" i="2"/>
  <c r="D80" i="2"/>
  <c r="D79" i="2"/>
  <c r="D38" i="2"/>
  <c r="A170" i="1" l="1"/>
  <c r="A173" i="1"/>
  <c r="A149" i="1"/>
  <c r="A155" i="1"/>
  <c r="A153" i="1"/>
  <c r="A135" i="1"/>
  <c r="A181" i="1"/>
  <c r="A175" i="1"/>
  <c r="A185" i="1"/>
  <c r="A183" i="1"/>
  <c r="A140" i="1"/>
  <c r="A172" i="1"/>
  <c r="A182" i="1"/>
  <c r="A139" i="1"/>
  <c r="A164" i="1"/>
  <c r="A162" i="1"/>
  <c r="A158" i="1"/>
  <c r="A150" i="1"/>
  <c r="A167" i="1"/>
  <c r="A166" i="1"/>
  <c r="A178" i="1"/>
  <c r="A148" i="1"/>
  <c r="A163" i="1"/>
  <c r="A156" i="1"/>
  <c r="A165" i="1"/>
  <c r="A177" i="1"/>
  <c r="A152" i="1"/>
  <c r="A174" i="1"/>
  <c r="A151" i="1"/>
  <c r="A176" i="1"/>
  <c r="A189" i="1"/>
  <c r="D76" i="2"/>
  <c r="D48" i="2"/>
  <c r="G92" i="1"/>
  <c r="A92" i="1" s="1"/>
  <c r="G112" i="1" l="1"/>
  <c r="A112" i="1" s="1"/>
  <c r="G159" i="1"/>
  <c r="A159" i="1" s="1"/>
  <c r="G145" i="1" l="1"/>
  <c r="A145" i="1" s="1"/>
  <c r="G146" i="1"/>
  <c r="A146" i="1" s="1"/>
  <c r="G147" i="1"/>
  <c r="A147" i="1" s="1"/>
  <c r="G169" i="1"/>
  <c r="A169" i="1" s="1"/>
  <c r="M7" i="3" l="1"/>
  <c r="M16" i="3" l="1"/>
  <c r="M9" i="3" s="1"/>
  <c r="M15" i="3"/>
  <c r="M14" i="3"/>
  <c r="M13" i="3"/>
  <c r="M12" i="3"/>
  <c r="M11" i="3"/>
  <c r="M8" i="3"/>
  <c r="M5" i="3"/>
  <c r="M42" i="3"/>
  <c r="M32" i="3" s="1"/>
  <c r="M41" i="3"/>
  <c r="M40" i="3"/>
  <c r="M39" i="3"/>
  <c r="M38" i="3"/>
  <c r="M37" i="3"/>
  <c r="M34" i="3"/>
  <c r="M33" i="3"/>
  <c r="M31" i="3"/>
  <c r="B370" i="3"/>
  <c r="M17" i="3" l="1"/>
  <c r="M10" i="3" s="1"/>
  <c r="B369" i="3"/>
  <c r="E370" i="3"/>
  <c r="M43" i="3"/>
  <c r="M36" i="3" s="1"/>
  <c r="M6" i="3"/>
  <c r="M35" i="3"/>
  <c r="M28" i="3"/>
  <c r="M27" i="3"/>
  <c r="M26" i="3"/>
  <c r="M25" i="3"/>
  <c r="M24" i="3"/>
  <c r="M21" i="3"/>
  <c r="M20" i="3"/>
  <c r="M29" i="3"/>
  <c r="M30" i="3" s="1"/>
  <c r="M18" i="3"/>
  <c r="G161" i="1"/>
  <c r="A161" i="1" s="1"/>
  <c r="G110" i="1"/>
  <c r="A110" i="1" s="1"/>
  <c r="G111" i="1"/>
  <c r="A111" i="1" s="1"/>
  <c r="G60" i="1"/>
  <c r="A60" i="1" s="1"/>
  <c r="G142" i="1"/>
  <c r="A142" i="1" s="1"/>
  <c r="G168" i="1"/>
  <c r="A168" i="1" s="1"/>
  <c r="G9" i="1"/>
  <c r="A9" i="1" s="1"/>
  <c r="G107" i="1"/>
  <c r="A107" i="1" s="1"/>
  <c r="G33" i="1"/>
  <c r="A33" i="1" s="1"/>
  <c r="G180" i="1"/>
  <c r="A180" i="1" s="1"/>
  <c r="G179" i="1"/>
  <c r="A179" i="1" s="1"/>
  <c r="G13" i="1"/>
  <c r="A13" i="1" s="1"/>
  <c r="G77" i="1"/>
  <c r="A77" i="1" s="1"/>
  <c r="G91" i="1"/>
  <c r="A91" i="1" s="1"/>
  <c r="G19" i="1"/>
  <c r="A19" i="1" s="1"/>
  <c r="G101" i="1"/>
  <c r="A101" i="1" s="1"/>
  <c r="G143" i="1"/>
  <c r="A143" i="1" s="1"/>
  <c r="G86" i="1"/>
  <c r="A86" i="1" s="1"/>
  <c r="G12" i="1"/>
  <c r="A12" i="1" s="1"/>
  <c r="G157" i="1"/>
  <c r="A157" i="1" s="1"/>
  <c r="G154" i="1"/>
  <c r="A154" i="1" s="1"/>
  <c r="G64" i="1"/>
  <c r="A64" i="1" s="1"/>
  <c r="G31" i="1"/>
  <c r="A31" i="1" s="1"/>
  <c r="G68" i="1"/>
  <c r="A68" i="1" s="1"/>
  <c r="G69" i="1"/>
  <c r="A69" i="1" s="1"/>
  <c r="G32" i="1"/>
  <c r="A32" i="1" s="1"/>
  <c r="G87" i="1"/>
  <c r="A87" i="1" s="1"/>
  <c r="G88" i="1"/>
  <c r="A88" i="1" s="1"/>
  <c r="G11" i="1"/>
  <c r="A11" i="1" s="1"/>
  <c r="G7" i="1"/>
  <c r="G8" i="1"/>
  <c r="A8" i="1" s="1"/>
  <c r="G10" i="1"/>
  <c r="A10" i="1" s="1"/>
  <c r="G160" i="1"/>
  <c r="A160" i="1" s="1"/>
  <c r="G99" i="1"/>
  <c r="A99" i="1" s="1"/>
  <c r="G144" i="1"/>
  <c r="A144" i="1" s="1"/>
  <c r="G96" i="1"/>
  <c r="A96" i="1" s="1"/>
  <c r="G41" i="1"/>
  <c r="A41" i="1" s="1"/>
  <c r="G73" i="1"/>
  <c r="A73" i="1" s="1"/>
  <c r="G42" i="1"/>
  <c r="A42" i="1" s="1"/>
  <c r="G43" i="1"/>
  <c r="A43" i="1" s="1"/>
  <c r="G74" i="1"/>
  <c r="A74" i="1" s="1"/>
  <c r="G75" i="1"/>
  <c r="A75" i="1" s="1"/>
  <c r="G93" i="1"/>
  <c r="A93" i="1" s="1"/>
  <c r="G102" i="1"/>
  <c r="A102" i="1" s="1"/>
  <c r="G103" i="1"/>
  <c r="A103" i="1" s="1"/>
  <c r="G113" i="1"/>
  <c r="A113" i="1" s="1"/>
  <c r="G89" i="1"/>
  <c r="A89" i="1" s="1"/>
  <c r="G90" i="1"/>
  <c r="A90" i="1" s="1"/>
  <c r="G22" i="1"/>
  <c r="A22" i="1" s="1"/>
  <c r="G23" i="1"/>
  <c r="A23" i="1" s="1"/>
  <c r="G54" i="1"/>
  <c r="A54" i="1" s="1"/>
  <c r="G55" i="1"/>
  <c r="A55" i="1" s="1"/>
  <c r="G59" i="1"/>
  <c r="A59" i="1" s="1"/>
  <c r="G70" i="1"/>
  <c r="A70" i="1" s="1"/>
  <c r="G76" i="1"/>
  <c r="A76" i="1" s="1"/>
  <c r="G78" i="1"/>
  <c r="A78" i="1" s="1"/>
  <c r="G100" i="1"/>
  <c r="A100" i="1" s="1"/>
  <c r="G108" i="1"/>
  <c r="A108" i="1" s="1"/>
  <c r="G116" i="1"/>
  <c r="A116" i="1" s="1"/>
  <c r="G117" i="1"/>
  <c r="A117" i="1" s="1"/>
  <c r="G123" i="1"/>
  <c r="A123" i="1" s="1"/>
  <c r="G124" i="1"/>
  <c r="A124" i="1" s="1"/>
  <c r="G125" i="1"/>
  <c r="A125" i="1" s="1"/>
  <c r="G20" i="1"/>
  <c r="A20" i="1" s="1"/>
  <c r="G21" i="1"/>
  <c r="A21" i="1" s="1"/>
  <c r="G14" i="1"/>
  <c r="A14" i="1" s="1"/>
  <c r="G15" i="1"/>
  <c r="A15" i="1" s="1"/>
  <c r="G34" i="1"/>
  <c r="A34" i="1" s="1"/>
  <c r="G132" i="1"/>
  <c r="A132" i="1" s="1"/>
  <c r="G133" i="1"/>
  <c r="A133" i="1" s="1"/>
  <c r="G134" i="1"/>
  <c r="A134" i="1" s="1"/>
  <c r="G28" i="1"/>
  <c r="A28" i="1" s="1"/>
  <c r="G29" i="1"/>
  <c r="A29" i="1" s="1"/>
  <c r="G30" i="1"/>
  <c r="A30" i="1" s="1"/>
  <c r="G114" i="1"/>
  <c r="A114" i="1" s="1"/>
  <c r="G115" i="1"/>
  <c r="A115" i="1" s="1"/>
  <c r="G40" i="1"/>
  <c r="A40" i="1" s="1"/>
  <c r="G81" i="1"/>
  <c r="A81" i="1" s="1"/>
  <c r="G46" i="1"/>
  <c r="A46" i="1" s="1"/>
  <c r="G47" i="1"/>
  <c r="A47" i="1" s="1"/>
  <c r="G48" i="1"/>
  <c r="A48" i="1" s="1"/>
  <c r="G16" i="1"/>
  <c r="A16" i="1" s="1"/>
  <c r="G17" i="1"/>
  <c r="A17" i="1" s="1"/>
  <c r="G18" i="1"/>
  <c r="A18" i="1" s="1"/>
  <c r="G26" i="1"/>
  <c r="A26" i="1" s="1"/>
  <c r="G27" i="1"/>
  <c r="A27" i="1" s="1"/>
  <c r="G44" i="1"/>
  <c r="A44" i="1" s="1"/>
  <c r="G45" i="1"/>
  <c r="A45" i="1" s="1"/>
  <c r="G49" i="1"/>
  <c r="A49" i="1" s="1"/>
  <c r="G50" i="1"/>
  <c r="A50" i="1" s="1"/>
  <c r="G51" i="1"/>
  <c r="A51" i="1" s="1"/>
  <c r="G61" i="1"/>
  <c r="A61" i="1" s="1"/>
  <c r="G62" i="1"/>
  <c r="A62" i="1" s="1"/>
  <c r="G63" i="1"/>
  <c r="A63" i="1" s="1"/>
  <c r="G65" i="1"/>
  <c r="A65" i="1" s="1"/>
  <c r="G66" i="1"/>
  <c r="A66" i="1" s="1"/>
  <c r="G67" i="1"/>
  <c r="A67" i="1" s="1"/>
  <c r="G71" i="1"/>
  <c r="A71" i="1" s="1"/>
  <c r="G72" i="1"/>
  <c r="A72" i="1" s="1"/>
  <c r="G82" i="1"/>
  <c r="A82" i="1" s="1"/>
  <c r="G83" i="1"/>
  <c r="A83" i="1" s="1"/>
  <c r="G84" i="1"/>
  <c r="A84" i="1" s="1"/>
  <c r="G85" i="1"/>
  <c r="A85" i="1" s="1"/>
  <c r="G94" i="1"/>
  <c r="A94" i="1" s="1"/>
  <c r="G95" i="1"/>
  <c r="A95" i="1" s="1"/>
  <c r="G104" i="1"/>
  <c r="A104" i="1" s="1"/>
  <c r="G105" i="1"/>
  <c r="A105" i="1" s="1"/>
  <c r="G106" i="1"/>
  <c r="A106" i="1" s="1"/>
  <c r="G118" i="1"/>
  <c r="A118" i="1" s="1"/>
  <c r="G119" i="1"/>
  <c r="A119" i="1" s="1"/>
  <c r="G120" i="1"/>
  <c r="A120" i="1" s="1"/>
  <c r="G121" i="1"/>
  <c r="A121" i="1" s="1"/>
  <c r="G122" i="1"/>
  <c r="A122" i="1" s="1"/>
  <c r="G136" i="1"/>
  <c r="A136" i="1" s="1"/>
  <c r="G137" i="1"/>
  <c r="A137" i="1" s="1"/>
  <c r="G138" i="1"/>
  <c r="A138" i="1" s="1"/>
  <c r="G79" i="1"/>
  <c r="A79" i="1" s="1"/>
  <c r="G80" i="1"/>
  <c r="A80" i="1" s="1"/>
  <c r="G97" i="1"/>
  <c r="A97" i="1" s="1"/>
  <c r="G98" i="1"/>
  <c r="A98" i="1" s="1"/>
  <c r="G24" i="1"/>
  <c r="A24" i="1" s="1"/>
  <c r="G25" i="1"/>
  <c r="A25" i="1" s="1"/>
  <c r="G35" i="1"/>
  <c r="A35" i="1" s="1"/>
  <c r="G36" i="1"/>
  <c r="A36" i="1" s="1"/>
  <c r="G37" i="1"/>
  <c r="A37" i="1" s="1"/>
  <c r="G52" i="1"/>
  <c r="A52" i="1" s="1"/>
  <c r="G53" i="1"/>
  <c r="A53" i="1" s="1"/>
  <c r="G56" i="1"/>
  <c r="A56" i="1" s="1"/>
  <c r="G57" i="1"/>
  <c r="A57" i="1" s="1"/>
  <c r="G58" i="1"/>
  <c r="A58" i="1" s="1"/>
  <c r="G126" i="1"/>
  <c r="A126" i="1" s="1"/>
  <c r="G127" i="1"/>
  <c r="A127" i="1" s="1"/>
  <c r="G128" i="1"/>
  <c r="A128" i="1" s="1"/>
  <c r="G129" i="1"/>
  <c r="A129" i="1" s="1"/>
  <c r="G130" i="1"/>
  <c r="A130" i="1" s="1"/>
  <c r="G131" i="1"/>
  <c r="A131" i="1" s="1"/>
  <c r="G38" i="1"/>
  <c r="A38" i="1" s="1"/>
  <c r="G39" i="1"/>
  <c r="A39" i="1" s="1"/>
  <c r="G186" i="1"/>
  <c r="A186" i="1" s="1"/>
  <c r="G187" i="1"/>
  <c r="A187" i="1" s="1"/>
  <c r="G188" i="1"/>
  <c r="A188" i="1" s="1"/>
  <c r="G109" i="1"/>
  <c r="A109" i="1" s="1"/>
  <c r="H151" i="1" l="1"/>
  <c r="B368" i="3"/>
  <c r="E369" i="3"/>
  <c r="M22" i="3"/>
  <c r="H159" i="1" s="1"/>
  <c r="M19" i="3"/>
  <c r="H162" i="1" s="1"/>
  <c r="M23" i="3"/>
  <c r="H138" i="1"/>
  <c r="H155" i="1" l="1"/>
  <c r="H172" i="1"/>
  <c r="H25" i="1"/>
  <c r="H79" i="1"/>
  <c r="H189" i="1"/>
  <c r="H141" i="1"/>
  <c r="H181" i="1"/>
  <c r="H158" i="1"/>
  <c r="H145" i="1"/>
  <c r="H166" i="1"/>
  <c r="H135" i="1"/>
  <c r="H174" i="1"/>
  <c r="H156" i="1"/>
  <c r="H139" i="1"/>
  <c r="H177" i="1"/>
  <c r="H170" i="1"/>
  <c r="H169" i="1"/>
  <c r="H184" i="1"/>
  <c r="H178" i="1"/>
  <c r="H185" i="1"/>
  <c r="H187" i="1"/>
  <c r="H140" i="1"/>
  <c r="H167" i="1"/>
  <c r="H149" i="1"/>
  <c r="H150" i="1"/>
  <c r="H146" i="1"/>
  <c r="H92" i="1"/>
  <c r="H112" i="1"/>
  <c r="H129" i="1"/>
  <c r="H175" i="1"/>
  <c r="H164" i="1"/>
  <c r="H153" i="1"/>
  <c r="H173" i="1"/>
  <c r="H182" i="1"/>
  <c r="H147" i="1"/>
  <c r="H148" i="1"/>
  <c r="H56" i="1"/>
  <c r="H171" i="1"/>
  <c r="H183" i="1"/>
  <c r="H176" i="1"/>
  <c r="H163" i="1"/>
  <c r="H165" i="1"/>
  <c r="H152" i="1"/>
  <c r="B367" i="3"/>
  <c r="E368" i="3"/>
  <c r="H186" i="1"/>
  <c r="H128" i="1"/>
  <c r="H53" i="1"/>
  <c r="H24" i="1"/>
  <c r="H137" i="1"/>
  <c r="H39" i="1"/>
  <c r="H127" i="1"/>
  <c r="H52" i="1"/>
  <c r="H98" i="1"/>
  <c r="H136" i="1"/>
  <c r="H38" i="1"/>
  <c r="H126" i="1"/>
  <c r="H37" i="1"/>
  <c r="H97" i="1"/>
  <c r="H122" i="1"/>
  <c r="H131" i="1"/>
  <c r="H58" i="1"/>
  <c r="H36" i="1"/>
  <c r="H80" i="1"/>
  <c r="H121" i="1"/>
  <c r="H188" i="1"/>
  <c r="H130" i="1"/>
  <c r="H57" i="1"/>
  <c r="H35" i="1"/>
  <c r="H110" i="1"/>
  <c r="H111" i="1"/>
  <c r="H60" i="1"/>
  <c r="H161" i="1"/>
  <c r="H142" i="1"/>
  <c r="H168" i="1"/>
  <c r="H9" i="1"/>
  <c r="H107" i="1"/>
  <c r="H33" i="1"/>
  <c r="H180" i="1"/>
  <c r="H179" i="1"/>
  <c r="H13" i="1"/>
  <c r="H77" i="1"/>
  <c r="H91" i="1"/>
  <c r="H19" i="1"/>
  <c r="H101" i="1"/>
  <c r="H143" i="1"/>
  <c r="H86" i="1"/>
  <c r="H12" i="1"/>
  <c r="H157" i="1"/>
  <c r="H154" i="1"/>
  <c r="H64" i="1"/>
  <c r="H31" i="1"/>
  <c r="H68" i="1"/>
  <c r="H69" i="1"/>
  <c r="H32" i="1"/>
  <c r="H87" i="1"/>
  <c r="H88" i="1"/>
  <c r="H11" i="1"/>
  <c r="H7" i="1"/>
  <c r="H8" i="1"/>
  <c r="H10" i="1"/>
  <c r="H160" i="1"/>
  <c r="H99" i="1"/>
  <c r="H144" i="1"/>
  <c r="H96" i="1"/>
  <c r="H41" i="1"/>
  <c r="H73" i="1"/>
  <c r="H42" i="1"/>
  <c r="H43" i="1"/>
  <c r="H74" i="1"/>
  <c r="H75" i="1"/>
  <c r="H93" i="1"/>
  <c r="H102" i="1"/>
  <c r="H103" i="1"/>
  <c r="H113" i="1"/>
  <c r="H89" i="1"/>
  <c r="H90" i="1"/>
  <c r="H22" i="1"/>
  <c r="H23" i="1"/>
  <c r="H54" i="1"/>
  <c r="H55" i="1"/>
  <c r="H59" i="1"/>
  <c r="H70" i="1"/>
  <c r="H76" i="1"/>
  <c r="H78" i="1"/>
  <c r="H100" i="1"/>
  <c r="H108" i="1"/>
  <c r="H116" i="1"/>
  <c r="H117" i="1"/>
  <c r="H123" i="1"/>
  <c r="H124" i="1"/>
  <c r="H125" i="1"/>
  <c r="H20" i="1"/>
  <c r="H21" i="1"/>
  <c r="H14" i="1"/>
  <c r="H15" i="1"/>
  <c r="H34" i="1"/>
  <c r="H132" i="1"/>
  <c r="H133" i="1"/>
  <c r="H134" i="1"/>
  <c r="H28" i="1"/>
  <c r="H29" i="1"/>
  <c r="H30" i="1"/>
  <c r="H114" i="1"/>
  <c r="H115" i="1"/>
  <c r="H40" i="1"/>
  <c r="H81" i="1"/>
  <c r="H46" i="1"/>
  <c r="H47" i="1"/>
  <c r="H48" i="1"/>
  <c r="H16" i="1"/>
  <c r="H17" i="1"/>
  <c r="H18" i="1"/>
  <c r="H26" i="1"/>
  <c r="H27" i="1"/>
  <c r="H44" i="1"/>
  <c r="H45" i="1"/>
  <c r="H49" i="1"/>
  <c r="H50" i="1"/>
  <c r="H51" i="1"/>
  <c r="H61" i="1"/>
  <c r="H62" i="1"/>
  <c r="H63" i="1"/>
  <c r="H65" i="1"/>
  <c r="H66" i="1"/>
  <c r="H67" i="1"/>
  <c r="H71" i="1"/>
  <c r="H72" i="1"/>
  <c r="H82" i="1"/>
  <c r="H83" i="1"/>
  <c r="H84" i="1"/>
  <c r="H85" i="1"/>
  <c r="H94" i="1"/>
  <c r="H95" i="1"/>
  <c r="H104" i="1"/>
  <c r="H105" i="1"/>
  <c r="H106" i="1"/>
  <c r="H118" i="1"/>
  <c r="H119" i="1"/>
  <c r="H120" i="1"/>
  <c r="H109" i="1"/>
  <c r="H5" i="3"/>
  <c r="H6" i="3" s="1"/>
  <c r="H7" i="3" s="1"/>
  <c r="H8" i="3" s="1"/>
  <c r="H9" i="3" s="1"/>
  <c r="H10" i="3" s="1"/>
  <c r="H11" i="3" s="1"/>
  <c r="H12" i="3" s="1"/>
  <c r="H13" i="3" s="1"/>
  <c r="H14" i="3" s="1"/>
  <c r="H15" i="3" s="1"/>
  <c r="H16" i="3" s="1"/>
  <c r="A7" i="1"/>
  <c r="H190" i="1" l="1"/>
  <c r="E18" i="2"/>
  <c r="B366" i="3"/>
  <c r="E367" i="3"/>
  <c r="N1" i="1"/>
  <c r="N4" i="1" s="1"/>
  <c r="E84" i="2" l="1"/>
  <c r="E71" i="2"/>
  <c r="F71" i="2" s="1"/>
  <c r="E57" i="2"/>
  <c r="F57" i="2" s="1"/>
  <c r="E21" i="2"/>
  <c r="F21" i="2" s="1"/>
  <c r="E66" i="2"/>
  <c r="F66" i="2" s="1"/>
  <c r="E30" i="2"/>
  <c r="F30" i="2" s="1"/>
  <c r="E35" i="2"/>
  <c r="F35" i="2" s="1"/>
  <c r="E68" i="2"/>
  <c r="F68" i="2" s="1"/>
  <c r="E82" i="2"/>
  <c r="F82" i="2" s="1"/>
  <c r="E32" i="2"/>
  <c r="F32" i="2" s="1"/>
  <c r="E46" i="2"/>
  <c r="F46" i="2" s="1"/>
  <c r="E79" i="2"/>
  <c r="F79" i="2" s="1"/>
  <c r="E10" i="2"/>
  <c r="F10" i="2" s="1"/>
  <c r="E13" i="2"/>
  <c r="F13" i="2" s="1"/>
  <c r="E77" i="2"/>
  <c r="F77" i="2" s="1"/>
  <c r="E60" i="2"/>
  <c r="F60" i="2" s="1"/>
  <c r="E29" i="2"/>
  <c r="F29" i="2" s="1"/>
  <c r="E87" i="2"/>
  <c r="F87" i="2" s="1"/>
  <c r="E62" i="2"/>
  <c r="F62" i="2" s="1"/>
  <c r="E73" i="2"/>
  <c r="F73" i="2" s="1"/>
  <c r="E37" i="2"/>
  <c r="F37" i="2" s="1"/>
  <c r="E72" i="2"/>
  <c r="F72" i="2" s="1"/>
  <c r="E24" i="2"/>
  <c r="F24" i="2" s="1"/>
  <c r="E12" i="2"/>
  <c r="F12" i="2" s="1"/>
  <c r="E59" i="2"/>
  <c r="F59" i="2" s="1"/>
  <c r="E23" i="2"/>
  <c r="F23" i="2" s="1"/>
  <c r="E70" i="2"/>
  <c r="F70" i="2" s="1"/>
  <c r="E34" i="2"/>
  <c r="F34" i="2" s="1"/>
  <c r="E81" i="2"/>
  <c r="F81" i="2" s="1"/>
  <c r="E45" i="2"/>
  <c r="F45" i="2" s="1"/>
  <c r="E9" i="2"/>
  <c r="F9" i="2" s="1"/>
  <c r="E56" i="2"/>
  <c r="F56" i="2" s="1"/>
  <c r="E20" i="2"/>
  <c r="F20" i="2" s="1"/>
  <c r="E67" i="2"/>
  <c r="F67" i="2" s="1"/>
  <c r="E31" i="2"/>
  <c r="F31" i="2" s="1"/>
  <c r="E43" i="2"/>
  <c r="F43" i="2" s="1"/>
  <c r="E48" i="2"/>
  <c r="F48" i="2" s="1"/>
  <c r="E76" i="2"/>
  <c r="F76" i="2" s="1"/>
  <c r="E51" i="2"/>
  <c r="F51" i="2" s="1"/>
  <c r="E26" i="2"/>
  <c r="F26" i="2" s="1"/>
  <c r="E42" i="2"/>
  <c r="F42" i="2" s="1"/>
  <c r="E53" i="2"/>
  <c r="F53" i="2" s="1"/>
  <c r="E17" i="2"/>
  <c r="F17" i="2" s="1"/>
  <c r="E64" i="2"/>
  <c r="F64" i="2" s="1"/>
  <c r="E28" i="2"/>
  <c r="F28" i="2" s="1"/>
  <c r="E75" i="2"/>
  <c r="F75" i="2" s="1"/>
  <c r="E39" i="2"/>
  <c r="F39" i="2" s="1"/>
  <c r="E86" i="2"/>
  <c r="F86" i="2" s="1"/>
  <c r="E50" i="2"/>
  <c r="F50" i="2" s="1"/>
  <c r="E14" i="2"/>
  <c r="F14" i="2" s="1"/>
  <c r="E61" i="2"/>
  <c r="F61" i="2" s="1"/>
  <c r="E25" i="2"/>
  <c r="F25" i="2" s="1"/>
  <c r="E7" i="2"/>
  <c r="F7" i="2" s="1"/>
  <c r="E65" i="2"/>
  <c r="F65" i="2" s="1"/>
  <c r="E40" i="2"/>
  <c r="F40" i="2" s="1"/>
  <c r="E15" i="2"/>
  <c r="F15" i="2" s="1"/>
  <c r="E36" i="2"/>
  <c r="F36" i="2" s="1"/>
  <c r="E89" i="2"/>
  <c r="F89" i="2" s="1"/>
  <c r="E78" i="2"/>
  <c r="F78" i="2" s="1"/>
  <c r="E54" i="2"/>
  <c r="F54" i="2" s="1"/>
  <c r="E83" i="2"/>
  <c r="F83" i="2" s="1"/>
  <c r="E47" i="2"/>
  <c r="F47" i="2" s="1"/>
  <c r="E11" i="2"/>
  <c r="F11" i="2" s="1"/>
  <c r="E58" i="2"/>
  <c r="F58" i="2" s="1"/>
  <c r="E22" i="2"/>
  <c r="F22" i="2" s="1"/>
  <c r="E69" i="2"/>
  <c r="F69" i="2" s="1"/>
  <c r="E33" i="2"/>
  <c r="F33" i="2" s="1"/>
  <c r="E80" i="2"/>
  <c r="F80" i="2" s="1"/>
  <c r="E44" i="2"/>
  <c r="F44" i="2" s="1"/>
  <c r="E8" i="2"/>
  <c r="F8" i="2" s="1"/>
  <c r="E55" i="2"/>
  <c r="F55" i="2" s="1"/>
  <c r="E19" i="2"/>
  <c r="F19" i="2" s="1"/>
  <c r="E41" i="2"/>
  <c r="F41" i="2" s="1"/>
  <c r="E88" i="2"/>
  <c r="F88" i="2" s="1"/>
  <c r="E52" i="2"/>
  <c r="F52" i="2" s="1"/>
  <c r="E16" i="2"/>
  <c r="F16" i="2" s="1"/>
  <c r="E63" i="2"/>
  <c r="F63" i="2" s="1"/>
  <c r="E27" i="2"/>
  <c r="F27" i="2" s="1"/>
  <c r="E74" i="2"/>
  <c r="F74" i="2" s="1"/>
  <c r="E38" i="2"/>
  <c r="F38" i="2" s="1"/>
  <c r="E85" i="2"/>
  <c r="F85" i="2" s="1"/>
  <c r="E49" i="2"/>
  <c r="F49" i="2" s="1"/>
  <c r="F18" i="2"/>
  <c r="F84" i="2"/>
  <c r="B365" i="3"/>
  <c r="E366" i="3"/>
  <c r="G51" i="2"/>
  <c r="G50" i="2"/>
  <c r="G31" i="2"/>
  <c r="G32" i="2"/>
  <c r="G21" i="2"/>
  <c r="G60" i="2"/>
  <c r="G66" i="2"/>
  <c r="G54" i="2"/>
  <c r="G22" i="2"/>
  <c r="G85" i="2"/>
  <c r="G86" i="2"/>
  <c r="G67" i="2"/>
  <c r="G23" i="2"/>
  <c r="G68" i="2"/>
  <c r="G49" i="2"/>
  <c r="G12" i="2"/>
  <c r="G20" i="2"/>
  <c r="G83" i="2"/>
  <c r="G65" i="2"/>
  <c r="G47" i="2"/>
  <c r="G29" i="2"/>
  <c r="G39" i="2"/>
  <c r="G84" i="2"/>
  <c r="G19" i="2"/>
  <c r="G82" i="2"/>
  <c r="G64" i="2"/>
  <c r="G46" i="2"/>
  <c r="G28" i="2"/>
  <c r="G45" i="2"/>
  <c r="G42" i="2"/>
  <c r="G78" i="2"/>
  <c r="G17" i="2"/>
  <c r="G80" i="2"/>
  <c r="G62" i="2"/>
  <c r="G44" i="2"/>
  <c r="G26" i="2"/>
  <c r="G27" i="2"/>
  <c r="G69" i="2"/>
  <c r="G16" i="2"/>
  <c r="G79" i="2"/>
  <c r="G61" i="2"/>
  <c r="G43" i="2"/>
  <c r="G25" i="2"/>
  <c r="G30" i="2"/>
  <c r="G63" i="2"/>
  <c r="G14" i="2"/>
  <c r="G77" i="2"/>
  <c r="G59" i="2"/>
  <c r="G41" i="2"/>
  <c r="G24" i="2"/>
  <c r="G57" i="2"/>
  <c r="G13" i="2"/>
  <c r="G76" i="2"/>
  <c r="G58" i="2"/>
  <c r="G40" i="2"/>
  <c r="G18" i="2"/>
  <c r="G15" i="2"/>
  <c r="G48" i="2"/>
  <c r="G11" i="2"/>
  <c r="G74" i="2"/>
  <c r="G56" i="2"/>
  <c r="G38" i="2"/>
  <c r="G9" i="2"/>
  <c r="G36" i="2"/>
  <c r="G10" i="2"/>
  <c r="G73" i="2"/>
  <c r="G55" i="2"/>
  <c r="G37" i="2"/>
  <c r="G87" i="2"/>
  <c r="G81" i="2"/>
  <c r="G33" i="2"/>
  <c r="G71" i="2"/>
  <c r="G53" i="2"/>
  <c r="G35" i="2"/>
  <c r="G72" i="2"/>
  <c r="G8" i="2"/>
  <c r="G70" i="2"/>
  <c r="G52" i="2"/>
  <c r="G34" i="2"/>
  <c r="G75" i="2"/>
  <c r="G98" i="2"/>
  <c r="E98" i="2"/>
  <c r="F98" i="2" s="1"/>
  <c r="G7" i="2"/>
  <c r="N5" i="1"/>
  <c r="M5" i="1" s="1"/>
  <c r="G1" i="1"/>
  <c r="D3" i="2" s="1"/>
  <c r="G6" i="2"/>
  <c r="B364" i="3" l="1"/>
  <c r="E365" i="3"/>
  <c r="O5" i="1"/>
  <c r="P5" i="1" s="1"/>
  <c r="Q5" i="1" s="1"/>
  <c r="R5" i="1" s="1"/>
  <c r="S5" i="1" s="1"/>
  <c r="T5" i="1" s="1"/>
  <c r="U5" i="1" s="1"/>
  <c r="V5" i="1" s="1"/>
  <c r="W5" i="1" s="1"/>
  <c r="X5" i="1" s="1"/>
  <c r="Y5" i="1" s="1"/>
  <c r="Z5" i="1" s="1"/>
  <c r="AA5" i="1" s="1"/>
  <c r="AB5" i="1" s="1"/>
  <c r="AC5" i="1" s="1"/>
  <c r="AD5" i="1" s="1"/>
  <c r="AE5" i="1" s="1"/>
  <c r="AF5" i="1" s="1"/>
  <c r="AG5" i="1" s="1"/>
  <c r="AH5" i="1" s="1"/>
  <c r="AI5" i="1" s="1"/>
  <c r="AJ5" i="1" s="1"/>
  <c r="AK5" i="1" s="1"/>
  <c r="AL5" i="1" s="1"/>
  <c r="AM5" i="1" s="1"/>
  <c r="AN5" i="1" s="1"/>
  <c r="AO5" i="1" s="1"/>
  <c r="AP5" i="1" s="1"/>
  <c r="AQ5" i="1" s="1"/>
  <c r="AR5" i="1" s="1"/>
  <c r="AS5" i="1" s="1"/>
  <c r="AS4" i="1" s="1"/>
  <c r="L5" i="1"/>
  <c r="K5" i="1" s="1"/>
  <c r="J5" i="1" s="1"/>
  <c r="I5" i="1" s="1"/>
  <c r="I4" i="1"/>
  <c r="B363" i="3" l="1"/>
  <c r="E364" i="3"/>
  <c r="AT5" i="1"/>
  <c r="AU5" i="1" s="1"/>
  <c r="AV5" i="1" s="1"/>
  <c r="AW5" i="1" s="1"/>
  <c r="B362" i="3" l="1"/>
  <c r="E363" i="3"/>
  <c r="B361" i="3" l="1"/>
  <c r="E362" i="3"/>
  <c r="B360" i="3" l="1"/>
  <c r="E361" i="3"/>
  <c r="B359" i="3" l="1"/>
  <c r="E360" i="3"/>
  <c r="B358" i="3" l="1"/>
  <c r="E359" i="3"/>
  <c r="B357" i="3" l="1"/>
  <c r="E358" i="3"/>
  <c r="B356" i="3" l="1"/>
  <c r="E357" i="3"/>
  <c r="B355" i="3" l="1"/>
  <c r="E356" i="3"/>
  <c r="B354" i="3" l="1"/>
  <c r="E355" i="3"/>
  <c r="B353" i="3" l="1"/>
  <c r="E354" i="3"/>
  <c r="B352" i="3" l="1"/>
  <c r="E353" i="3"/>
  <c r="B351" i="3" l="1"/>
  <c r="E352" i="3"/>
  <c r="B350" i="3" l="1"/>
  <c r="E351" i="3"/>
  <c r="B349" i="3" l="1"/>
  <c r="E350" i="3"/>
  <c r="B348" i="3" l="1"/>
  <c r="E349" i="3"/>
  <c r="B347" i="3" l="1"/>
  <c r="E348" i="3"/>
  <c r="B346" i="3" l="1"/>
  <c r="E347" i="3"/>
  <c r="B345" i="3" l="1"/>
  <c r="E346" i="3"/>
  <c r="B344" i="3" l="1"/>
  <c r="E345" i="3"/>
  <c r="B343" i="3" l="1"/>
  <c r="E344" i="3"/>
  <c r="B342" i="3" l="1"/>
  <c r="E343" i="3"/>
  <c r="B341" i="3" l="1"/>
  <c r="E342" i="3"/>
  <c r="B340" i="3" l="1"/>
  <c r="E341" i="3"/>
  <c r="B339" i="3" l="1"/>
  <c r="E340" i="3"/>
  <c r="B338" i="3" l="1"/>
  <c r="E339" i="3"/>
  <c r="B337" i="3" l="1"/>
  <c r="E338" i="3"/>
  <c r="B336" i="3" l="1"/>
  <c r="E337" i="3"/>
  <c r="B335" i="3" l="1"/>
  <c r="E336" i="3"/>
  <c r="B334" i="3" l="1"/>
  <c r="E335" i="3"/>
  <c r="B333" i="3" l="1"/>
  <c r="E334" i="3"/>
  <c r="B332" i="3" l="1"/>
  <c r="E333" i="3"/>
  <c r="B331" i="3" l="1"/>
  <c r="E332" i="3"/>
  <c r="B330" i="3" l="1"/>
  <c r="E331" i="3"/>
  <c r="B329" i="3" l="1"/>
  <c r="E330" i="3"/>
  <c r="B328" i="3" l="1"/>
  <c r="E329" i="3"/>
  <c r="B327" i="3" l="1"/>
  <c r="E328" i="3"/>
  <c r="B326" i="3" l="1"/>
  <c r="E327" i="3"/>
  <c r="B325" i="3" l="1"/>
  <c r="E326" i="3"/>
  <c r="B324" i="3" l="1"/>
  <c r="E325" i="3"/>
  <c r="B323" i="3" l="1"/>
  <c r="E324" i="3"/>
  <c r="B322" i="3" l="1"/>
  <c r="E323" i="3"/>
  <c r="B321" i="3" l="1"/>
  <c r="E322" i="3"/>
  <c r="B320" i="3" l="1"/>
  <c r="E321" i="3"/>
  <c r="B319" i="3" l="1"/>
  <c r="E320" i="3"/>
  <c r="B318" i="3" l="1"/>
  <c r="E319" i="3"/>
  <c r="B317" i="3" l="1"/>
  <c r="E318" i="3"/>
  <c r="B316" i="3" l="1"/>
  <c r="E317" i="3"/>
  <c r="B315" i="3" l="1"/>
  <c r="E316" i="3"/>
  <c r="B314" i="3" l="1"/>
  <c r="E315" i="3"/>
  <c r="B313" i="3" l="1"/>
  <c r="E314" i="3"/>
  <c r="B312" i="3" l="1"/>
  <c r="E313" i="3"/>
  <c r="B311" i="3" l="1"/>
  <c r="E312" i="3"/>
  <c r="B310" i="3" l="1"/>
  <c r="E311" i="3"/>
  <c r="B309" i="3" l="1"/>
  <c r="E310" i="3"/>
  <c r="B308" i="3" l="1"/>
  <c r="E309" i="3"/>
  <c r="B307" i="3" l="1"/>
  <c r="E308" i="3"/>
  <c r="B306" i="3" l="1"/>
  <c r="E307" i="3"/>
  <c r="B305" i="3" l="1"/>
  <c r="E306" i="3"/>
  <c r="B304" i="3" l="1"/>
  <c r="E305" i="3"/>
  <c r="B303" i="3" l="1"/>
  <c r="E304" i="3"/>
  <c r="B302" i="3" l="1"/>
  <c r="E303" i="3"/>
  <c r="B301" i="3" l="1"/>
  <c r="E302" i="3"/>
  <c r="B300" i="3" l="1"/>
  <c r="E301" i="3"/>
  <c r="B299" i="3" l="1"/>
  <c r="E300" i="3"/>
  <c r="B298" i="3" l="1"/>
  <c r="E299" i="3"/>
  <c r="B297" i="3" l="1"/>
  <c r="E298" i="3"/>
  <c r="B296" i="3" l="1"/>
  <c r="E297" i="3"/>
  <c r="B295" i="3" l="1"/>
  <c r="E296" i="3"/>
  <c r="B294" i="3" l="1"/>
  <c r="E295" i="3"/>
  <c r="B293" i="3" l="1"/>
  <c r="E294" i="3"/>
  <c r="B292" i="3" l="1"/>
  <c r="E293" i="3"/>
  <c r="B291" i="3" l="1"/>
  <c r="E292" i="3"/>
  <c r="B290" i="3" l="1"/>
  <c r="E291" i="3"/>
  <c r="B289" i="3" l="1"/>
  <c r="E290" i="3"/>
  <c r="B288" i="3" l="1"/>
  <c r="E289" i="3"/>
  <c r="B287" i="3" l="1"/>
  <c r="E288" i="3"/>
  <c r="B286" i="3" l="1"/>
  <c r="E287" i="3"/>
  <c r="B285" i="3" l="1"/>
  <c r="E286" i="3"/>
  <c r="B284" i="3" l="1"/>
  <c r="E285" i="3"/>
  <c r="B283" i="3" l="1"/>
  <c r="E284" i="3"/>
  <c r="B282" i="3" l="1"/>
  <c r="E283" i="3"/>
  <c r="B281" i="3" l="1"/>
  <c r="E282" i="3"/>
  <c r="B280" i="3" l="1"/>
  <c r="E281" i="3"/>
  <c r="B279" i="3" l="1"/>
  <c r="E280" i="3"/>
  <c r="B278" i="3" l="1"/>
  <c r="E279" i="3"/>
  <c r="B277" i="3" l="1"/>
  <c r="E278" i="3"/>
  <c r="B276" i="3" l="1"/>
  <c r="E277" i="3"/>
  <c r="B275" i="3" l="1"/>
  <c r="E276" i="3"/>
  <c r="B274" i="3" l="1"/>
  <c r="E275" i="3"/>
  <c r="B273" i="3" l="1"/>
  <c r="E274" i="3"/>
  <c r="B272" i="3" l="1"/>
  <c r="E273" i="3"/>
  <c r="B271" i="3" l="1"/>
  <c r="E272" i="3"/>
  <c r="B270" i="3" l="1"/>
  <c r="E271" i="3"/>
  <c r="B269" i="3" l="1"/>
  <c r="E270" i="3"/>
  <c r="B268" i="3" l="1"/>
  <c r="E269" i="3"/>
  <c r="B267" i="3" l="1"/>
  <c r="E268" i="3"/>
  <c r="B266" i="3" l="1"/>
  <c r="E267" i="3"/>
  <c r="B265" i="3" l="1"/>
  <c r="E266" i="3"/>
  <c r="B264" i="3" l="1"/>
  <c r="E265" i="3"/>
  <c r="B263" i="3" l="1"/>
  <c r="E264" i="3"/>
  <c r="B262" i="3" l="1"/>
  <c r="E263" i="3"/>
  <c r="B261" i="3" l="1"/>
  <c r="E262" i="3"/>
  <c r="B260" i="3" l="1"/>
  <c r="E261" i="3"/>
  <c r="B259" i="3" l="1"/>
  <c r="E260" i="3"/>
  <c r="B258" i="3" l="1"/>
  <c r="E259" i="3"/>
  <c r="B257" i="3" l="1"/>
  <c r="E258" i="3"/>
  <c r="B256" i="3" l="1"/>
  <c r="E257" i="3"/>
  <c r="B255" i="3" l="1"/>
  <c r="E256" i="3"/>
  <c r="B254" i="3" l="1"/>
  <c r="E255" i="3"/>
  <c r="B253" i="3" l="1"/>
  <c r="E254" i="3"/>
  <c r="B252" i="3" l="1"/>
  <c r="E253" i="3"/>
  <c r="B251" i="3" l="1"/>
  <c r="E252" i="3"/>
  <c r="B250" i="3" l="1"/>
  <c r="E251" i="3"/>
  <c r="B249" i="3" l="1"/>
  <c r="E250" i="3"/>
  <c r="B248" i="3" l="1"/>
  <c r="E249" i="3"/>
  <c r="B247" i="3" l="1"/>
  <c r="E248" i="3"/>
  <c r="B246" i="3" l="1"/>
  <c r="E247" i="3"/>
  <c r="B245" i="3" l="1"/>
  <c r="E246" i="3"/>
  <c r="B244" i="3" l="1"/>
  <c r="E245" i="3"/>
  <c r="B243" i="3" l="1"/>
  <c r="E244" i="3"/>
  <c r="B242" i="3" l="1"/>
  <c r="E243" i="3"/>
  <c r="B241" i="3" l="1"/>
  <c r="E242" i="3"/>
  <c r="B240" i="3" l="1"/>
  <c r="E241" i="3"/>
  <c r="B239" i="3" l="1"/>
  <c r="E240" i="3"/>
  <c r="B238" i="3" l="1"/>
  <c r="E239" i="3"/>
  <c r="B237" i="3" l="1"/>
  <c r="E238" i="3"/>
  <c r="B236" i="3" l="1"/>
  <c r="E237" i="3"/>
  <c r="B235" i="3" l="1"/>
  <c r="E236" i="3"/>
  <c r="B234" i="3" l="1"/>
  <c r="E235" i="3"/>
  <c r="B233" i="3" l="1"/>
  <c r="E234" i="3"/>
  <c r="B232" i="3" l="1"/>
  <c r="E233" i="3"/>
  <c r="B231" i="3" l="1"/>
  <c r="E232" i="3"/>
  <c r="B230" i="3" l="1"/>
  <c r="E231" i="3"/>
  <c r="B229" i="3" l="1"/>
  <c r="E230" i="3"/>
  <c r="B228" i="3" l="1"/>
  <c r="E229" i="3"/>
  <c r="B227" i="3" l="1"/>
  <c r="E228" i="3"/>
  <c r="B226" i="3" l="1"/>
  <c r="E227" i="3"/>
  <c r="B225" i="3" l="1"/>
  <c r="E226" i="3"/>
  <c r="B224" i="3" l="1"/>
  <c r="E225" i="3"/>
  <c r="B223" i="3" l="1"/>
  <c r="E224" i="3"/>
  <c r="B222" i="3" l="1"/>
  <c r="E223" i="3"/>
  <c r="B221" i="3" l="1"/>
  <c r="E222" i="3"/>
  <c r="B220" i="3" l="1"/>
  <c r="E221" i="3"/>
  <c r="B219" i="3" l="1"/>
  <c r="E220" i="3"/>
  <c r="B218" i="3" l="1"/>
  <c r="E219" i="3"/>
  <c r="B217" i="3" l="1"/>
  <c r="E218" i="3"/>
  <c r="B216" i="3" l="1"/>
  <c r="E217" i="3"/>
  <c r="B215" i="3" l="1"/>
  <c r="E216" i="3"/>
  <c r="B214" i="3" l="1"/>
  <c r="E215" i="3"/>
  <c r="B213" i="3" l="1"/>
  <c r="E214" i="3"/>
  <c r="B212" i="3" l="1"/>
  <c r="E213" i="3"/>
  <c r="B211" i="3" l="1"/>
  <c r="E212" i="3"/>
  <c r="B210" i="3" l="1"/>
  <c r="E211" i="3"/>
  <c r="B209" i="3" l="1"/>
  <c r="E210" i="3"/>
  <c r="B208" i="3" l="1"/>
  <c r="E209" i="3"/>
  <c r="B207" i="3" l="1"/>
  <c r="E208" i="3"/>
  <c r="B206" i="3" l="1"/>
  <c r="E207" i="3"/>
  <c r="B205" i="3" l="1"/>
  <c r="E206" i="3"/>
  <c r="B204" i="3" l="1"/>
  <c r="E205" i="3"/>
  <c r="B203" i="3" l="1"/>
  <c r="E204" i="3"/>
  <c r="B202" i="3" l="1"/>
  <c r="E203" i="3"/>
  <c r="B201" i="3" l="1"/>
  <c r="E202" i="3"/>
  <c r="B200" i="3" l="1"/>
  <c r="E201" i="3"/>
  <c r="B199" i="3" l="1"/>
  <c r="E200" i="3"/>
  <c r="B198" i="3" l="1"/>
  <c r="E199" i="3"/>
  <c r="B197" i="3" l="1"/>
  <c r="E198" i="3"/>
  <c r="B196" i="3" l="1"/>
  <c r="E197" i="3"/>
  <c r="B195" i="3" l="1"/>
  <c r="E196" i="3"/>
  <c r="B194" i="3" l="1"/>
  <c r="E195" i="3"/>
  <c r="B193" i="3" l="1"/>
  <c r="E194" i="3"/>
  <c r="B192" i="3" l="1"/>
  <c r="E193" i="3"/>
  <c r="B191" i="3" l="1"/>
  <c r="E192" i="3"/>
  <c r="B190" i="3" l="1"/>
  <c r="E191" i="3"/>
  <c r="B189" i="3" l="1"/>
  <c r="E190" i="3"/>
  <c r="B188" i="3" l="1"/>
  <c r="E189" i="3"/>
  <c r="B187" i="3" l="1"/>
  <c r="E188" i="3"/>
  <c r="D188" i="3"/>
  <c r="F188" i="3" s="1"/>
  <c r="B186" i="3" l="1"/>
  <c r="E187" i="3"/>
  <c r="D187" i="3" s="1"/>
  <c r="F187" i="3" s="1"/>
  <c r="D189" i="3"/>
  <c r="F189" i="3" s="1"/>
  <c r="B185" i="3" l="1"/>
  <c r="E186" i="3"/>
  <c r="D186" i="3" s="1"/>
  <c r="F186" i="3" s="1"/>
  <c r="D190" i="3"/>
  <c r="F190" i="3" s="1"/>
  <c r="B184" i="3" l="1"/>
  <c r="E185" i="3"/>
  <c r="D185" i="3" s="1"/>
  <c r="F185" i="3" s="1"/>
  <c r="D191" i="3"/>
  <c r="F191" i="3" s="1"/>
  <c r="B183" i="3" l="1"/>
  <c r="E184" i="3"/>
  <c r="D184" i="3" s="1"/>
  <c r="F184" i="3" s="1"/>
  <c r="D192" i="3"/>
  <c r="F192" i="3" s="1"/>
  <c r="B182" i="3" l="1"/>
  <c r="E183" i="3"/>
  <c r="D183" i="3" s="1"/>
  <c r="F183" i="3" s="1"/>
  <c r="D193" i="3"/>
  <c r="F193" i="3" s="1"/>
  <c r="B181" i="3" l="1"/>
  <c r="E182" i="3"/>
  <c r="D182" i="3" s="1"/>
  <c r="F182" i="3" s="1"/>
  <c r="D194" i="3"/>
  <c r="F194" i="3" s="1"/>
  <c r="B180" i="3" l="1"/>
  <c r="E181" i="3"/>
  <c r="D181" i="3" s="1"/>
  <c r="F181" i="3" s="1"/>
  <c r="D195" i="3"/>
  <c r="F195" i="3" s="1"/>
  <c r="B179" i="3" l="1"/>
  <c r="E180" i="3"/>
  <c r="D180" i="3" s="1"/>
  <c r="F180" i="3" s="1"/>
  <c r="D196" i="3"/>
  <c r="F196" i="3" s="1"/>
  <c r="B178" i="3" l="1"/>
  <c r="E179" i="3"/>
  <c r="D179" i="3" s="1"/>
  <c r="F179" i="3" s="1"/>
  <c r="D197" i="3"/>
  <c r="F197" i="3" s="1"/>
  <c r="B177" i="3" l="1"/>
  <c r="E178" i="3"/>
  <c r="D178" i="3" s="1"/>
  <c r="F178" i="3" s="1"/>
  <c r="D198" i="3"/>
  <c r="F198" i="3" s="1"/>
  <c r="B176" i="3" l="1"/>
  <c r="E177" i="3"/>
  <c r="D177" i="3" s="1"/>
  <c r="F177" i="3" s="1"/>
  <c r="D199" i="3"/>
  <c r="F199" i="3" s="1"/>
  <c r="B175" i="3" l="1"/>
  <c r="E176" i="3"/>
  <c r="D176" i="3" s="1"/>
  <c r="F176" i="3" s="1"/>
  <c r="D200" i="3"/>
  <c r="F200" i="3" s="1"/>
  <c r="B174" i="3" l="1"/>
  <c r="E175" i="3"/>
  <c r="D175" i="3" s="1"/>
  <c r="F175" i="3" s="1"/>
  <c r="D201" i="3"/>
  <c r="F201" i="3" s="1"/>
  <c r="B173" i="3" l="1"/>
  <c r="E174" i="3"/>
  <c r="D174" i="3" s="1"/>
  <c r="F174" i="3" s="1"/>
  <c r="D202" i="3"/>
  <c r="F202" i="3" s="1"/>
  <c r="B172" i="3" l="1"/>
  <c r="E173" i="3"/>
  <c r="D173" i="3" s="1"/>
  <c r="F173" i="3" s="1"/>
  <c r="D203" i="3"/>
  <c r="F203" i="3" s="1"/>
  <c r="B171" i="3" l="1"/>
  <c r="E172" i="3"/>
  <c r="D172" i="3" s="1"/>
  <c r="F172" i="3" s="1"/>
  <c r="D204" i="3"/>
  <c r="F204" i="3" s="1"/>
  <c r="B170" i="3" l="1"/>
  <c r="E171" i="3"/>
  <c r="D171" i="3" s="1"/>
  <c r="F171" i="3" s="1"/>
  <c r="D205" i="3"/>
  <c r="F205" i="3" s="1"/>
  <c r="B169" i="3" l="1"/>
  <c r="E170" i="3"/>
  <c r="D170" i="3" s="1"/>
  <c r="F170" i="3" s="1"/>
  <c r="D206" i="3"/>
  <c r="F206" i="3" s="1"/>
  <c r="B168" i="3" l="1"/>
  <c r="E169" i="3"/>
  <c r="D169" i="3" s="1"/>
  <c r="F169" i="3" s="1"/>
  <c r="D207" i="3"/>
  <c r="F207" i="3" s="1"/>
  <c r="B167" i="3" l="1"/>
  <c r="E168" i="3"/>
  <c r="D168" i="3" s="1"/>
  <c r="F168" i="3" s="1"/>
  <c r="D208" i="3"/>
  <c r="F208" i="3" s="1"/>
  <c r="B166" i="3" l="1"/>
  <c r="E167" i="3"/>
  <c r="D167" i="3" s="1"/>
  <c r="F167" i="3" s="1"/>
  <c r="D209" i="3"/>
  <c r="F209" i="3" s="1"/>
  <c r="B165" i="3" l="1"/>
  <c r="E166" i="3"/>
  <c r="D166" i="3" s="1"/>
  <c r="F166" i="3" s="1"/>
  <c r="D210" i="3"/>
  <c r="F210" i="3" s="1"/>
  <c r="B164" i="3" l="1"/>
  <c r="E165" i="3"/>
  <c r="D165" i="3" s="1"/>
  <c r="F165" i="3" s="1"/>
  <c r="D211" i="3"/>
  <c r="F211" i="3" s="1"/>
  <c r="B163" i="3" l="1"/>
  <c r="E164" i="3"/>
  <c r="D164" i="3" s="1"/>
  <c r="F164" i="3" s="1"/>
  <c r="D212" i="3"/>
  <c r="F212" i="3" s="1"/>
  <c r="B162" i="3" l="1"/>
  <c r="E163" i="3"/>
  <c r="D163" i="3" s="1"/>
  <c r="F163" i="3" s="1"/>
  <c r="D213" i="3"/>
  <c r="F213" i="3" s="1"/>
  <c r="B161" i="3" l="1"/>
  <c r="E162" i="3"/>
  <c r="D162" i="3" s="1"/>
  <c r="F162" i="3" s="1"/>
  <c r="D214" i="3"/>
  <c r="F214" i="3" s="1"/>
  <c r="B160" i="3" l="1"/>
  <c r="E161" i="3"/>
  <c r="D161" i="3" s="1"/>
  <c r="F161" i="3" s="1"/>
  <c r="D215" i="3"/>
  <c r="F215" i="3" s="1"/>
  <c r="B159" i="3" l="1"/>
  <c r="E160" i="3"/>
  <c r="D160" i="3" s="1"/>
  <c r="F160" i="3" s="1"/>
  <c r="D216" i="3"/>
  <c r="F216" i="3" s="1"/>
  <c r="B158" i="3" l="1"/>
  <c r="E159" i="3"/>
  <c r="D159" i="3" s="1"/>
  <c r="F159" i="3" s="1"/>
  <c r="D217" i="3"/>
  <c r="F217" i="3" s="1"/>
  <c r="B157" i="3" l="1"/>
  <c r="E158" i="3"/>
  <c r="D158" i="3" s="1"/>
  <c r="F158" i="3" s="1"/>
  <c r="D218" i="3"/>
  <c r="F218" i="3" s="1"/>
  <c r="B156" i="3" l="1"/>
  <c r="E157" i="3"/>
  <c r="D157" i="3" s="1"/>
  <c r="F157" i="3" s="1"/>
  <c r="D219" i="3"/>
  <c r="F219" i="3" s="1"/>
  <c r="B155" i="3" l="1"/>
  <c r="E156" i="3"/>
  <c r="D156" i="3" s="1"/>
  <c r="F156" i="3" s="1"/>
  <c r="D220" i="3"/>
  <c r="F220" i="3" s="1"/>
  <c r="B154" i="3" l="1"/>
  <c r="E155" i="3"/>
  <c r="D155" i="3" s="1"/>
  <c r="F155" i="3" s="1"/>
  <c r="D221" i="3"/>
  <c r="F221" i="3" s="1"/>
  <c r="B153" i="3" l="1"/>
  <c r="E154" i="3"/>
  <c r="D154" i="3" s="1"/>
  <c r="F154" i="3" s="1"/>
  <c r="D222" i="3"/>
  <c r="F222" i="3" s="1"/>
  <c r="B152" i="3" l="1"/>
  <c r="E153" i="3"/>
  <c r="D153" i="3" s="1"/>
  <c r="F153" i="3" s="1"/>
  <c r="D223" i="3"/>
  <c r="F223" i="3" s="1"/>
  <c r="B151" i="3" l="1"/>
  <c r="E152" i="3"/>
  <c r="D152" i="3" s="1"/>
  <c r="F152" i="3" s="1"/>
  <c r="D224" i="3"/>
  <c r="F224" i="3" s="1"/>
  <c r="B150" i="3" l="1"/>
  <c r="E151" i="3"/>
  <c r="D151" i="3" s="1"/>
  <c r="F151" i="3" s="1"/>
  <c r="D225" i="3"/>
  <c r="F225" i="3" s="1"/>
  <c r="B149" i="3" l="1"/>
  <c r="E150" i="3"/>
  <c r="D150" i="3" s="1"/>
  <c r="F150" i="3" s="1"/>
  <c r="D226" i="3"/>
  <c r="F226" i="3" s="1"/>
  <c r="B148" i="3" l="1"/>
  <c r="E149" i="3"/>
  <c r="D149" i="3" s="1"/>
  <c r="F149" i="3" s="1"/>
  <c r="D227" i="3"/>
  <c r="F227" i="3" s="1"/>
  <c r="B147" i="3" l="1"/>
  <c r="E148" i="3"/>
  <c r="D148" i="3" s="1"/>
  <c r="F148" i="3" s="1"/>
  <c r="D228" i="3"/>
  <c r="F228" i="3" s="1"/>
  <c r="B146" i="3" l="1"/>
  <c r="E147" i="3"/>
  <c r="D147" i="3" s="1"/>
  <c r="F147" i="3" s="1"/>
  <c r="D229" i="3"/>
  <c r="F229" i="3" s="1"/>
  <c r="B145" i="3" l="1"/>
  <c r="E146" i="3"/>
  <c r="D146" i="3" s="1"/>
  <c r="F146" i="3" s="1"/>
  <c r="D230" i="3"/>
  <c r="F230" i="3" s="1"/>
  <c r="B144" i="3" l="1"/>
  <c r="E145" i="3"/>
  <c r="D145" i="3" s="1"/>
  <c r="F145" i="3" s="1"/>
  <c r="D231" i="3"/>
  <c r="F231" i="3" s="1"/>
  <c r="B143" i="3" l="1"/>
  <c r="E144" i="3"/>
  <c r="D144" i="3" s="1"/>
  <c r="F144" i="3" s="1"/>
  <c r="D232" i="3"/>
  <c r="F232" i="3" s="1"/>
  <c r="B142" i="3" l="1"/>
  <c r="E143" i="3"/>
  <c r="D143" i="3" s="1"/>
  <c r="F143" i="3" s="1"/>
  <c r="D233" i="3"/>
  <c r="F233" i="3" s="1"/>
  <c r="B141" i="3" l="1"/>
  <c r="E142" i="3"/>
  <c r="D142" i="3" s="1"/>
  <c r="F142" i="3" s="1"/>
  <c r="D234" i="3"/>
  <c r="F234" i="3" s="1"/>
  <c r="B140" i="3" l="1"/>
  <c r="E141" i="3"/>
  <c r="D141" i="3" s="1"/>
  <c r="F141" i="3" s="1"/>
  <c r="D235" i="3"/>
  <c r="F235" i="3" s="1"/>
  <c r="B139" i="3" l="1"/>
  <c r="E140" i="3"/>
  <c r="D140" i="3" s="1"/>
  <c r="F140" i="3" s="1"/>
  <c r="D236" i="3"/>
  <c r="F236" i="3" s="1"/>
  <c r="B138" i="3" l="1"/>
  <c r="E139" i="3"/>
  <c r="D139" i="3" s="1"/>
  <c r="F139" i="3" s="1"/>
  <c r="D237" i="3"/>
  <c r="F237" i="3" s="1"/>
  <c r="B137" i="3" l="1"/>
  <c r="E138" i="3"/>
  <c r="D138" i="3" s="1"/>
  <c r="F138" i="3" s="1"/>
  <c r="D238" i="3"/>
  <c r="F238" i="3" s="1"/>
  <c r="B136" i="3" l="1"/>
  <c r="E137" i="3"/>
  <c r="D137" i="3" s="1"/>
  <c r="F137" i="3" s="1"/>
  <c r="D239" i="3"/>
  <c r="F239" i="3" s="1"/>
  <c r="B135" i="3" l="1"/>
  <c r="E136" i="3"/>
  <c r="D136" i="3" s="1"/>
  <c r="F136" i="3" s="1"/>
  <c r="D240" i="3"/>
  <c r="F240" i="3" s="1"/>
  <c r="B134" i="3" l="1"/>
  <c r="E135" i="3"/>
  <c r="D135" i="3" s="1"/>
  <c r="F135" i="3" s="1"/>
  <c r="D241" i="3"/>
  <c r="F241" i="3" s="1"/>
  <c r="B133" i="3" l="1"/>
  <c r="E134" i="3"/>
  <c r="D134" i="3" s="1"/>
  <c r="F134" i="3" s="1"/>
  <c r="D242" i="3"/>
  <c r="F242" i="3" s="1"/>
  <c r="B132" i="3" l="1"/>
  <c r="E133" i="3"/>
  <c r="D133" i="3" s="1"/>
  <c r="F133" i="3" s="1"/>
  <c r="D243" i="3"/>
  <c r="F243" i="3" s="1"/>
  <c r="B131" i="3" l="1"/>
  <c r="E132" i="3"/>
  <c r="D132" i="3" s="1"/>
  <c r="F132" i="3" s="1"/>
  <c r="D244" i="3"/>
  <c r="F244" i="3" s="1"/>
  <c r="B130" i="3" l="1"/>
  <c r="E131" i="3"/>
  <c r="D131" i="3" s="1"/>
  <c r="F131" i="3" s="1"/>
  <c r="D245" i="3"/>
  <c r="F245" i="3" s="1"/>
  <c r="B129" i="3" l="1"/>
  <c r="E130" i="3"/>
  <c r="D130" i="3" s="1"/>
  <c r="F130" i="3" s="1"/>
  <c r="D246" i="3"/>
  <c r="F246" i="3" s="1"/>
  <c r="B128" i="3" l="1"/>
  <c r="E129" i="3"/>
  <c r="D129" i="3" s="1"/>
  <c r="F129" i="3" s="1"/>
  <c r="D247" i="3"/>
  <c r="F247" i="3" s="1"/>
  <c r="B127" i="3" l="1"/>
  <c r="E128" i="3"/>
  <c r="D128" i="3" s="1"/>
  <c r="F128" i="3" s="1"/>
  <c r="D248" i="3"/>
  <c r="F248" i="3" s="1"/>
  <c r="B126" i="3" l="1"/>
  <c r="E127" i="3"/>
  <c r="D127" i="3" s="1"/>
  <c r="F127" i="3" s="1"/>
  <c r="D249" i="3"/>
  <c r="F249" i="3" s="1"/>
  <c r="B125" i="3" l="1"/>
  <c r="E126" i="3"/>
  <c r="D126" i="3" s="1"/>
  <c r="F126" i="3" s="1"/>
  <c r="C368" i="3"/>
  <c r="B124" i="3" l="1"/>
  <c r="E125" i="3"/>
  <c r="D125" i="3" s="1"/>
  <c r="F125" i="3" s="1"/>
  <c r="C369" i="3"/>
  <c r="D368" i="3"/>
  <c r="F368" i="3" s="1"/>
  <c r="B123" i="3" l="1"/>
  <c r="E124" i="3"/>
  <c r="D124" i="3" s="1"/>
  <c r="F124" i="3" s="1"/>
  <c r="C370" i="3"/>
  <c r="D369" i="3"/>
  <c r="F369" i="3" s="1"/>
  <c r="B122" i="3" l="1"/>
  <c r="E123" i="3"/>
  <c r="D123" i="3" s="1"/>
  <c r="F123" i="3" s="1"/>
  <c r="B371" i="3"/>
  <c r="D370" i="3"/>
  <c r="F370" i="3" s="1"/>
  <c r="C371" i="3" l="1"/>
  <c r="E371" i="3"/>
  <c r="B121" i="3"/>
  <c r="E122" i="3"/>
  <c r="D122" i="3" s="1"/>
  <c r="F122" i="3" s="1"/>
  <c r="B372" i="3"/>
  <c r="D371" i="3"/>
  <c r="F371" i="3" s="1"/>
  <c r="C372" i="3" l="1"/>
  <c r="E372" i="3"/>
  <c r="B120" i="3"/>
  <c r="E121" i="3"/>
  <c r="D121" i="3" s="1"/>
  <c r="F121" i="3" s="1"/>
  <c r="B373" i="3"/>
  <c r="D372" i="3"/>
  <c r="F372" i="3" s="1"/>
  <c r="C373" i="3" l="1"/>
  <c r="E373" i="3"/>
  <c r="B119" i="3"/>
  <c r="E120" i="3"/>
  <c r="D120" i="3" s="1"/>
  <c r="F120" i="3" s="1"/>
  <c r="B374" i="3"/>
  <c r="D373" i="3"/>
  <c r="F373" i="3" s="1"/>
  <c r="C374" i="3" l="1"/>
  <c r="E374" i="3"/>
  <c r="B118" i="3"/>
  <c r="E119" i="3"/>
  <c r="D119" i="3" s="1"/>
  <c r="F119" i="3" s="1"/>
  <c r="B375" i="3"/>
  <c r="D374" i="3"/>
  <c r="F374" i="3" s="1"/>
  <c r="C375" i="3" l="1"/>
  <c r="E375" i="3"/>
  <c r="B117" i="3"/>
  <c r="E118" i="3"/>
  <c r="D118" i="3" s="1"/>
  <c r="F118" i="3" s="1"/>
  <c r="B376" i="3"/>
  <c r="D375" i="3"/>
  <c r="F375" i="3" s="1"/>
  <c r="C376" i="3" l="1"/>
  <c r="E376" i="3"/>
  <c r="B116" i="3"/>
  <c r="E117" i="3"/>
  <c r="D117" i="3" s="1"/>
  <c r="F117" i="3" s="1"/>
  <c r="B377" i="3"/>
  <c r="D376" i="3"/>
  <c r="F376" i="3" s="1"/>
  <c r="C377" i="3" l="1"/>
  <c r="E377" i="3"/>
  <c r="B115" i="3"/>
  <c r="E116" i="3"/>
  <c r="D116" i="3" s="1"/>
  <c r="F116" i="3" s="1"/>
  <c r="B378" i="3"/>
  <c r="D377" i="3"/>
  <c r="F377" i="3" s="1"/>
  <c r="C378" i="3" l="1"/>
  <c r="E378" i="3"/>
  <c r="B114" i="3"/>
  <c r="E115" i="3"/>
  <c r="D115" i="3" s="1"/>
  <c r="F115" i="3" s="1"/>
  <c r="B379" i="3"/>
  <c r="D378" i="3"/>
  <c r="F378" i="3" s="1"/>
  <c r="C379" i="3" l="1"/>
  <c r="E379" i="3"/>
  <c r="B113" i="3"/>
  <c r="E114" i="3"/>
  <c r="D114" i="3" s="1"/>
  <c r="F114" i="3" s="1"/>
  <c r="B380" i="3"/>
  <c r="D379" i="3"/>
  <c r="F379" i="3" s="1"/>
  <c r="C380" i="3" l="1"/>
  <c r="E380" i="3"/>
  <c r="B112" i="3"/>
  <c r="E113" i="3"/>
  <c r="D113" i="3" s="1"/>
  <c r="F113" i="3" s="1"/>
  <c r="B381" i="3"/>
  <c r="D380" i="3"/>
  <c r="F380" i="3" s="1"/>
  <c r="C381" i="3" l="1"/>
  <c r="E381" i="3"/>
  <c r="B111" i="3"/>
  <c r="E112" i="3"/>
  <c r="D112" i="3" s="1"/>
  <c r="F112" i="3" s="1"/>
  <c r="B382" i="3"/>
  <c r="D381" i="3"/>
  <c r="F381" i="3" s="1"/>
  <c r="C382" i="3" l="1"/>
  <c r="E382" i="3"/>
  <c r="B110" i="3"/>
  <c r="E111" i="3"/>
  <c r="D111" i="3" s="1"/>
  <c r="F111" i="3" s="1"/>
  <c r="B383" i="3"/>
  <c r="D382" i="3"/>
  <c r="F382" i="3" s="1"/>
  <c r="C383" i="3" l="1"/>
  <c r="E383" i="3"/>
  <c r="B109" i="3"/>
  <c r="E110" i="3"/>
  <c r="D110" i="3" s="1"/>
  <c r="F110" i="3" s="1"/>
  <c r="B384" i="3"/>
  <c r="D383" i="3"/>
  <c r="F383" i="3" s="1"/>
  <c r="C384" i="3" l="1"/>
  <c r="E384" i="3"/>
  <c r="B108" i="3"/>
  <c r="E109" i="3"/>
  <c r="D109" i="3" s="1"/>
  <c r="F109" i="3" s="1"/>
  <c r="B385" i="3"/>
  <c r="D384" i="3"/>
  <c r="F384" i="3" s="1"/>
  <c r="C385" i="3" l="1"/>
  <c r="E385" i="3"/>
  <c r="B107" i="3"/>
  <c r="E108" i="3"/>
  <c r="D108" i="3" s="1"/>
  <c r="F108" i="3" s="1"/>
  <c r="B386" i="3"/>
  <c r="D385" i="3"/>
  <c r="F385" i="3" s="1"/>
  <c r="C386" i="3" l="1"/>
  <c r="E386" i="3"/>
  <c r="B106" i="3"/>
  <c r="E107" i="3"/>
  <c r="D107" i="3" s="1"/>
  <c r="F107" i="3" s="1"/>
  <c r="B387" i="3"/>
  <c r="D386" i="3"/>
  <c r="F386" i="3" s="1"/>
  <c r="C387" i="3" l="1"/>
  <c r="E387" i="3"/>
  <c r="B105" i="3"/>
  <c r="E106" i="3"/>
  <c r="D106" i="3" s="1"/>
  <c r="F106" i="3" s="1"/>
  <c r="B388" i="3"/>
  <c r="D387" i="3"/>
  <c r="F387" i="3" s="1"/>
  <c r="C388" i="3" l="1"/>
  <c r="E388" i="3"/>
  <c r="B104" i="3"/>
  <c r="E105" i="3"/>
  <c r="D105" i="3" s="1"/>
  <c r="F105" i="3" s="1"/>
  <c r="B389" i="3"/>
  <c r="D388" i="3"/>
  <c r="F388" i="3" s="1"/>
  <c r="C389" i="3" l="1"/>
  <c r="E389" i="3"/>
  <c r="B103" i="3"/>
  <c r="E104" i="3"/>
  <c r="D104" i="3" s="1"/>
  <c r="F104" i="3" s="1"/>
  <c r="B390" i="3"/>
  <c r="D389" i="3"/>
  <c r="F389" i="3" s="1"/>
  <c r="C390" i="3" l="1"/>
  <c r="E390" i="3"/>
  <c r="B102" i="3"/>
  <c r="E103" i="3"/>
  <c r="D103" i="3" s="1"/>
  <c r="F103" i="3" s="1"/>
  <c r="B391" i="3"/>
  <c r="D390" i="3"/>
  <c r="F390" i="3" s="1"/>
  <c r="C391" i="3" l="1"/>
  <c r="E391" i="3"/>
  <c r="B101" i="3"/>
  <c r="E102" i="3"/>
  <c r="D102" i="3" s="1"/>
  <c r="F102" i="3" s="1"/>
  <c r="B392" i="3"/>
  <c r="D391" i="3"/>
  <c r="F391" i="3" s="1"/>
  <c r="C392" i="3" l="1"/>
  <c r="E392" i="3"/>
  <c r="B100" i="3"/>
  <c r="E101" i="3"/>
  <c r="D101" i="3" s="1"/>
  <c r="F101" i="3" s="1"/>
  <c r="B393" i="3"/>
  <c r="D392" i="3"/>
  <c r="F392" i="3" s="1"/>
  <c r="C393" i="3" l="1"/>
  <c r="E393" i="3"/>
  <c r="B99" i="3"/>
  <c r="E100" i="3"/>
  <c r="D100" i="3" s="1"/>
  <c r="F100" i="3" s="1"/>
  <c r="B394" i="3"/>
  <c r="D393" i="3"/>
  <c r="F393" i="3" s="1"/>
  <c r="C394" i="3" l="1"/>
  <c r="E394" i="3"/>
  <c r="B98" i="3"/>
  <c r="E99" i="3"/>
  <c r="D99" i="3" s="1"/>
  <c r="F99" i="3" s="1"/>
  <c r="B395" i="3"/>
  <c r="D394" i="3"/>
  <c r="F394" i="3" s="1"/>
  <c r="C395" i="3" l="1"/>
  <c r="E395" i="3"/>
  <c r="B97" i="3"/>
  <c r="E98" i="3"/>
  <c r="D98" i="3" s="1"/>
  <c r="F98" i="3" s="1"/>
  <c r="B396" i="3"/>
  <c r="D395" i="3"/>
  <c r="F395" i="3" s="1"/>
  <c r="C396" i="3" l="1"/>
  <c r="E396" i="3"/>
  <c r="B96" i="3"/>
  <c r="E97" i="3"/>
  <c r="D97" i="3" s="1"/>
  <c r="F97" i="3" s="1"/>
  <c r="B397" i="3"/>
  <c r="D396" i="3"/>
  <c r="F396" i="3" s="1"/>
  <c r="C397" i="3" l="1"/>
  <c r="E397" i="3"/>
  <c r="B95" i="3"/>
  <c r="E96" i="3"/>
  <c r="D96" i="3" s="1"/>
  <c r="F96" i="3" s="1"/>
  <c r="B398" i="3"/>
  <c r="D397" i="3"/>
  <c r="F397" i="3" s="1"/>
  <c r="C398" i="3" l="1"/>
  <c r="E398" i="3"/>
  <c r="B94" i="3"/>
  <c r="E95" i="3"/>
  <c r="D95" i="3" s="1"/>
  <c r="F95" i="3" s="1"/>
  <c r="B399" i="3"/>
  <c r="D398" i="3"/>
  <c r="F398" i="3" s="1"/>
  <c r="C399" i="3" l="1"/>
  <c r="E399" i="3"/>
  <c r="B93" i="3"/>
  <c r="E94" i="3"/>
  <c r="D94" i="3" s="1"/>
  <c r="F94" i="3" s="1"/>
  <c r="B400" i="3"/>
  <c r="D399" i="3"/>
  <c r="F399" i="3" s="1"/>
  <c r="C400" i="3" l="1"/>
  <c r="E400" i="3"/>
  <c r="B92" i="3"/>
  <c r="E93" i="3"/>
  <c r="D93" i="3" s="1"/>
  <c r="F93" i="3" s="1"/>
  <c r="B401" i="3"/>
  <c r="D400" i="3"/>
  <c r="F400" i="3" s="1"/>
  <c r="C401" i="3" l="1"/>
  <c r="E401" i="3"/>
  <c r="B91" i="3"/>
  <c r="E92" i="3"/>
  <c r="D92" i="3" s="1"/>
  <c r="F92" i="3" s="1"/>
  <c r="B402" i="3"/>
  <c r="D401" i="3"/>
  <c r="F401" i="3" s="1"/>
  <c r="C402" i="3" l="1"/>
  <c r="E402" i="3"/>
  <c r="B90" i="3"/>
  <c r="E91" i="3"/>
  <c r="D91" i="3" s="1"/>
  <c r="F91" i="3" s="1"/>
  <c r="B403" i="3"/>
  <c r="D402" i="3"/>
  <c r="F402" i="3" s="1"/>
  <c r="C403" i="3" l="1"/>
  <c r="E403" i="3"/>
  <c r="B89" i="3"/>
  <c r="E90" i="3"/>
  <c r="D90" i="3" s="1"/>
  <c r="F90" i="3" s="1"/>
  <c r="B404" i="3"/>
  <c r="D403" i="3"/>
  <c r="F403" i="3" s="1"/>
  <c r="C404" i="3" l="1"/>
  <c r="E404" i="3"/>
  <c r="B88" i="3"/>
  <c r="E89" i="3"/>
  <c r="D89" i="3" s="1"/>
  <c r="F89" i="3" s="1"/>
  <c r="B405" i="3"/>
  <c r="D404" i="3"/>
  <c r="F404" i="3" s="1"/>
  <c r="C405" i="3" l="1"/>
  <c r="E405" i="3"/>
  <c r="B87" i="3"/>
  <c r="E88" i="3"/>
  <c r="D88" i="3" s="1"/>
  <c r="F88" i="3" s="1"/>
  <c r="B406" i="3"/>
  <c r="D405" i="3"/>
  <c r="F405" i="3" s="1"/>
  <c r="B407" i="3" l="1"/>
  <c r="E407" i="3" s="1"/>
  <c r="E406" i="3"/>
  <c r="B86" i="3"/>
  <c r="E87" i="3"/>
  <c r="D87" i="3" s="1"/>
  <c r="F87" i="3" s="1"/>
  <c r="B408" i="3"/>
  <c r="E408" i="3" s="1"/>
  <c r="C407" i="3"/>
  <c r="D407" i="3"/>
  <c r="F407" i="3" s="1"/>
  <c r="C406" i="3"/>
  <c r="D406" i="3"/>
  <c r="F406" i="3" s="1"/>
  <c r="B85" i="3" l="1"/>
  <c r="E86" i="3"/>
  <c r="D86" i="3" s="1"/>
  <c r="F86" i="3" s="1"/>
  <c r="C408" i="3"/>
  <c r="B409" i="3"/>
  <c r="E409" i="3" s="1"/>
  <c r="D408" i="3"/>
  <c r="F408" i="3" s="1"/>
  <c r="B84" i="3" l="1"/>
  <c r="E85" i="3"/>
  <c r="D85" i="3" s="1"/>
  <c r="F85" i="3" s="1"/>
  <c r="B410" i="3"/>
  <c r="E410" i="3" s="1"/>
  <c r="C409" i="3"/>
  <c r="D409" i="3"/>
  <c r="F409" i="3" s="1"/>
  <c r="B83" i="3" l="1"/>
  <c r="E84" i="3"/>
  <c r="D84" i="3" s="1"/>
  <c r="F84" i="3" s="1"/>
  <c r="B411" i="3"/>
  <c r="E411" i="3" s="1"/>
  <c r="C410" i="3"/>
  <c r="D410" i="3"/>
  <c r="F410" i="3" s="1"/>
  <c r="B82" i="3" l="1"/>
  <c r="E83" i="3"/>
  <c r="D83" i="3" s="1"/>
  <c r="F83" i="3" s="1"/>
  <c r="B412" i="3"/>
  <c r="E412" i="3" s="1"/>
  <c r="C411" i="3"/>
  <c r="D411" i="3"/>
  <c r="F411" i="3" s="1"/>
  <c r="B81" i="3" l="1"/>
  <c r="E82" i="3"/>
  <c r="D82" i="3" s="1"/>
  <c r="F82" i="3" s="1"/>
  <c r="B413" i="3"/>
  <c r="E413" i="3" s="1"/>
  <c r="C412" i="3"/>
  <c r="D412" i="3"/>
  <c r="F412" i="3" s="1"/>
  <c r="B80" i="3" l="1"/>
  <c r="E81" i="3"/>
  <c r="D81" i="3" s="1"/>
  <c r="F81" i="3" s="1"/>
  <c r="B414" i="3"/>
  <c r="E414" i="3" s="1"/>
  <c r="C413" i="3"/>
  <c r="D413" i="3"/>
  <c r="F413" i="3" s="1"/>
  <c r="B79" i="3" l="1"/>
  <c r="E80" i="3"/>
  <c r="D80" i="3" s="1"/>
  <c r="F80" i="3" s="1"/>
  <c r="C414" i="3"/>
  <c r="B415" i="3"/>
  <c r="E415" i="3" s="1"/>
  <c r="D414" i="3"/>
  <c r="F414" i="3" s="1"/>
  <c r="B78" i="3" l="1"/>
  <c r="E79" i="3"/>
  <c r="D79" i="3" s="1"/>
  <c r="F79" i="3" s="1"/>
  <c r="C415" i="3"/>
  <c r="B416" i="3"/>
  <c r="E416" i="3" s="1"/>
  <c r="D415" i="3"/>
  <c r="F415" i="3" s="1"/>
  <c r="B77" i="3" l="1"/>
  <c r="E78" i="3"/>
  <c r="D78" i="3" s="1"/>
  <c r="F78" i="3" s="1"/>
  <c r="B417" i="3"/>
  <c r="E417" i="3" s="1"/>
  <c r="C416" i="3"/>
  <c r="D416" i="3"/>
  <c r="F416" i="3" s="1"/>
  <c r="B76" i="3" l="1"/>
  <c r="E77" i="3"/>
  <c r="D77" i="3" s="1"/>
  <c r="F77" i="3" s="1"/>
  <c r="B418" i="3"/>
  <c r="E418" i="3" s="1"/>
  <c r="C417" i="3"/>
  <c r="D417" i="3"/>
  <c r="F417" i="3" s="1"/>
  <c r="B75" i="3" l="1"/>
  <c r="E76" i="3"/>
  <c r="D76" i="3" s="1"/>
  <c r="F76" i="3" s="1"/>
  <c r="C418" i="3"/>
  <c r="B419" i="3"/>
  <c r="E419" i="3" s="1"/>
  <c r="D418" i="3"/>
  <c r="F418" i="3" s="1"/>
  <c r="B74" i="3" l="1"/>
  <c r="E75" i="3"/>
  <c r="D75" i="3" s="1"/>
  <c r="F75" i="3" s="1"/>
  <c r="C419" i="3"/>
  <c r="B420" i="3"/>
  <c r="E420" i="3" s="1"/>
  <c r="D419" i="3"/>
  <c r="F419" i="3" s="1"/>
  <c r="B73" i="3" l="1"/>
  <c r="E74" i="3"/>
  <c r="D74" i="3" s="1"/>
  <c r="F74" i="3" s="1"/>
  <c r="B421" i="3"/>
  <c r="E421" i="3" s="1"/>
  <c r="C420" i="3"/>
  <c r="D420" i="3"/>
  <c r="F420" i="3" s="1"/>
  <c r="B72" i="3" l="1"/>
  <c r="E73" i="3"/>
  <c r="D73" i="3" s="1"/>
  <c r="F73" i="3" s="1"/>
  <c r="C421" i="3"/>
  <c r="B422" i="3"/>
  <c r="E422" i="3" s="1"/>
  <c r="D421" i="3"/>
  <c r="F421" i="3" s="1"/>
  <c r="B71" i="3" l="1"/>
  <c r="E72" i="3"/>
  <c r="D72" i="3" s="1"/>
  <c r="F72" i="3" s="1"/>
  <c r="B423" i="3"/>
  <c r="E423" i="3" s="1"/>
  <c r="C422" i="3"/>
  <c r="D422" i="3"/>
  <c r="F422" i="3" s="1"/>
  <c r="B70" i="3" l="1"/>
  <c r="E71" i="3"/>
  <c r="D71" i="3" s="1"/>
  <c r="F71" i="3" s="1"/>
  <c r="C423" i="3"/>
  <c r="B424" i="3"/>
  <c r="E424" i="3" s="1"/>
  <c r="D423" i="3"/>
  <c r="F423" i="3" s="1"/>
  <c r="B69" i="3" l="1"/>
  <c r="E70" i="3"/>
  <c r="D70" i="3" s="1"/>
  <c r="F70" i="3" s="1"/>
  <c r="B425" i="3"/>
  <c r="E425" i="3" s="1"/>
  <c r="C424" i="3"/>
  <c r="D424" i="3"/>
  <c r="F424" i="3" s="1"/>
  <c r="B68" i="3" l="1"/>
  <c r="E69" i="3"/>
  <c r="D69" i="3" s="1"/>
  <c r="F69" i="3" s="1"/>
  <c r="B426" i="3"/>
  <c r="E426" i="3" s="1"/>
  <c r="C425" i="3"/>
  <c r="D425" i="3"/>
  <c r="F425" i="3" s="1"/>
  <c r="B67" i="3" l="1"/>
  <c r="E68" i="3"/>
  <c r="D68" i="3" s="1"/>
  <c r="F68" i="3" s="1"/>
  <c r="C426" i="3"/>
  <c r="B427" i="3"/>
  <c r="E427" i="3" s="1"/>
  <c r="D426" i="3"/>
  <c r="F426" i="3" s="1"/>
  <c r="B66" i="3" l="1"/>
  <c r="E67" i="3"/>
  <c r="D67" i="3" s="1"/>
  <c r="F67" i="3" s="1"/>
  <c r="C427" i="3"/>
  <c r="B428" i="3"/>
  <c r="E428" i="3" s="1"/>
  <c r="D427" i="3"/>
  <c r="F427" i="3" s="1"/>
  <c r="B65" i="3" l="1"/>
  <c r="E66" i="3"/>
  <c r="D66" i="3" s="1"/>
  <c r="F66" i="3" s="1"/>
  <c r="B429" i="3"/>
  <c r="E429" i="3" s="1"/>
  <c r="C428" i="3"/>
  <c r="D428" i="3"/>
  <c r="F428" i="3" s="1"/>
  <c r="B64" i="3" l="1"/>
  <c r="E65" i="3"/>
  <c r="D65" i="3" s="1"/>
  <c r="F65" i="3" s="1"/>
  <c r="B430" i="3"/>
  <c r="E430" i="3" s="1"/>
  <c r="C429" i="3"/>
  <c r="D429" i="3"/>
  <c r="F429" i="3" s="1"/>
  <c r="B63" i="3" l="1"/>
  <c r="E64" i="3"/>
  <c r="D64" i="3" s="1"/>
  <c r="F64" i="3" s="1"/>
  <c r="B431" i="3"/>
  <c r="E431" i="3" s="1"/>
  <c r="C430" i="3"/>
  <c r="D430" i="3"/>
  <c r="F430" i="3" s="1"/>
  <c r="B62" i="3" l="1"/>
  <c r="E63" i="3"/>
  <c r="D63" i="3" s="1"/>
  <c r="F63" i="3" s="1"/>
  <c r="C431" i="3"/>
  <c r="B432" i="3"/>
  <c r="E432" i="3" s="1"/>
  <c r="D431" i="3"/>
  <c r="F431" i="3" s="1"/>
  <c r="B61" i="3" l="1"/>
  <c r="E62" i="3"/>
  <c r="D62" i="3" s="1"/>
  <c r="F62" i="3" s="1"/>
  <c r="C432" i="3"/>
  <c r="B433" i="3"/>
  <c r="E433" i="3" s="1"/>
  <c r="D432" i="3"/>
  <c r="F432" i="3" s="1"/>
  <c r="B60" i="3" l="1"/>
  <c r="E61" i="3"/>
  <c r="D61" i="3" s="1"/>
  <c r="F61" i="3" s="1"/>
  <c r="B434" i="3"/>
  <c r="E434" i="3" s="1"/>
  <c r="C433" i="3"/>
  <c r="D433" i="3"/>
  <c r="F433" i="3" s="1"/>
  <c r="B59" i="3" l="1"/>
  <c r="E60" i="3"/>
  <c r="D60" i="3" s="1"/>
  <c r="F60" i="3" s="1"/>
  <c r="B435" i="3"/>
  <c r="E435" i="3" s="1"/>
  <c r="C434" i="3"/>
  <c r="D434" i="3"/>
  <c r="F434" i="3" s="1"/>
  <c r="B58" i="3" l="1"/>
  <c r="E59" i="3"/>
  <c r="D59" i="3" s="1"/>
  <c r="F59" i="3" s="1"/>
  <c r="B436" i="3"/>
  <c r="E436" i="3" s="1"/>
  <c r="C435" i="3"/>
  <c r="D435" i="3"/>
  <c r="F435" i="3" s="1"/>
  <c r="B57" i="3" l="1"/>
  <c r="E58" i="3"/>
  <c r="D58" i="3" s="1"/>
  <c r="F58" i="3" s="1"/>
  <c r="B437" i="3"/>
  <c r="E437" i="3" s="1"/>
  <c r="C436" i="3"/>
  <c r="D436" i="3"/>
  <c r="F436" i="3" s="1"/>
  <c r="B56" i="3" l="1"/>
  <c r="E57" i="3"/>
  <c r="D57" i="3" s="1"/>
  <c r="F57" i="3" s="1"/>
  <c r="C437" i="3"/>
  <c r="B438" i="3"/>
  <c r="E438" i="3" s="1"/>
  <c r="D437" i="3"/>
  <c r="F437" i="3" s="1"/>
  <c r="B55" i="3" l="1"/>
  <c r="E56" i="3"/>
  <c r="D56" i="3" s="1"/>
  <c r="F56" i="3" s="1"/>
  <c r="C438" i="3"/>
  <c r="B439" i="3"/>
  <c r="E439" i="3" s="1"/>
  <c r="D438" i="3"/>
  <c r="F438" i="3" s="1"/>
  <c r="B54" i="3" l="1"/>
  <c r="E55" i="3"/>
  <c r="D55" i="3" s="1"/>
  <c r="F55" i="3" s="1"/>
  <c r="B440" i="3"/>
  <c r="E440" i="3" s="1"/>
  <c r="C439" i="3"/>
  <c r="D439" i="3"/>
  <c r="F439" i="3" s="1"/>
  <c r="B53" i="3" l="1"/>
  <c r="E54" i="3"/>
  <c r="D54" i="3" s="1"/>
  <c r="F54" i="3" s="1"/>
  <c r="B441" i="3"/>
  <c r="E441" i="3" s="1"/>
  <c r="C440" i="3"/>
  <c r="D440" i="3"/>
  <c r="F440" i="3" s="1"/>
  <c r="B52" i="3" l="1"/>
  <c r="E53" i="3"/>
  <c r="D53" i="3" s="1"/>
  <c r="F53" i="3" s="1"/>
  <c r="B442" i="3"/>
  <c r="E442" i="3" s="1"/>
  <c r="C441" i="3"/>
  <c r="D441" i="3"/>
  <c r="F441" i="3" s="1"/>
  <c r="B51" i="3" l="1"/>
  <c r="E52" i="3"/>
  <c r="D52" i="3" s="1"/>
  <c r="F52" i="3" s="1"/>
  <c r="C442" i="3"/>
  <c r="B443" i="3"/>
  <c r="E443" i="3" s="1"/>
  <c r="D442" i="3"/>
  <c r="F442" i="3" s="1"/>
  <c r="B50" i="3" l="1"/>
  <c r="E51" i="3"/>
  <c r="D51" i="3" s="1"/>
  <c r="F51" i="3" s="1"/>
  <c r="C443" i="3"/>
  <c r="B444" i="3"/>
  <c r="E444" i="3" s="1"/>
  <c r="D443" i="3"/>
  <c r="F443" i="3" s="1"/>
  <c r="B49" i="3" l="1"/>
  <c r="E50" i="3"/>
  <c r="D50" i="3" s="1"/>
  <c r="F50" i="3" s="1"/>
  <c r="C444" i="3"/>
  <c r="B445" i="3"/>
  <c r="E445" i="3" s="1"/>
  <c r="D444" i="3"/>
  <c r="F444" i="3" s="1"/>
  <c r="B48" i="3" l="1"/>
  <c r="E49" i="3"/>
  <c r="D49" i="3" s="1"/>
  <c r="F49" i="3" s="1"/>
  <c r="B446" i="3"/>
  <c r="E446" i="3" s="1"/>
  <c r="C445" i="3"/>
  <c r="D445" i="3"/>
  <c r="F445" i="3" s="1"/>
  <c r="B47" i="3" l="1"/>
  <c r="E48" i="3"/>
  <c r="D48" i="3" s="1"/>
  <c r="F48" i="3" s="1"/>
  <c r="C446" i="3"/>
  <c r="B447" i="3"/>
  <c r="E447" i="3" s="1"/>
  <c r="D446" i="3"/>
  <c r="F446" i="3" s="1"/>
  <c r="B46" i="3" l="1"/>
  <c r="E47" i="3"/>
  <c r="D47" i="3" s="1"/>
  <c r="F47" i="3" s="1"/>
  <c r="B448" i="3"/>
  <c r="E448" i="3" s="1"/>
  <c r="C447" i="3"/>
  <c r="D447" i="3"/>
  <c r="F447" i="3" s="1"/>
  <c r="B45" i="3" l="1"/>
  <c r="E46" i="3"/>
  <c r="D46" i="3" s="1"/>
  <c r="F46" i="3" s="1"/>
  <c r="C448" i="3"/>
  <c r="B449" i="3"/>
  <c r="E449" i="3" s="1"/>
  <c r="D448" i="3"/>
  <c r="F448" i="3" s="1"/>
  <c r="B44" i="3" l="1"/>
  <c r="E45" i="3"/>
  <c r="D45" i="3" s="1"/>
  <c r="F45" i="3" s="1"/>
  <c r="C449" i="3"/>
  <c r="B450" i="3"/>
  <c r="E450" i="3" s="1"/>
  <c r="D449" i="3"/>
  <c r="F449" i="3" s="1"/>
  <c r="B43" i="3" l="1"/>
  <c r="E44" i="3"/>
  <c r="D44" i="3" s="1"/>
  <c r="F44" i="3" s="1"/>
  <c r="C450" i="3"/>
  <c r="B451" i="3"/>
  <c r="E451" i="3" s="1"/>
  <c r="D450" i="3"/>
  <c r="F450" i="3" s="1"/>
  <c r="B42" i="3" l="1"/>
  <c r="E43" i="3"/>
  <c r="D43" i="3" s="1"/>
  <c r="F43" i="3" s="1"/>
  <c r="B452" i="3"/>
  <c r="E452" i="3" s="1"/>
  <c r="C451" i="3"/>
  <c r="D451" i="3"/>
  <c r="F451" i="3" s="1"/>
  <c r="B41" i="3" l="1"/>
  <c r="E42" i="3"/>
  <c r="D42" i="3" s="1"/>
  <c r="F42" i="3" s="1"/>
  <c r="C452" i="3"/>
  <c r="B453" i="3"/>
  <c r="E453" i="3" s="1"/>
  <c r="D452" i="3"/>
  <c r="F452" i="3" s="1"/>
  <c r="B40" i="3" l="1"/>
  <c r="E41" i="3"/>
  <c r="D41" i="3" s="1"/>
  <c r="F41" i="3" s="1"/>
  <c r="B454" i="3"/>
  <c r="E454" i="3" s="1"/>
  <c r="C453" i="3"/>
  <c r="D453" i="3"/>
  <c r="F453" i="3" s="1"/>
  <c r="B39" i="3" l="1"/>
  <c r="E40" i="3"/>
  <c r="D40" i="3" s="1"/>
  <c r="F40" i="3" s="1"/>
  <c r="B455" i="3"/>
  <c r="E455" i="3" s="1"/>
  <c r="C454" i="3"/>
  <c r="D454" i="3"/>
  <c r="F454" i="3" s="1"/>
  <c r="B38" i="3" l="1"/>
  <c r="E39" i="3"/>
  <c r="D39" i="3" s="1"/>
  <c r="F39" i="3" s="1"/>
  <c r="C455" i="3"/>
  <c r="B456" i="3"/>
  <c r="E456" i="3" s="1"/>
  <c r="D455" i="3"/>
  <c r="F455" i="3" s="1"/>
  <c r="B37" i="3" l="1"/>
  <c r="E38" i="3"/>
  <c r="D38" i="3" s="1"/>
  <c r="F38" i="3" s="1"/>
  <c r="C456" i="3"/>
  <c r="B457" i="3"/>
  <c r="E457" i="3" s="1"/>
  <c r="D456" i="3"/>
  <c r="F456" i="3" s="1"/>
  <c r="B36" i="3" l="1"/>
  <c r="E37" i="3"/>
  <c r="D37" i="3" s="1"/>
  <c r="F37" i="3" s="1"/>
  <c r="B458" i="3"/>
  <c r="E458" i="3" s="1"/>
  <c r="C457" i="3"/>
  <c r="D457" i="3"/>
  <c r="F457" i="3" s="1"/>
  <c r="B35" i="3" l="1"/>
  <c r="E36" i="3"/>
  <c r="D36" i="3" s="1"/>
  <c r="F36" i="3" s="1"/>
  <c r="C458" i="3"/>
  <c r="B459" i="3"/>
  <c r="E459" i="3" s="1"/>
  <c r="D458" i="3"/>
  <c r="F458" i="3" s="1"/>
  <c r="B34" i="3" l="1"/>
  <c r="E35" i="3"/>
  <c r="D35" i="3" s="1"/>
  <c r="F35" i="3" s="1"/>
  <c r="B460" i="3"/>
  <c r="E460" i="3" s="1"/>
  <c r="C459" i="3"/>
  <c r="D459" i="3"/>
  <c r="F459" i="3" s="1"/>
  <c r="B33" i="3" l="1"/>
  <c r="E34" i="3"/>
  <c r="D34" i="3" s="1"/>
  <c r="F34" i="3" s="1"/>
  <c r="B461" i="3"/>
  <c r="E461" i="3" s="1"/>
  <c r="C460" i="3"/>
  <c r="D460" i="3"/>
  <c r="F460" i="3" s="1"/>
  <c r="B32" i="3" l="1"/>
  <c r="E33" i="3"/>
  <c r="D33" i="3" s="1"/>
  <c r="F33" i="3" s="1"/>
  <c r="C461" i="3"/>
  <c r="B462" i="3"/>
  <c r="E462" i="3" s="1"/>
  <c r="D461" i="3"/>
  <c r="F461" i="3" s="1"/>
  <c r="B31" i="3" l="1"/>
  <c r="E32" i="3"/>
  <c r="D32" i="3" s="1"/>
  <c r="F32" i="3" s="1"/>
  <c r="C462" i="3"/>
  <c r="B463" i="3"/>
  <c r="E463" i="3" s="1"/>
  <c r="D462" i="3"/>
  <c r="F462" i="3" s="1"/>
  <c r="B30" i="3" l="1"/>
  <c r="E31" i="3"/>
  <c r="D31" i="3" s="1"/>
  <c r="F31" i="3" s="1"/>
  <c r="B464" i="3"/>
  <c r="E464" i="3" s="1"/>
  <c r="C463" i="3"/>
  <c r="D463" i="3"/>
  <c r="F463" i="3" s="1"/>
  <c r="B29" i="3" l="1"/>
  <c r="E30" i="3"/>
  <c r="D30" i="3" s="1"/>
  <c r="F30" i="3" s="1"/>
  <c r="B465" i="3"/>
  <c r="E465" i="3" s="1"/>
  <c r="C464" i="3"/>
  <c r="D464" i="3"/>
  <c r="F464" i="3" s="1"/>
  <c r="B28" i="3" l="1"/>
  <c r="E29" i="3"/>
  <c r="D29" i="3" s="1"/>
  <c r="F29" i="3" s="1"/>
  <c r="B466" i="3"/>
  <c r="E466" i="3" s="1"/>
  <c r="C465" i="3"/>
  <c r="D465" i="3"/>
  <c r="F465" i="3" s="1"/>
  <c r="B27" i="3" l="1"/>
  <c r="E28" i="3"/>
  <c r="D28" i="3" s="1"/>
  <c r="F28" i="3" s="1"/>
  <c r="B467" i="3"/>
  <c r="E467" i="3" s="1"/>
  <c r="C466" i="3"/>
  <c r="D466" i="3"/>
  <c r="F466" i="3" s="1"/>
  <c r="B26" i="3" l="1"/>
  <c r="E27" i="3"/>
  <c r="D27" i="3" s="1"/>
  <c r="F27" i="3" s="1"/>
  <c r="C467" i="3"/>
  <c r="B468" i="3"/>
  <c r="E468" i="3" s="1"/>
  <c r="D467" i="3"/>
  <c r="F467" i="3" s="1"/>
  <c r="B25" i="3" l="1"/>
  <c r="E26" i="3"/>
  <c r="D26" i="3" s="1"/>
  <c r="F26" i="3" s="1"/>
  <c r="C468" i="3"/>
  <c r="B469" i="3"/>
  <c r="E469" i="3" s="1"/>
  <c r="D468" i="3"/>
  <c r="F468" i="3" s="1"/>
  <c r="B24" i="3" l="1"/>
  <c r="E25" i="3"/>
  <c r="D25" i="3" s="1"/>
  <c r="F25" i="3" s="1"/>
  <c r="B470" i="3"/>
  <c r="E470" i="3" s="1"/>
  <c r="C469" i="3"/>
  <c r="D469" i="3"/>
  <c r="F469" i="3" s="1"/>
  <c r="B23" i="3" l="1"/>
  <c r="E24" i="3"/>
  <c r="D24" i="3" s="1"/>
  <c r="F24" i="3" s="1"/>
  <c r="B471" i="3"/>
  <c r="E471" i="3" s="1"/>
  <c r="C470" i="3"/>
  <c r="D470" i="3"/>
  <c r="F470" i="3" s="1"/>
  <c r="B22" i="3" l="1"/>
  <c r="E23" i="3"/>
  <c r="D23" i="3" s="1"/>
  <c r="F23" i="3" s="1"/>
  <c r="B472" i="3"/>
  <c r="E472" i="3" s="1"/>
  <c r="C471" i="3"/>
  <c r="D471" i="3"/>
  <c r="F471" i="3" s="1"/>
  <c r="B21" i="3" l="1"/>
  <c r="E22" i="3"/>
  <c r="D22" i="3" s="1"/>
  <c r="F22" i="3" s="1"/>
  <c r="B473" i="3"/>
  <c r="E473" i="3" s="1"/>
  <c r="C472" i="3"/>
  <c r="D472" i="3"/>
  <c r="F472" i="3" s="1"/>
  <c r="B20" i="3" l="1"/>
  <c r="E21" i="3"/>
  <c r="D21" i="3" s="1"/>
  <c r="F21" i="3" s="1"/>
  <c r="B474" i="3"/>
  <c r="E474" i="3" s="1"/>
  <c r="C473" i="3"/>
  <c r="D473" i="3"/>
  <c r="F473" i="3" s="1"/>
  <c r="B19" i="3" l="1"/>
  <c r="E20" i="3"/>
  <c r="D20" i="3" s="1"/>
  <c r="F20" i="3" s="1"/>
  <c r="C474" i="3"/>
  <c r="B475" i="3"/>
  <c r="E475" i="3" s="1"/>
  <c r="D474" i="3"/>
  <c r="F474" i="3" s="1"/>
  <c r="B18" i="3" l="1"/>
  <c r="E19" i="3"/>
  <c r="D19" i="3" s="1"/>
  <c r="F19" i="3" s="1"/>
  <c r="B476" i="3"/>
  <c r="E476" i="3" s="1"/>
  <c r="C475" i="3"/>
  <c r="D475" i="3"/>
  <c r="F475" i="3" s="1"/>
  <c r="B17" i="3" l="1"/>
  <c r="E18" i="3"/>
  <c r="D18" i="3" s="1"/>
  <c r="F18" i="3" s="1"/>
  <c r="B477" i="3"/>
  <c r="E477" i="3" s="1"/>
  <c r="C476" i="3"/>
  <c r="D476" i="3"/>
  <c r="F476" i="3" s="1"/>
  <c r="B16" i="3" l="1"/>
  <c r="E17" i="3"/>
  <c r="D17" i="3" s="1"/>
  <c r="F17" i="3" s="1"/>
  <c r="B478" i="3"/>
  <c r="E478" i="3" s="1"/>
  <c r="C477" i="3"/>
  <c r="D477" i="3"/>
  <c r="F477" i="3" s="1"/>
  <c r="B15" i="3" l="1"/>
  <c r="E16" i="3"/>
  <c r="D16" i="3" s="1"/>
  <c r="F16" i="3" s="1"/>
  <c r="B479" i="3"/>
  <c r="E479" i="3" s="1"/>
  <c r="C478" i="3"/>
  <c r="D478" i="3"/>
  <c r="F478" i="3" s="1"/>
  <c r="B14" i="3" l="1"/>
  <c r="E15" i="3"/>
  <c r="D15" i="3" s="1"/>
  <c r="F15" i="3" s="1"/>
  <c r="C479" i="3"/>
  <c r="B480" i="3"/>
  <c r="E480" i="3" s="1"/>
  <c r="D479" i="3"/>
  <c r="F479" i="3" s="1"/>
  <c r="B13" i="3" l="1"/>
  <c r="E14" i="3"/>
  <c r="D14" i="3" s="1"/>
  <c r="F14" i="3" s="1"/>
  <c r="C480" i="3"/>
  <c r="B481" i="3"/>
  <c r="E481" i="3" s="1"/>
  <c r="D480" i="3"/>
  <c r="F480" i="3" s="1"/>
  <c r="B12" i="3" l="1"/>
  <c r="E13" i="3"/>
  <c r="D13" i="3" s="1"/>
  <c r="F13" i="3" s="1"/>
  <c r="C481" i="3"/>
  <c r="B482" i="3"/>
  <c r="E482" i="3" s="1"/>
  <c r="D481" i="3"/>
  <c r="F481" i="3" s="1"/>
  <c r="B11" i="3" l="1"/>
  <c r="E12" i="3"/>
  <c r="D12" i="3" s="1"/>
  <c r="F12" i="3" s="1"/>
  <c r="B483" i="3"/>
  <c r="E483" i="3" s="1"/>
  <c r="C482" i="3"/>
  <c r="D482" i="3"/>
  <c r="F482" i="3" s="1"/>
  <c r="B10" i="3" l="1"/>
  <c r="E11" i="3"/>
  <c r="D11" i="3" s="1"/>
  <c r="F11" i="3" s="1"/>
  <c r="C483" i="3"/>
  <c r="B484" i="3"/>
  <c r="E484" i="3" s="1"/>
  <c r="D483" i="3"/>
  <c r="F483" i="3" s="1"/>
  <c r="B9" i="3" l="1"/>
  <c r="E10" i="3"/>
  <c r="D10" i="3" s="1"/>
  <c r="F10" i="3" s="1"/>
  <c r="B485" i="3"/>
  <c r="E485" i="3" s="1"/>
  <c r="C484" i="3"/>
  <c r="D484" i="3"/>
  <c r="F484" i="3" s="1"/>
  <c r="B8" i="3" l="1"/>
  <c r="E9" i="3"/>
  <c r="D9" i="3" s="1"/>
  <c r="F9" i="3" s="1"/>
  <c r="C485" i="3"/>
  <c r="B486" i="3"/>
  <c r="E486" i="3" s="1"/>
  <c r="D485" i="3"/>
  <c r="F485" i="3" s="1"/>
  <c r="B7" i="3" l="1"/>
  <c r="E8" i="3"/>
  <c r="D8" i="3" s="1"/>
  <c r="F8" i="3" s="1"/>
  <c r="C486" i="3"/>
  <c r="B487" i="3"/>
  <c r="E487" i="3" s="1"/>
  <c r="D486" i="3"/>
  <c r="F486" i="3" s="1"/>
  <c r="B6" i="3" l="1"/>
  <c r="E7" i="3"/>
  <c r="D7" i="3" s="1"/>
  <c r="F7" i="3" s="1"/>
  <c r="C487" i="3"/>
  <c r="B488" i="3"/>
  <c r="E488" i="3" s="1"/>
  <c r="D487" i="3"/>
  <c r="F487" i="3" s="1"/>
  <c r="B5" i="3" l="1"/>
  <c r="E6" i="3"/>
  <c r="D6" i="3" s="1"/>
  <c r="F6" i="3" s="1"/>
  <c r="B489" i="3"/>
  <c r="E489" i="3" s="1"/>
  <c r="C488" i="3"/>
  <c r="D488" i="3"/>
  <c r="F488" i="3" s="1"/>
  <c r="E5" i="3" l="1"/>
  <c r="D5" i="3" s="1"/>
  <c r="F5" i="3" s="1"/>
  <c r="C5" i="3"/>
  <c r="C489" i="3"/>
  <c r="B490" i="3"/>
  <c r="E490" i="3" s="1"/>
  <c r="D489" i="3"/>
  <c r="F489" i="3" s="1"/>
  <c r="B491" i="3" l="1"/>
  <c r="E491" i="3" s="1"/>
  <c r="C490" i="3"/>
  <c r="D490" i="3"/>
  <c r="F490" i="3" s="1"/>
  <c r="B492" i="3" l="1"/>
  <c r="E492" i="3" s="1"/>
  <c r="C491" i="3"/>
  <c r="D491" i="3"/>
  <c r="F491" i="3" s="1"/>
  <c r="C492" i="3" l="1"/>
  <c r="B493" i="3"/>
  <c r="E493" i="3" s="1"/>
  <c r="D492" i="3"/>
  <c r="F492" i="3" s="1"/>
  <c r="B494" i="3" l="1"/>
  <c r="E494" i="3" s="1"/>
  <c r="C493" i="3"/>
  <c r="D493" i="3"/>
  <c r="F493" i="3" s="1"/>
  <c r="B495" i="3" l="1"/>
  <c r="E495" i="3" s="1"/>
  <c r="C494" i="3"/>
  <c r="D494" i="3"/>
  <c r="F494" i="3" s="1"/>
  <c r="B496" i="3" l="1"/>
  <c r="E496" i="3" s="1"/>
  <c r="C495" i="3"/>
  <c r="D495" i="3"/>
  <c r="F495" i="3" s="1"/>
  <c r="B497" i="3" l="1"/>
  <c r="E497" i="3" s="1"/>
  <c r="C496" i="3"/>
  <c r="D496" i="3"/>
  <c r="F496" i="3" s="1"/>
  <c r="C497" i="3" l="1"/>
  <c r="B498" i="3"/>
  <c r="E498" i="3" s="1"/>
  <c r="D497" i="3"/>
  <c r="F497" i="3" s="1"/>
  <c r="B499" i="3" l="1"/>
  <c r="E499" i="3" s="1"/>
  <c r="C498" i="3"/>
  <c r="D498" i="3"/>
  <c r="F498" i="3" s="1"/>
  <c r="C499" i="3" l="1"/>
  <c r="B500" i="3"/>
  <c r="E500" i="3" s="1"/>
  <c r="D499" i="3"/>
  <c r="F499" i="3" s="1"/>
  <c r="B501" i="3" l="1"/>
  <c r="E501" i="3" s="1"/>
  <c r="C500" i="3"/>
  <c r="D500" i="3"/>
  <c r="F500" i="3" s="1"/>
  <c r="C501" i="3" l="1"/>
  <c r="B502" i="3"/>
  <c r="E502" i="3" s="1"/>
  <c r="D501" i="3"/>
  <c r="F501" i="3" s="1"/>
  <c r="B503" i="3" l="1"/>
  <c r="E503" i="3" s="1"/>
  <c r="C502" i="3"/>
  <c r="D502" i="3"/>
  <c r="F502" i="3" s="1"/>
  <c r="B504" i="3" l="1"/>
  <c r="E504" i="3" s="1"/>
  <c r="C503" i="3"/>
  <c r="D503" i="3"/>
  <c r="F503" i="3" s="1"/>
  <c r="B505" i="3" l="1"/>
  <c r="E505" i="3" s="1"/>
  <c r="C504" i="3"/>
  <c r="D504" i="3"/>
  <c r="F504" i="3" s="1"/>
  <c r="C505" i="3" l="1"/>
  <c r="B506" i="3"/>
  <c r="E506" i="3" s="1"/>
  <c r="D505" i="3"/>
  <c r="F505" i="3" s="1"/>
  <c r="C506" i="3" l="1"/>
  <c r="B507" i="3"/>
  <c r="E507" i="3" s="1"/>
  <c r="D506" i="3"/>
  <c r="F506" i="3" s="1"/>
  <c r="B508" i="3" l="1"/>
  <c r="E508" i="3" s="1"/>
  <c r="C507" i="3"/>
  <c r="D507" i="3"/>
  <c r="F507" i="3" s="1"/>
  <c r="C508" i="3" l="1"/>
  <c r="B509" i="3"/>
  <c r="E509" i="3" s="1"/>
  <c r="D508" i="3"/>
  <c r="F508" i="3" s="1"/>
  <c r="C509" i="3" l="1"/>
  <c r="B510" i="3"/>
  <c r="E510" i="3" s="1"/>
  <c r="D509" i="3"/>
  <c r="F509" i="3" s="1"/>
  <c r="B511" i="3" l="1"/>
  <c r="E511" i="3" s="1"/>
  <c r="C510" i="3"/>
  <c r="D510" i="3"/>
  <c r="F510" i="3" s="1"/>
  <c r="C511" i="3" l="1"/>
  <c r="B512" i="3"/>
  <c r="E512" i="3" s="1"/>
  <c r="D511" i="3"/>
  <c r="F511" i="3" s="1"/>
  <c r="C512" i="3" l="1"/>
  <c r="B513" i="3"/>
  <c r="E513" i="3" s="1"/>
  <c r="D512" i="3"/>
  <c r="F512" i="3" s="1"/>
  <c r="B514" i="3" l="1"/>
  <c r="E514" i="3" s="1"/>
  <c r="C513" i="3"/>
  <c r="D513" i="3"/>
  <c r="F513" i="3" s="1"/>
  <c r="B515" i="3" l="1"/>
  <c r="E515" i="3" s="1"/>
  <c r="C514" i="3"/>
  <c r="D514" i="3"/>
  <c r="F514" i="3" s="1"/>
  <c r="B516" i="3" l="1"/>
  <c r="E516" i="3" s="1"/>
  <c r="C515" i="3"/>
  <c r="D515" i="3"/>
  <c r="F515" i="3" s="1"/>
  <c r="B517" i="3" l="1"/>
  <c r="E517" i="3" s="1"/>
  <c r="C516" i="3"/>
  <c r="D516" i="3"/>
  <c r="F516" i="3" s="1"/>
  <c r="C517" i="3" l="1"/>
  <c r="B518" i="3"/>
  <c r="E518" i="3" s="1"/>
  <c r="D517" i="3"/>
  <c r="F517" i="3" s="1"/>
  <c r="C518" i="3" l="1"/>
  <c r="B519" i="3"/>
  <c r="E519" i="3" s="1"/>
  <c r="D518" i="3"/>
  <c r="F518" i="3" s="1"/>
  <c r="C519" i="3" l="1"/>
  <c r="B520" i="3"/>
  <c r="E520" i="3" s="1"/>
  <c r="D519" i="3"/>
  <c r="F519" i="3" s="1"/>
  <c r="C520" i="3" l="1"/>
  <c r="B521" i="3"/>
  <c r="E521" i="3" s="1"/>
  <c r="D520" i="3"/>
  <c r="F520" i="3" s="1"/>
  <c r="B522" i="3" l="1"/>
  <c r="E522" i="3" s="1"/>
  <c r="C521" i="3"/>
  <c r="D521" i="3"/>
  <c r="F521" i="3" s="1"/>
  <c r="B523" i="3" l="1"/>
  <c r="E523" i="3" s="1"/>
  <c r="C522" i="3"/>
  <c r="D522" i="3"/>
  <c r="F522" i="3" s="1"/>
  <c r="C523" i="3" l="1"/>
  <c r="B524" i="3"/>
  <c r="E524" i="3" s="1"/>
  <c r="D523" i="3"/>
  <c r="F523" i="3" s="1"/>
  <c r="C524" i="3" l="1"/>
  <c r="B525" i="3"/>
  <c r="E525" i="3" s="1"/>
  <c r="D524" i="3"/>
  <c r="F524" i="3" s="1"/>
  <c r="B526" i="3" l="1"/>
  <c r="E526" i="3" s="1"/>
  <c r="C525" i="3"/>
  <c r="D525" i="3"/>
  <c r="F525" i="3" s="1"/>
  <c r="C526" i="3" l="1"/>
  <c r="B527" i="3"/>
  <c r="E527" i="3" s="1"/>
  <c r="D526" i="3"/>
  <c r="F526" i="3" s="1"/>
  <c r="B528" i="3" l="1"/>
  <c r="E528" i="3" s="1"/>
  <c r="C527" i="3"/>
  <c r="D527" i="3"/>
  <c r="F527" i="3" s="1"/>
  <c r="C528" i="3" l="1"/>
  <c r="B529" i="3"/>
  <c r="E529" i="3" s="1"/>
  <c r="D528" i="3"/>
  <c r="F528" i="3" s="1"/>
  <c r="C529" i="3" l="1"/>
  <c r="B530" i="3"/>
  <c r="E530" i="3" s="1"/>
  <c r="D529" i="3"/>
  <c r="F529" i="3" s="1"/>
  <c r="C530" i="3" l="1"/>
  <c r="B531" i="3"/>
  <c r="E531" i="3" s="1"/>
  <c r="D530" i="3"/>
  <c r="F530" i="3" s="1"/>
  <c r="B532" i="3" l="1"/>
  <c r="E532" i="3" s="1"/>
  <c r="C531" i="3"/>
  <c r="D531" i="3"/>
  <c r="F531" i="3" s="1"/>
  <c r="C532" i="3" l="1"/>
  <c r="B533" i="3"/>
  <c r="E533" i="3" s="1"/>
  <c r="D532" i="3"/>
  <c r="F532" i="3" s="1"/>
  <c r="B534" i="3" l="1"/>
  <c r="E534" i="3" s="1"/>
  <c r="C533" i="3"/>
  <c r="D533" i="3"/>
  <c r="F533" i="3" s="1"/>
  <c r="B535" i="3" l="1"/>
  <c r="E535" i="3" s="1"/>
  <c r="C534" i="3"/>
  <c r="D534" i="3"/>
  <c r="F534" i="3" s="1"/>
  <c r="C535" i="3" l="1"/>
  <c r="B536" i="3"/>
  <c r="E536" i="3" s="1"/>
  <c r="D535" i="3"/>
  <c r="F535" i="3" s="1"/>
  <c r="C536" i="3" l="1"/>
  <c r="B537" i="3"/>
  <c r="E537" i="3" s="1"/>
  <c r="D536" i="3"/>
  <c r="F536" i="3" s="1"/>
  <c r="B538" i="3" l="1"/>
  <c r="E538" i="3" s="1"/>
  <c r="C537" i="3"/>
  <c r="D537" i="3"/>
  <c r="F537" i="3" s="1"/>
  <c r="C538" i="3" l="1"/>
  <c r="B539" i="3"/>
  <c r="E539" i="3" s="1"/>
  <c r="D538" i="3"/>
  <c r="F538" i="3" s="1"/>
  <c r="B540" i="3" l="1"/>
  <c r="E540" i="3" s="1"/>
  <c r="C539" i="3"/>
  <c r="D539" i="3"/>
  <c r="F539" i="3" s="1"/>
  <c r="C540" i="3" l="1"/>
  <c r="B541" i="3"/>
  <c r="E541" i="3" s="1"/>
  <c r="D540" i="3"/>
  <c r="F540" i="3" s="1"/>
  <c r="C541" i="3" l="1"/>
  <c r="B542" i="3"/>
  <c r="E542" i="3" s="1"/>
  <c r="D541" i="3"/>
  <c r="F541" i="3" s="1"/>
  <c r="C542" i="3" l="1"/>
  <c r="B543" i="3"/>
  <c r="E543" i="3" s="1"/>
  <c r="D542" i="3"/>
  <c r="F542" i="3" s="1"/>
  <c r="B544" i="3" l="1"/>
  <c r="E544" i="3" s="1"/>
  <c r="C543" i="3"/>
  <c r="D543" i="3"/>
  <c r="F543" i="3" s="1"/>
  <c r="C544" i="3" l="1"/>
  <c r="B545" i="3"/>
  <c r="E545" i="3" s="1"/>
  <c r="D544" i="3"/>
  <c r="F544" i="3" s="1"/>
  <c r="B546" i="3" l="1"/>
  <c r="E546" i="3" s="1"/>
  <c r="C545" i="3"/>
  <c r="D545" i="3"/>
  <c r="F545" i="3" s="1"/>
  <c r="B547" i="3" l="1"/>
  <c r="E547" i="3" s="1"/>
  <c r="C546" i="3"/>
  <c r="D546" i="3"/>
  <c r="F546" i="3" s="1"/>
  <c r="C547" i="3" l="1"/>
  <c r="B548" i="3"/>
  <c r="E548" i="3" s="1"/>
  <c r="D547" i="3"/>
  <c r="F547" i="3" s="1"/>
  <c r="C548" i="3" l="1"/>
  <c r="B549" i="3"/>
  <c r="E549" i="3" s="1"/>
  <c r="D548" i="3"/>
  <c r="F548" i="3" s="1"/>
  <c r="B550" i="3" l="1"/>
  <c r="E550" i="3" s="1"/>
  <c r="C549" i="3"/>
  <c r="D549" i="3"/>
  <c r="F549" i="3" s="1"/>
  <c r="C550" i="3" l="1"/>
  <c r="B551" i="3"/>
  <c r="E551" i="3" s="1"/>
  <c r="D550" i="3"/>
  <c r="F550" i="3" s="1"/>
  <c r="B552" i="3" l="1"/>
  <c r="E552" i="3" s="1"/>
  <c r="C551" i="3"/>
  <c r="D551" i="3"/>
  <c r="F551" i="3" s="1"/>
  <c r="C552" i="3" l="1"/>
  <c r="B553" i="3"/>
  <c r="E553" i="3" s="1"/>
  <c r="D552" i="3"/>
  <c r="F552" i="3" s="1"/>
  <c r="C553" i="3" l="1"/>
  <c r="B554" i="3"/>
  <c r="E554" i="3" s="1"/>
  <c r="D553" i="3"/>
  <c r="F553" i="3" s="1"/>
  <c r="C554" i="3" l="1"/>
  <c r="B555" i="3"/>
  <c r="E555" i="3" s="1"/>
  <c r="D554" i="3"/>
  <c r="F554" i="3" s="1"/>
  <c r="B556" i="3" l="1"/>
  <c r="E556" i="3" s="1"/>
  <c r="C555" i="3"/>
  <c r="D555" i="3"/>
  <c r="F555" i="3" s="1"/>
  <c r="C556" i="3" l="1"/>
  <c r="B557" i="3"/>
  <c r="E557" i="3" s="1"/>
  <c r="D556" i="3"/>
  <c r="F556" i="3" s="1"/>
  <c r="B558" i="3" l="1"/>
  <c r="E558" i="3" s="1"/>
  <c r="C557" i="3"/>
  <c r="D557" i="3"/>
  <c r="F557" i="3" s="1"/>
  <c r="C558" i="3" l="1"/>
  <c r="B559" i="3"/>
  <c r="E559" i="3" s="1"/>
  <c r="D558" i="3"/>
  <c r="F558" i="3" s="1"/>
  <c r="C559" i="3" l="1"/>
  <c r="B560" i="3"/>
  <c r="E560" i="3" s="1"/>
  <c r="D559" i="3"/>
  <c r="F559" i="3" s="1"/>
  <c r="C560" i="3" l="1"/>
  <c r="B561" i="3"/>
  <c r="E561" i="3" s="1"/>
  <c r="D560" i="3"/>
  <c r="F560" i="3" s="1"/>
  <c r="C561" i="3" l="1"/>
  <c r="B562" i="3"/>
  <c r="E562" i="3" s="1"/>
  <c r="D561" i="3"/>
  <c r="F561" i="3" s="1"/>
  <c r="C562" i="3" l="1"/>
  <c r="B563" i="3"/>
  <c r="E563" i="3" s="1"/>
  <c r="D562" i="3"/>
  <c r="F562" i="3" s="1"/>
  <c r="B564" i="3" l="1"/>
  <c r="E564" i="3" s="1"/>
  <c r="C563" i="3"/>
  <c r="D563" i="3"/>
  <c r="F563" i="3" s="1"/>
  <c r="C564" i="3" l="1"/>
  <c r="B565" i="3"/>
  <c r="E565" i="3" s="1"/>
  <c r="D564" i="3"/>
  <c r="F564" i="3" s="1"/>
  <c r="C565" i="3" l="1"/>
  <c r="B566" i="3"/>
  <c r="E566" i="3" s="1"/>
  <c r="D565" i="3"/>
  <c r="F565" i="3" s="1"/>
  <c r="B567" i="3" l="1"/>
  <c r="E567" i="3" s="1"/>
  <c r="C566" i="3"/>
  <c r="D566" i="3"/>
  <c r="F566" i="3" s="1"/>
  <c r="B568" i="3" l="1"/>
  <c r="E568" i="3" s="1"/>
  <c r="C567" i="3"/>
  <c r="D567" i="3"/>
  <c r="F567" i="3" s="1"/>
  <c r="C568" i="3" l="1"/>
  <c r="B569" i="3"/>
  <c r="E569" i="3" s="1"/>
  <c r="D568" i="3"/>
  <c r="F568" i="3" s="1"/>
  <c r="B570" i="3" l="1"/>
  <c r="E570" i="3" s="1"/>
  <c r="C569" i="3"/>
  <c r="D569" i="3"/>
  <c r="F569" i="3" s="1"/>
  <c r="B571" i="3" l="1"/>
  <c r="E571" i="3" s="1"/>
  <c r="C570" i="3"/>
  <c r="D570" i="3"/>
  <c r="F570" i="3" s="1"/>
  <c r="C571" i="3" l="1"/>
  <c r="B572" i="3"/>
  <c r="E572" i="3" s="1"/>
  <c r="D571" i="3"/>
  <c r="F571" i="3" s="1"/>
  <c r="C572" i="3" l="1"/>
  <c r="B573" i="3"/>
  <c r="E573" i="3" s="1"/>
  <c r="D572" i="3"/>
  <c r="F572" i="3" s="1"/>
  <c r="C573" i="3" l="1"/>
  <c r="B574" i="3"/>
  <c r="E574" i="3" s="1"/>
  <c r="D573" i="3"/>
  <c r="F573" i="3" s="1"/>
  <c r="C574" i="3" l="1"/>
  <c r="B575" i="3"/>
  <c r="E575" i="3" s="1"/>
  <c r="D574" i="3"/>
  <c r="F574" i="3" s="1"/>
  <c r="B576" i="3" l="1"/>
  <c r="E576" i="3" s="1"/>
  <c r="C575" i="3"/>
  <c r="D575" i="3"/>
  <c r="F575" i="3" s="1"/>
  <c r="B577" i="3" l="1"/>
  <c r="E577" i="3" s="1"/>
  <c r="C576" i="3"/>
  <c r="D576" i="3"/>
  <c r="F576" i="3" s="1"/>
  <c r="C577" i="3" l="1"/>
  <c r="B578" i="3"/>
  <c r="E578" i="3" s="1"/>
  <c r="D577" i="3"/>
  <c r="F577" i="3" s="1"/>
  <c r="C578" i="3" l="1"/>
  <c r="B579" i="3"/>
  <c r="E579" i="3" s="1"/>
  <c r="D578" i="3"/>
  <c r="F578" i="3" s="1"/>
  <c r="B580" i="3" l="1"/>
  <c r="E580" i="3" s="1"/>
  <c r="C579" i="3"/>
  <c r="D579" i="3"/>
  <c r="F579" i="3" s="1"/>
  <c r="C580" i="3" l="1"/>
  <c r="B581" i="3"/>
  <c r="E581" i="3" s="1"/>
  <c r="D580" i="3"/>
  <c r="F580" i="3" s="1"/>
  <c r="B582" i="3" l="1"/>
  <c r="E582" i="3" s="1"/>
  <c r="C581" i="3"/>
  <c r="D581" i="3"/>
  <c r="F581" i="3" s="1"/>
  <c r="B583" i="3" l="1"/>
  <c r="E583" i="3" s="1"/>
  <c r="C582" i="3"/>
  <c r="D582" i="3"/>
  <c r="F582" i="3" s="1"/>
  <c r="C583" i="3" l="1"/>
  <c r="B584" i="3"/>
  <c r="E584" i="3" s="1"/>
  <c r="D583" i="3"/>
  <c r="F583" i="3" s="1"/>
  <c r="C584" i="3" l="1"/>
  <c r="B585" i="3"/>
  <c r="E585" i="3" s="1"/>
  <c r="D584" i="3"/>
  <c r="F584" i="3" s="1"/>
  <c r="B586" i="3" l="1"/>
  <c r="E586" i="3" s="1"/>
  <c r="C585" i="3"/>
  <c r="D585" i="3"/>
  <c r="F585" i="3" s="1"/>
  <c r="B587" i="3" l="1"/>
  <c r="E587" i="3" s="1"/>
  <c r="C586" i="3"/>
  <c r="D586" i="3"/>
  <c r="F586" i="3" s="1"/>
  <c r="B588" i="3" l="1"/>
  <c r="E588" i="3" s="1"/>
  <c r="C587" i="3"/>
  <c r="D587" i="3"/>
  <c r="F587" i="3" s="1"/>
  <c r="C588" i="3" l="1"/>
  <c r="B589" i="3"/>
  <c r="E589" i="3" s="1"/>
  <c r="D588" i="3"/>
  <c r="F588" i="3" s="1"/>
  <c r="B590" i="3" l="1"/>
  <c r="E590" i="3" s="1"/>
  <c r="C589" i="3"/>
  <c r="D589" i="3"/>
  <c r="F589" i="3" s="1"/>
  <c r="B591" i="3" l="1"/>
  <c r="E591" i="3" s="1"/>
  <c r="C590" i="3"/>
  <c r="D590" i="3"/>
  <c r="F590" i="3" s="1"/>
  <c r="C591" i="3" l="1"/>
  <c r="B592" i="3"/>
  <c r="E592" i="3" s="1"/>
  <c r="D591" i="3"/>
  <c r="F591" i="3" s="1"/>
  <c r="B593" i="3" l="1"/>
  <c r="E593" i="3" s="1"/>
  <c r="C592" i="3"/>
  <c r="D592" i="3"/>
  <c r="F592" i="3" s="1"/>
  <c r="C593" i="3" l="1"/>
  <c r="B594" i="3"/>
  <c r="E594" i="3" s="1"/>
  <c r="D593" i="3"/>
  <c r="F593" i="3" s="1"/>
  <c r="C594" i="3" l="1"/>
  <c r="B595" i="3"/>
  <c r="E595" i="3" s="1"/>
  <c r="D594" i="3"/>
  <c r="F594" i="3" s="1"/>
  <c r="C595" i="3" l="1"/>
  <c r="B596" i="3"/>
  <c r="E596" i="3" s="1"/>
  <c r="D595" i="3"/>
  <c r="F595" i="3" s="1"/>
  <c r="B597" i="3" l="1"/>
  <c r="E597" i="3" s="1"/>
  <c r="C596" i="3"/>
  <c r="D596" i="3"/>
  <c r="F596" i="3" s="1"/>
  <c r="B598" i="3" l="1"/>
  <c r="E598" i="3" s="1"/>
  <c r="C597" i="3"/>
  <c r="D597" i="3"/>
  <c r="F597" i="3" s="1"/>
  <c r="C598" i="3" l="1"/>
  <c r="B599" i="3"/>
  <c r="E599" i="3" s="1"/>
  <c r="D598" i="3"/>
  <c r="F598" i="3" s="1"/>
  <c r="C599" i="3" l="1"/>
  <c r="B600" i="3"/>
  <c r="E600" i="3" s="1"/>
  <c r="D599" i="3"/>
  <c r="F599" i="3" s="1"/>
  <c r="B601" i="3" l="1"/>
  <c r="E601" i="3" s="1"/>
  <c r="C600" i="3"/>
  <c r="D600" i="3"/>
  <c r="F600" i="3" s="1"/>
  <c r="B602" i="3" l="1"/>
  <c r="E602" i="3" s="1"/>
  <c r="C601" i="3"/>
  <c r="D601" i="3"/>
  <c r="F601" i="3" s="1"/>
  <c r="B603" i="3" l="1"/>
  <c r="E603" i="3" s="1"/>
  <c r="C602" i="3"/>
  <c r="D602" i="3"/>
  <c r="F602" i="3" s="1"/>
  <c r="C603" i="3" l="1"/>
  <c r="B604" i="3"/>
  <c r="E604" i="3" s="1"/>
  <c r="D603" i="3"/>
  <c r="F603" i="3" s="1"/>
  <c r="C604" i="3" l="1"/>
  <c r="B605" i="3"/>
  <c r="E605" i="3" s="1"/>
  <c r="D604" i="3"/>
  <c r="F604" i="3" s="1"/>
  <c r="C605" i="3" l="1"/>
  <c r="B606" i="3"/>
  <c r="E606" i="3" s="1"/>
  <c r="D605" i="3"/>
  <c r="F605" i="3" s="1"/>
  <c r="B607" i="3" l="1"/>
  <c r="E607" i="3" s="1"/>
  <c r="C606" i="3"/>
  <c r="D606" i="3"/>
  <c r="F606" i="3" s="1"/>
  <c r="B608" i="3" l="1"/>
  <c r="E608" i="3" s="1"/>
  <c r="C607" i="3"/>
  <c r="D607" i="3"/>
  <c r="F607" i="3" s="1"/>
  <c r="C608" i="3" l="1"/>
  <c r="B609" i="3"/>
  <c r="E609" i="3" s="1"/>
  <c r="D608" i="3"/>
  <c r="F608" i="3" s="1"/>
  <c r="C609" i="3" l="1"/>
  <c r="B610" i="3"/>
  <c r="E610" i="3" s="1"/>
  <c r="D609" i="3"/>
  <c r="F609" i="3" s="1"/>
  <c r="C610" i="3" l="1"/>
  <c r="B611" i="3"/>
  <c r="E611" i="3" s="1"/>
  <c r="D610" i="3"/>
  <c r="F610" i="3" s="1"/>
  <c r="C611" i="3" l="1"/>
  <c r="B612" i="3"/>
  <c r="E612" i="3" s="1"/>
  <c r="D611" i="3"/>
  <c r="F611" i="3" s="1"/>
  <c r="B613" i="3" l="1"/>
  <c r="E613" i="3" s="1"/>
  <c r="C612" i="3"/>
  <c r="D612" i="3"/>
  <c r="F612" i="3" s="1"/>
  <c r="B614" i="3" l="1"/>
  <c r="E614" i="3" s="1"/>
  <c r="C613" i="3"/>
  <c r="D613" i="3"/>
  <c r="F613" i="3" s="1"/>
  <c r="C614" i="3" l="1"/>
  <c r="B615" i="3"/>
  <c r="E615" i="3" s="1"/>
  <c r="D614" i="3"/>
  <c r="F614" i="3" s="1"/>
  <c r="B616" i="3" l="1"/>
  <c r="E616" i="3" s="1"/>
  <c r="C615" i="3"/>
  <c r="D615" i="3"/>
  <c r="F615" i="3" s="1"/>
  <c r="B617" i="3" l="1"/>
  <c r="E617" i="3" s="1"/>
  <c r="C616" i="3"/>
  <c r="D616" i="3"/>
  <c r="F616" i="3" s="1"/>
  <c r="C617" i="3" l="1"/>
  <c r="B618" i="3"/>
  <c r="E618" i="3" s="1"/>
  <c r="D617" i="3"/>
  <c r="F617" i="3" s="1"/>
  <c r="C618" i="3" l="1"/>
  <c r="B619" i="3"/>
  <c r="E619" i="3" s="1"/>
  <c r="D618" i="3"/>
  <c r="F618" i="3" s="1"/>
  <c r="B620" i="3" l="1"/>
  <c r="E620" i="3" s="1"/>
  <c r="C619" i="3"/>
  <c r="D619" i="3"/>
  <c r="F619" i="3" s="1"/>
  <c r="C620" i="3" l="1"/>
  <c r="B621" i="3"/>
  <c r="E621" i="3" s="1"/>
  <c r="D620" i="3"/>
  <c r="F620" i="3" s="1"/>
  <c r="C621" i="3" l="1"/>
  <c r="B622" i="3"/>
  <c r="E622" i="3" s="1"/>
  <c r="D621" i="3"/>
  <c r="F621" i="3" s="1"/>
  <c r="B623" i="3" l="1"/>
  <c r="E623" i="3" s="1"/>
  <c r="C622" i="3"/>
  <c r="D622" i="3"/>
  <c r="F622" i="3" s="1"/>
  <c r="C623" i="3" l="1"/>
  <c r="B624" i="3"/>
  <c r="E624" i="3" s="1"/>
  <c r="D623" i="3"/>
  <c r="F623" i="3" s="1"/>
  <c r="C624" i="3" l="1"/>
  <c r="B625" i="3"/>
  <c r="E625" i="3" s="1"/>
  <c r="D624" i="3"/>
  <c r="F624" i="3" s="1"/>
  <c r="B626" i="3" l="1"/>
  <c r="E626" i="3" s="1"/>
  <c r="C625" i="3"/>
  <c r="D625" i="3"/>
  <c r="F625" i="3" s="1"/>
  <c r="B627" i="3" l="1"/>
  <c r="E627" i="3" s="1"/>
  <c r="C626" i="3"/>
  <c r="D626" i="3"/>
  <c r="F626" i="3" s="1"/>
  <c r="B628" i="3" l="1"/>
  <c r="E628" i="3" s="1"/>
  <c r="C627" i="3"/>
  <c r="D627" i="3"/>
  <c r="F627" i="3" s="1"/>
  <c r="B629" i="3" l="1"/>
  <c r="E629" i="3" s="1"/>
  <c r="C628" i="3"/>
  <c r="D628" i="3"/>
  <c r="F628" i="3" s="1"/>
  <c r="C629" i="3" l="1"/>
  <c r="B630" i="3"/>
  <c r="E630" i="3" s="1"/>
  <c r="D629" i="3"/>
  <c r="F629" i="3" s="1"/>
  <c r="C630" i="3" l="1"/>
  <c r="B631" i="3"/>
  <c r="E631" i="3" s="1"/>
  <c r="D630" i="3"/>
  <c r="F630" i="3" s="1"/>
  <c r="B632" i="3" l="1"/>
  <c r="E632" i="3" s="1"/>
  <c r="C631" i="3"/>
  <c r="D631" i="3"/>
  <c r="F631" i="3" s="1"/>
  <c r="C632" i="3" l="1"/>
  <c r="B633" i="3"/>
  <c r="E633" i="3" s="1"/>
  <c r="D632" i="3"/>
  <c r="F632" i="3" s="1"/>
  <c r="C633" i="3" l="1"/>
  <c r="B634" i="3"/>
  <c r="E634" i="3" s="1"/>
  <c r="D633" i="3"/>
  <c r="F633" i="3" s="1"/>
  <c r="B635" i="3" l="1"/>
  <c r="E635" i="3" s="1"/>
  <c r="C634" i="3"/>
  <c r="D634" i="3"/>
  <c r="F634" i="3" s="1"/>
  <c r="B636" i="3" l="1"/>
  <c r="E636" i="3" s="1"/>
  <c r="C635" i="3"/>
  <c r="D635" i="3"/>
  <c r="F635" i="3" s="1"/>
  <c r="C636" i="3" l="1"/>
  <c r="B637" i="3"/>
  <c r="E637" i="3" s="1"/>
  <c r="D636" i="3"/>
  <c r="F636" i="3" s="1"/>
  <c r="C637" i="3" l="1"/>
  <c r="B638" i="3"/>
  <c r="E638" i="3" s="1"/>
  <c r="D637" i="3"/>
  <c r="F637" i="3" s="1"/>
  <c r="C638" i="3" l="1"/>
  <c r="B639" i="3"/>
  <c r="E639" i="3" s="1"/>
  <c r="D638" i="3"/>
  <c r="F638" i="3" s="1"/>
  <c r="B640" i="3" l="1"/>
  <c r="E640" i="3" s="1"/>
  <c r="C639" i="3"/>
  <c r="D639" i="3"/>
  <c r="F639" i="3" s="1"/>
  <c r="C640" i="3" l="1"/>
  <c r="B641" i="3"/>
  <c r="E641" i="3" s="1"/>
  <c r="D640" i="3"/>
  <c r="F640" i="3" s="1"/>
  <c r="C641" i="3" l="1"/>
  <c r="B642" i="3"/>
  <c r="E642" i="3" s="1"/>
  <c r="D641" i="3"/>
  <c r="F641" i="3" s="1"/>
  <c r="B643" i="3" l="1"/>
  <c r="E643" i="3" s="1"/>
  <c r="C642" i="3"/>
  <c r="D642" i="3"/>
  <c r="F642" i="3" s="1"/>
  <c r="C643" i="3" l="1"/>
  <c r="B644" i="3"/>
  <c r="E644" i="3" s="1"/>
  <c r="D643" i="3"/>
  <c r="F643" i="3" s="1"/>
  <c r="C644" i="3" l="1"/>
  <c r="B645" i="3"/>
  <c r="E645" i="3" s="1"/>
  <c r="D644" i="3"/>
  <c r="F644" i="3" s="1"/>
  <c r="B646" i="3" l="1"/>
  <c r="E646" i="3" s="1"/>
  <c r="C645" i="3"/>
  <c r="D645" i="3"/>
  <c r="F645" i="3" s="1"/>
  <c r="C646" i="3" l="1"/>
  <c r="B647" i="3"/>
  <c r="E647" i="3" s="1"/>
  <c r="D646" i="3"/>
  <c r="F646" i="3" s="1"/>
  <c r="C647" i="3" l="1"/>
  <c r="B648" i="3"/>
  <c r="E648" i="3" s="1"/>
  <c r="D647" i="3"/>
  <c r="F647" i="3" s="1"/>
  <c r="B649" i="3" l="1"/>
  <c r="E649" i="3" s="1"/>
  <c r="C648" i="3"/>
  <c r="D648" i="3"/>
  <c r="F648" i="3" s="1"/>
  <c r="C649" i="3" l="1"/>
  <c r="B650" i="3"/>
  <c r="E650" i="3" s="1"/>
  <c r="D649" i="3"/>
  <c r="F649" i="3" s="1"/>
  <c r="B651" i="3" l="1"/>
  <c r="E651" i="3" s="1"/>
  <c r="C650" i="3"/>
  <c r="D650" i="3"/>
  <c r="F650" i="3" s="1"/>
  <c r="B652" i="3" l="1"/>
  <c r="E652" i="3" s="1"/>
  <c r="C651" i="3"/>
  <c r="D651" i="3"/>
  <c r="F651" i="3" s="1"/>
  <c r="C652" i="3" l="1"/>
  <c r="B653" i="3"/>
  <c r="E653" i="3" s="1"/>
  <c r="D652" i="3"/>
  <c r="F652" i="3" s="1"/>
  <c r="C653" i="3" l="1"/>
  <c r="B654" i="3"/>
  <c r="E654" i="3" s="1"/>
  <c r="D653" i="3"/>
  <c r="F653" i="3" s="1"/>
  <c r="B655" i="3" l="1"/>
  <c r="E655" i="3" s="1"/>
  <c r="C654" i="3"/>
  <c r="D654" i="3"/>
  <c r="F654" i="3" s="1"/>
  <c r="C655" i="3" l="1"/>
  <c r="B656" i="3"/>
  <c r="E656" i="3" s="1"/>
  <c r="D655" i="3"/>
  <c r="F655" i="3" s="1"/>
  <c r="B657" i="3" l="1"/>
  <c r="E657" i="3" s="1"/>
  <c r="C656" i="3"/>
  <c r="D656" i="3"/>
  <c r="F656" i="3" s="1"/>
  <c r="B658" i="3" l="1"/>
  <c r="E658" i="3" s="1"/>
  <c r="C657" i="3"/>
  <c r="D657" i="3"/>
  <c r="F657" i="3" s="1"/>
  <c r="C658" i="3" l="1"/>
  <c r="B659" i="3"/>
  <c r="E659" i="3" s="1"/>
  <c r="D658" i="3"/>
  <c r="F658" i="3" s="1"/>
  <c r="C659" i="3" l="1"/>
  <c r="B660" i="3"/>
  <c r="E660" i="3" s="1"/>
  <c r="D659" i="3"/>
  <c r="F659" i="3" s="1"/>
  <c r="B661" i="3" l="1"/>
  <c r="E661" i="3" s="1"/>
  <c r="C660" i="3"/>
  <c r="D660" i="3"/>
  <c r="F660" i="3" s="1"/>
  <c r="C661" i="3" l="1"/>
  <c r="B662" i="3"/>
  <c r="E662" i="3" s="1"/>
  <c r="D661" i="3"/>
  <c r="F661" i="3" s="1"/>
  <c r="B663" i="3" l="1"/>
  <c r="E663" i="3" s="1"/>
  <c r="C662" i="3"/>
  <c r="D662" i="3"/>
  <c r="F662" i="3" s="1"/>
  <c r="B664" i="3" l="1"/>
  <c r="E664" i="3" s="1"/>
  <c r="C663" i="3"/>
  <c r="D663" i="3"/>
  <c r="F663" i="3" s="1"/>
  <c r="B665" i="3" l="1"/>
  <c r="E665" i="3" s="1"/>
  <c r="C664" i="3"/>
  <c r="D664" i="3"/>
  <c r="F664" i="3" s="1"/>
  <c r="C665" i="3" l="1"/>
  <c r="B666" i="3"/>
  <c r="E666" i="3" s="1"/>
  <c r="D665" i="3"/>
  <c r="F665" i="3" s="1"/>
  <c r="B667" i="3" l="1"/>
  <c r="E667" i="3" s="1"/>
  <c r="C666" i="3"/>
  <c r="D666" i="3"/>
  <c r="F666" i="3" s="1"/>
  <c r="B668" i="3" l="1"/>
  <c r="E668" i="3" s="1"/>
  <c r="C667" i="3"/>
  <c r="D667" i="3"/>
  <c r="F667" i="3" s="1"/>
  <c r="C668" i="3" l="1"/>
  <c r="B669" i="3"/>
  <c r="E669" i="3" s="1"/>
  <c r="D668" i="3"/>
  <c r="F668" i="3" s="1"/>
  <c r="B670" i="3" l="1"/>
  <c r="E670" i="3" s="1"/>
  <c r="C669" i="3"/>
  <c r="D669" i="3"/>
  <c r="F669" i="3" s="1"/>
  <c r="B671" i="3" l="1"/>
  <c r="E671" i="3" s="1"/>
  <c r="C670" i="3"/>
  <c r="D670" i="3"/>
  <c r="F670" i="3" s="1"/>
  <c r="C671" i="3" l="1"/>
  <c r="B672" i="3"/>
  <c r="E672" i="3" s="1"/>
  <c r="D671" i="3"/>
  <c r="F671" i="3" s="1"/>
  <c r="B673" i="3" l="1"/>
  <c r="E673" i="3" s="1"/>
  <c r="C672" i="3"/>
  <c r="D672" i="3"/>
  <c r="F672" i="3" s="1"/>
  <c r="B674" i="3" l="1"/>
  <c r="E674" i="3" s="1"/>
  <c r="C673" i="3"/>
  <c r="D673" i="3"/>
  <c r="F673" i="3" s="1"/>
  <c r="B675" i="3" l="1"/>
  <c r="E675" i="3" s="1"/>
  <c r="C674" i="3"/>
  <c r="D674" i="3"/>
  <c r="F674" i="3" s="1"/>
  <c r="B676" i="3" l="1"/>
  <c r="E676" i="3" s="1"/>
  <c r="C675" i="3"/>
  <c r="D675" i="3"/>
  <c r="F675" i="3" s="1"/>
  <c r="C676" i="3" l="1"/>
  <c r="B677" i="3"/>
  <c r="E677" i="3" s="1"/>
  <c r="D676" i="3"/>
  <c r="F676" i="3" s="1"/>
  <c r="C677" i="3" l="1"/>
  <c r="B678" i="3"/>
  <c r="E678" i="3" s="1"/>
  <c r="D677" i="3"/>
  <c r="F677" i="3" s="1"/>
  <c r="B679" i="3" l="1"/>
  <c r="E679" i="3" s="1"/>
  <c r="C678" i="3"/>
  <c r="D678" i="3"/>
  <c r="F678" i="3" s="1"/>
  <c r="B680" i="3" l="1"/>
  <c r="E680" i="3" s="1"/>
  <c r="C679" i="3"/>
  <c r="D679" i="3"/>
  <c r="F679" i="3" s="1"/>
  <c r="B681" i="3" l="1"/>
  <c r="E681" i="3" s="1"/>
  <c r="C680" i="3"/>
  <c r="D680" i="3"/>
  <c r="F680" i="3" s="1"/>
  <c r="B682" i="3" l="1"/>
  <c r="E682" i="3" s="1"/>
  <c r="C681" i="3"/>
  <c r="D681" i="3"/>
  <c r="F681" i="3" s="1"/>
  <c r="B683" i="3" l="1"/>
  <c r="E683" i="3" s="1"/>
  <c r="C682" i="3"/>
  <c r="D682" i="3"/>
  <c r="F682" i="3" s="1"/>
  <c r="C683" i="3" l="1"/>
  <c r="B684" i="3"/>
  <c r="E684" i="3" s="1"/>
  <c r="D683" i="3"/>
  <c r="F683" i="3" s="1"/>
  <c r="B685" i="3" l="1"/>
  <c r="E685" i="3" s="1"/>
  <c r="C684" i="3"/>
  <c r="D684" i="3"/>
  <c r="F684" i="3" s="1"/>
  <c r="C685" i="3" l="1"/>
  <c r="B686" i="3"/>
  <c r="E686" i="3" s="1"/>
  <c r="D685" i="3"/>
  <c r="F685" i="3" s="1"/>
  <c r="C686" i="3" l="1"/>
  <c r="B687" i="3"/>
  <c r="E687" i="3" s="1"/>
  <c r="D686" i="3"/>
  <c r="F686" i="3" s="1"/>
  <c r="B688" i="3" l="1"/>
  <c r="E688" i="3" s="1"/>
  <c r="C687" i="3"/>
  <c r="D687" i="3"/>
  <c r="F687" i="3" s="1"/>
  <c r="C688" i="3" l="1"/>
  <c r="B689" i="3"/>
  <c r="E689" i="3" s="1"/>
  <c r="D688" i="3"/>
  <c r="F688" i="3" s="1"/>
  <c r="B690" i="3" l="1"/>
  <c r="E690" i="3" s="1"/>
  <c r="C689" i="3"/>
  <c r="D689" i="3"/>
  <c r="F689" i="3" s="1"/>
  <c r="B691" i="3" l="1"/>
  <c r="E691" i="3" s="1"/>
  <c r="C690" i="3"/>
  <c r="D690" i="3"/>
  <c r="F690" i="3" s="1"/>
  <c r="C691" i="3" l="1"/>
  <c r="B692" i="3"/>
  <c r="E692" i="3" s="1"/>
  <c r="D691" i="3"/>
  <c r="F691" i="3" s="1"/>
  <c r="C692" i="3" l="1"/>
  <c r="B693" i="3"/>
  <c r="E693" i="3" s="1"/>
  <c r="D692" i="3"/>
  <c r="F692" i="3" s="1"/>
  <c r="B694" i="3" l="1"/>
  <c r="E694" i="3" s="1"/>
  <c r="C693" i="3"/>
  <c r="D693" i="3"/>
  <c r="F693" i="3" s="1"/>
  <c r="C694" i="3" l="1"/>
  <c r="B695" i="3"/>
  <c r="E695" i="3" s="1"/>
  <c r="D694" i="3"/>
  <c r="F694" i="3" s="1"/>
  <c r="B696" i="3" l="1"/>
  <c r="E696" i="3" s="1"/>
  <c r="C695" i="3"/>
  <c r="D695" i="3"/>
  <c r="F695" i="3" s="1"/>
  <c r="B697" i="3" l="1"/>
  <c r="E697" i="3" s="1"/>
  <c r="C696" i="3"/>
  <c r="D696" i="3"/>
  <c r="F696" i="3" s="1"/>
  <c r="C697" i="3" l="1"/>
  <c r="B698" i="3"/>
  <c r="E698" i="3" s="1"/>
  <c r="D697" i="3"/>
  <c r="F697" i="3" s="1"/>
  <c r="C698" i="3" l="1"/>
  <c r="B699" i="3"/>
  <c r="E699" i="3" s="1"/>
  <c r="D698" i="3"/>
  <c r="F698" i="3" s="1"/>
  <c r="B700" i="3" l="1"/>
  <c r="E700" i="3" s="1"/>
  <c r="C699" i="3"/>
  <c r="D699" i="3"/>
  <c r="F699" i="3" s="1"/>
  <c r="C700" i="3" l="1"/>
  <c r="B701" i="3"/>
  <c r="E701" i="3" s="1"/>
  <c r="D700" i="3"/>
  <c r="F700" i="3" s="1"/>
  <c r="B702" i="3" l="1"/>
  <c r="E702" i="3" s="1"/>
  <c r="C701" i="3"/>
  <c r="D701" i="3"/>
  <c r="F701" i="3" s="1"/>
  <c r="B703" i="3" l="1"/>
  <c r="E703" i="3" s="1"/>
  <c r="C702" i="3"/>
  <c r="D702" i="3"/>
  <c r="F702" i="3" s="1"/>
  <c r="C703" i="3" l="1"/>
  <c r="B704" i="3"/>
  <c r="E704" i="3" s="1"/>
  <c r="D703" i="3"/>
  <c r="F703" i="3" s="1"/>
  <c r="C704" i="3" l="1"/>
  <c r="B705" i="3"/>
  <c r="E705" i="3" s="1"/>
  <c r="D704" i="3"/>
  <c r="F704" i="3" s="1"/>
  <c r="B706" i="3" l="1"/>
  <c r="E706" i="3" s="1"/>
  <c r="C705" i="3"/>
  <c r="D705" i="3"/>
  <c r="F705" i="3" s="1"/>
  <c r="B707" i="3" l="1"/>
  <c r="E707" i="3" s="1"/>
  <c r="C706" i="3"/>
  <c r="D706" i="3"/>
  <c r="F706" i="3" s="1"/>
  <c r="B708" i="3" l="1"/>
  <c r="E708" i="3" s="1"/>
  <c r="C707" i="3"/>
  <c r="D707" i="3"/>
  <c r="F707" i="3" s="1"/>
  <c r="B709" i="3" l="1"/>
  <c r="E709" i="3" s="1"/>
  <c r="C708" i="3"/>
  <c r="D708" i="3"/>
  <c r="F708" i="3" s="1"/>
  <c r="C709" i="3" l="1"/>
  <c r="B710" i="3"/>
  <c r="E710" i="3" s="1"/>
  <c r="D709" i="3"/>
  <c r="F709" i="3" s="1"/>
  <c r="B711" i="3" l="1"/>
  <c r="E711" i="3" s="1"/>
  <c r="C710" i="3"/>
  <c r="D710" i="3"/>
  <c r="F710" i="3" s="1"/>
  <c r="B712" i="3" l="1"/>
  <c r="E712" i="3" s="1"/>
  <c r="C711" i="3"/>
  <c r="D711" i="3"/>
  <c r="F711" i="3" s="1"/>
  <c r="C712" i="3" l="1"/>
  <c r="B713" i="3"/>
  <c r="E713" i="3" s="1"/>
  <c r="D712" i="3"/>
  <c r="F712" i="3" s="1"/>
  <c r="B714" i="3" l="1"/>
  <c r="E714" i="3" s="1"/>
  <c r="C713" i="3"/>
  <c r="D713" i="3"/>
  <c r="F713" i="3" s="1"/>
  <c r="C714" i="3" l="1"/>
  <c r="B715" i="3"/>
  <c r="E715" i="3" s="1"/>
  <c r="D714" i="3"/>
  <c r="F714" i="3" s="1"/>
  <c r="C715" i="3" l="1"/>
  <c r="B716" i="3"/>
  <c r="E716" i="3" s="1"/>
  <c r="D715" i="3"/>
  <c r="F715" i="3" s="1"/>
  <c r="C716" i="3" l="1"/>
  <c r="B717" i="3"/>
  <c r="E717" i="3" s="1"/>
  <c r="D716" i="3"/>
  <c r="F716" i="3" s="1"/>
  <c r="B718" i="3" l="1"/>
  <c r="E718" i="3" s="1"/>
  <c r="C717" i="3"/>
  <c r="D717" i="3"/>
  <c r="F717" i="3" s="1"/>
  <c r="B719" i="3" l="1"/>
  <c r="E719" i="3" s="1"/>
  <c r="C718" i="3"/>
  <c r="D718" i="3"/>
  <c r="F718" i="3" s="1"/>
  <c r="B720" i="3" l="1"/>
  <c r="E720" i="3" s="1"/>
  <c r="C719" i="3"/>
  <c r="D719" i="3"/>
  <c r="F719" i="3" s="1"/>
  <c r="B721" i="3" l="1"/>
  <c r="E721" i="3" s="1"/>
  <c r="C720" i="3"/>
  <c r="D720" i="3"/>
  <c r="F720" i="3" s="1"/>
  <c r="C721" i="3" l="1"/>
  <c r="B722" i="3"/>
  <c r="E722" i="3" s="1"/>
  <c r="D721" i="3"/>
  <c r="F721" i="3" s="1"/>
  <c r="B723" i="3" l="1"/>
  <c r="E723" i="3" s="1"/>
  <c r="C722" i="3"/>
  <c r="D722" i="3"/>
  <c r="F722" i="3" s="1"/>
  <c r="B724" i="3" l="1"/>
  <c r="E724" i="3" s="1"/>
  <c r="C723" i="3"/>
  <c r="D723" i="3"/>
  <c r="F723" i="3" s="1"/>
  <c r="C724" i="3" l="1"/>
  <c r="B725" i="3"/>
  <c r="E725" i="3" s="1"/>
  <c r="D724" i="3"/>
  <c r="F724" i="3" s="1"/>
  <c r="B726" i="3" l="1"/>
  <c r="E726" i="3" s="1"/>
  <c r="C725" i="3"/>
  <c r="D725" i="3"/>
  <c r="F725" i="3" s="1"/>
  <c r="B727" i="3" l="1"/>
  <c r="E727" i="3" s="1"/>
  <c r="C726" i="3"/>
  <c r="D726" i="3"/>
  <c r="F726" i="3" s="1"/>
  <c r="C727" i="3" l="1"/>
  <c r="B728" i="3"/>
  <c r="E728" i="3" s="1"/>
  <c r="D727" i="3"/>
  <c r="F727" i="3" s="1"/>
  <c r="B729" i="3" l="1"/>
  <c r="E729" i="3" s="1"/>
  <c r="C728" i="3"/>
  <c r="D728" i="3"/>
  <c r="F728" i="3" s="1"/>
  <c r="B730" i="3" l="1"/>
  <c r="E730" i="3" s="1"/>
  <c r="C729" i="3"/>
  <c r="D729" i="3"/>
  <c r="F729" i="3" s="1"/>
  <c r="C730" i="3" l="1"/>
  <c r="B731" i="3"/>
  <c r="E731" i="3" s="1"/>
  <c r="D730" i="3"/>
  <c r="F730" i="3" s="1"/>
  <c r="B732" i="3" l="1"/>
  <c r="E732" i="3" s="1"/>
  <c r="C731" i="3"/>
  <c r="D731" i="3"/>
  <c r="F731" i="3" s="1"/>
  <c r="B733" i="3" l="1"/>
  <c r="E733" i="3" s="1"/>
  <c r="C732" i="3"/>
  <c r="D732" i="3"/>
  <c r="F732" i="3" s="1"/>
  <c r="C733" i="3" l="1"/>
  <c r="B734" i="3"/>
  <c r="E734" i="3" s="1"/>
  <c r="D733" i="3"/>
  <c r="F733" i="3" s="1"/>
  <c r="L6" i="1" s="1"/>
  <c r="L92" i="1" l="1"/>
  <c r="L174" i="1"/>
  <c r="L172" i="1"/>
  <c r="L148" i="1"/>
  <c r="L141" i="1"/>
  <c r="L175" i="1"/>
  <c r="L167" i="1"/>
  <c r="L163" i="1"/>
  <c r="L189" i="1"/>
  <c r="L183" i="1"/>
  <c r="L153" i="1"/>
  <c r="L181" i="1"/>
  <c r="L152" i="1"/>
  <c r="L135" i="1"/>
  <c r="L150" i="1"/>
  <c r="L149" i="1"/>
  <c r="L166" i="1"/>
  <c r="L164" i="1"/>
  <c r="L185" i="1"/>
  <c r="L184" i="1"/>
  <c r="L171" i="1"/>
  <c r="L140" i="1"/>
  <c r="L151" i="1"/>
  <c r="L156" i="1"/>
  <c r="L177" i="1"/>
  <c r="L139" i="1"/>
  <c r="L158" i="1"/>
  <c r="L178" i="1"/>
  <c r="L173" i="1"/>
  <c r="L162" i="1"/>
  <c r="L155" i="1"/>
  <c r="L182" i="1"/>
  <c r="L170" i="1"/>
  <c r="L176" i="1"/>
  <c r="L165" i="1"/>
  <c r="L159" i="1"/>
  <c r="L112" i="1"/>
  <c r="L146" i="1"/>
  <c r="L145" i="1"/>
  <c r="L147" i="1"/>
  <c r="L169" i="1"/>
  <c r="L19" i="1"/>
  <c r="L68" i="1"/>
  <c r="L13" i="1"/>
  <c r="L64" i="1"/>
  <c r="L12" i="1"/>
  <c r="L11" i="1"/>
  <c r="L77" i="1"/>
  <c r="L88" i="1"/>
  <c r="L87" i="1"/>
  <c r="L110" i="1"/>
  <c r="L31" i="1"/>
  <c r="L32" i="1"/>
  <c r="L69" i="1"/>
  <c r="L60" i="1"/>
  <c r="L33" i="1"/>
  <c r="L86" i="1"/>
  <c r="L101" i="1"/>
  <c r="L154" i="1"/>
  <c r="L143" i="1"/>
  <c r="L180" i="1"/>
  <c r="L144" i="1"/>
  <c r="L142" i="1"/>
  <c r="L107" i="1"/>
  <c r="L91" i="1"/>
  <c r="L111" i="1"/>
  <c r="L161" i="1"/>
  <c r="L10" i="1"/>
  <c r="L160" i="1"/>
  <c r="L74" i="1"/>
  <c r="L109" i="1"/>
  <c r="L43" i="1"/>
  <c r="L103" i="1"/>
  <c r="L168" i="1"/>
  <c r="L7" i="1"/>
  <c r="L42" i="1"/>
  <c r="L179" i="1"/>
  <c r="L99" i="1"/>
  <c r="L41" i="1"/>
  <c r="L90" i="1"/>
  <c r="L102" i="1"/>
  <c r="L55" i="1"/>
  <c r="L96" i="1"/>
  <c r="L113" i="1"/>
  <c r="L54" i="1"/>
  <c r="L100" i="1"/>
  <c r="L125" i="1"/>
  <c r="L8" i="1"/>
  <c r="L22" i="1"/>
  <c r="L23" i="1"/>
  <c r="L73" i="1"/>
  <c r="L93" i="1"/>
  <c r="L76" i="1"/>
  <c r="L157" i="1"/>
  <c r="L124" i="1"/>
  <c r="L21" i="1"/>
  <c r="L133" i="1"/>
  <c r="L115" i="1"/>
  <c r="L75" i="1"/>
  <c r="L89" i="1"/>
  <c r="L59" i="1"/>
  <c r="L108" i="1"/>
  <c r="L132" i="1"/>
  <c r="L114" i="1"/>
  <c r="L48" i="1"/>
  <c r="L44" i="1"/>
  <c r="L62" i="1"/>
  <c r="L72" i="1"/>
  <c r="L70" i="1"/>
  <c r="L123" i="1"/>
  <c r="L20" i="1"/>
  <c r="L34" i="1"/>
  <c r="L30" i="1"/>
  <c r="L78" i="1"/>
  <c r="L117" i="1"/>
  <c r="L15" i="1"/>
  <c r="L29" i="1"/>
  <c r="L28" i="1"/>
  <c r="L17" i="1"/>
  <c r="L27" i="1"/>
  <c r="L66" i="1"/>
  <c r="L116" i="1"/>
  <c r="L81" i="1"/>
  <c r="L49" i="1"/>
  <c r="L61" i="1"/>
  <c r="L84" i="1"/>
  <c r="L105" i="1"/>
  <c r="L122" i="1"/>
  <c r="L97" i="1"/>
  <c r="L14" i="1"/>
  <c r="L16" i="1"/>
  <c r="L26" i="1"/>
  <c r="L65" i="1"/>
  <c r="L71" i="1"/>
  <c r="L40" i="1"/>
  <c r="L46" i="1"/>
  <c r="L45" i="1"/>
  <c r="L51" i="1"/>
  <c r="L118" i="1"/>
  <c r="L121" i="1"/>
  <c r="L82" i="1"/>
  <c r="L95" i="1"/>
  <c r="L137" i="1"/>
  <c r="L80" i="1"/>
  <c r="L37" i="1"/>
  <c r="L126" i="1"/>
  <c r="L38" i="1"/>
  <c r="L18" i="1"/>
  <c r="L63" i="1"/>
  <c r="L67" i="1"/>
  <c r="L106" i="1"/>
  <c r="L120" i="1"/>
  <c r="L134" i="1"/>
  <c r="L94" i="1"/>
  <c r="L136" i="1"/>
  <c r="L79" i="1"/>
  <c r="L129" i="1"/>
  <c r="L130" i="1"/>
  <c r="L25" i="1"/>
  <c r="L50" i="1"/>
  <c r="L104" i="1"/>
  <c r="L138" i="1"/>
  <c r="L35" i="1"/>
  <c r="L53" i="1"/>
  <c r="L58" i="1"/>
  <c r="L187" i="1"/>
  <c r="L186" i="1"/>
  <c r="L47" i="1"/>
  <c r="L98" i="1"/>
  <c r="L36" i="1"/>
  <c r="L128" i="1"/>
  <c r="L131" i="1"/>
  <c r="L56" i="1"/>
  <c r="L83" i="1"/>
  <c r="L85" i="1"/>
  <c r="L24" i="1"/>
  <c r="L52" i="1"/>
  <c r="L57" i="1"/>
  <c r="L119" i="1"/>
  <c r="L127" i="1"/>
  <c r="L188" i="1"/>
  <c r="L39" i="1"/>
  <c r="L9" i="1"/>
  <c r="B735" i="3"/>
  <c r="E735" i="3" s="1"/>
  <c r="C734" i="3"/>
  <c r="D734" i="3"/>
  <c r="F734" i="3" s="1"/>
  <c r="M6" i="1" s="1"/>
  <c r="M92" i="1" l="1"/>
  <c r="M141" i="1"/>
  <c r="M176" i="1"/>
  <c r="M184" i="1"/>
  <c r="M189" i="1"/>
  <c r="M165" i="1"/>
  <c r="M158" i="1"/>
  <c r="M167" i="1"/>
  <c r="M163" i="1"/>
  <c r="M175" i="1"/>
  <c r="M151" i="1"/>
  <c r="M174" i="1"/>
  <c r="M164" i="1"/>
  <c r="M162" i="1"/>
  <c r="M152" i="1"/>
  <c r="M182" i="1"/>
  <c r="M140" i="1"/>
  <c r="M185" i="1"/>
  <c r="M172" i="1"/>
  <c r="M183" i="1"/>
  <c r="M173" i="1"/>
  <c r="M156" i="1"/>
  <c r="M153" i="1"/>
  <c r="M135" i="1"/>
  <c r="M177" i="1"/>
  <c r="M155" i="1"/>
  <c r="M139" i="1"/>
  <c r="M148" i="1"/>
  <c r="M150" i="1"/>
  <c r="M171" i="1"/>
  <c r="M170" i="1"/>
  <c r="M149" i="1"/>
  <c r="M166" i="1"/>
  <c r="M178" i="1"/>
  <c r="M181" i="1"/>
  <c r="M159" i="1"/>
  <c r="M112" i="1"/>
  <c r="M146" i="1"/>
  <c r="M145" i="1"/>
  <c r="M147" i="1"/>
  <c r="M169" i="1"/>
  <c r="M31" i="1"/>
  <c r="M69" i="1"/>
  <c r="M19" i="1"/>
  <c r="M68" i="1"/>
  <c r="M13" i="1"/>
  <c r="M12" i="1"/>
  <c r="M11" i="1"/>
  <c r="M91" i="1"/>
  <c r="M64" i="1"/>
  <c r="M77" i="1"/>
  <c r="M88" i="1"/>
  <c r="M111" i="1"/>
  <c r="M87" i="1"/>
  <c r="M32" i="1"/>
  <c r="M60" i="1"/>
  <c r="M107" i="1"/>
  <c r="M33" i="1"/>
  <c r="M109" i="1"/>
  <c r="M110" i="1"/>
  <c r="M157" i="1"/>
  <c r="M101" i="1"/>
  <c r="M154" i="1"/>
  <c r="M7" i="1"/>
  <c r="M143" i="1"/>
  <c r="M142" i="1"/>
  <c r="M86" i="1"/>
  <c r="M168" i="1"/>
  <c r="M160" i="1"/>
  <c r="M8" i="1"/>
  <c r="M96" i="1"/>
  <c r="M75" i="1"/>
  <c r="M161" i="1"/>
  <c r="M144" i="1"/>
  <c r="M74" i="1"/>
  <c r="M113" i="1"/>
  <c r="M43" i="1"/>
  <c r="M10" i="1"/>
  <c r="M179" i="1"/>
  <c r="M99" i="1"/>
  <c r="M73" i="1"/>
  <c r="M93" i="1"/>
  <c r="M59" i="1"/>
  <c r="M102" i="1"/>
  <c r="M55" i="1"/>
  <c r="M108" i="1"/>
  <c r="M20" i="1"/>
  <c r="M41" i="1"/>
  <c r="M90" i="1"/>
  <c r="M54" i="1"/>
  <c r="M22" i="1"/>
  <c r="M23" i="1"/>
  <c r="M180" i="1"/>
  <c r="M70" i="1"/>
  <c r="M123" i="1"/>
  <c r="M116" i="1"/>
  <c r="M134" i="1"/>
  <c r="M40" i="1"/>
  <c r="M103" i="1"/>
  <c r="M124" i="1"/>
  <c r="M21" i="1"/>
  <c r="M133" i="1"/>
  <c r="M115" i="1"/>
  <c r="M16" i="1"/>
  <c r="M45" i="1"/>
  <c r="M63" i="1"/>
  <c r="M82" i="1"/>
  <c r="M42" i="1"/>
  <c r="M89" i="1"/>
  <c r="M100" i="1"/>
  <c r="M132" i="1"/>
  <c r="M114" i="1"/>
  <c r="M34" i="1"/>
  <c r="M30" i="1"/>
  <c r="M76" i="1"/>
  <c r="M47" i="1"/>
  <c r="M50" i="1"/>
  <c r="M62" i="1"/>
  <c r="M28" i="1"/>
  <c r="M17" i="1"/>
  <c r="M27" i="1"/>
  <c r="M66" i="1"/>
  <c r="M72" i="1"/>
  <c r="M106" i="1"/>
  <c r="M136" i="1"/>
  <c r="M98" i="1"/>
  <c r="M78" i="1"/>
  <c r="M29" i="1"/>
  <c r="M81" i="1"/>
  <c r="M49" i="1"/>
  <c r="M61" i="1"/>
  <c r="M125" i="1"/>
  <c r="M14" i="1"/>
  <c r="M26" i="1"/>
  <c r="M65" i="1"/>
  <c r="M117" i="1"/>
  <c r="M46" i="1"/>
  <c r="M83" i="1"/>
  <c r="M85" i="1"/>
  <c r="M104" i="1"/>
  <c r="M138" i="1"/>
  <c r="M97" i="1"/>
  <c r="M24" i="1"/>
  <c r="M44" i="1"/>
  <c r="M71" i="1"/>
  <c r="M84" i="1"/>
  <c r="M118" i="1"/>
  <c r="M121" i="1"/>
  <c r="M52" i="1"/>
  <c r="M127" i="1"/>
  <c r="M39" i="1"/>
  <c r="M15" i="1"/>
  <c r="M95" i="1"/>
  <c r="M137" i="1"/>
  <c r="M80" i="1"/>
  <c r="M18" i="1"/>
  <c r="M67" i="1"/>
  <c r="M120" i="1"/>
  <c r="M105" i="1"/>
  <c r="M79" i="1"/>
  <c r="M25" i="1"/>
  <c r="M56" i="1"/>
  <c r="M126" i="1"/>
  <c r="M188" i="1"/>
  <c r="M57" i="1"/>
  <c r="M119" i="1"/>
  <c r="M37" i="1"/>
  <c r="M129" i="1"/>
  <c r="M38" i="1"/>
  <c r="M187" i="1"/>
  <c r="M131" i="1"/>
  <c r="M51" i="1"/>
  <c r="M48" i="1"/>
  <c r="M94" i="1"/>
  <c r="M35" i="1"/>
  <c r="M53" i="1"/>
  <c r="M58" i="1"/>
  <c r="M122" i="1"/>
  <c r="M36" i="1"/>
  <c r="M128" i="1"/>
  <c r="M186" i="1"/>
  <c r="M130" i="1"/>
  <c r="M9" i="1"/>
  <c r="B736" i="3"/>
  <c r="E736" i="3" s="1"/>
  <c r="C735" i="3"/>
  <c r="D735" i="3"/>
  <c r="F735" i="3" s="1"/>
  <c r="N6" i="1" s="1"/>
  <c r="N92" i="1" l="1"/>
  <c r="N176" i="1"/>
  <c r="N167" i="1"/>
  <c r="N185" i="1"/>
  <c r="N158" i="1"/>
  <c r="N155" i="1"/>
  <c r="N182" i="1"/>
  <c r="N163" i="1"/>
  <c r="N164" i="1"/>
  <c r="N148" i="1"/>
  <c r="N189" i="1"/>
  <c r="N140" i="1"/>
  <c r="N172" i="1"/>
  <c r="N183" i="1"/>
  <c r="N141" i="1"/>
  <c r="N165" i="1"/>
  <c r="N139" i="1"/>
  <c r="N184" i="1"/>
  <c r="N178" i="1"/>
  <c r="N162" i="1"/>
  <c r="N153" i="1"/>
  <c r="N149" i="1"/>
  <c r="N156" i="1"/>
  <c r="N173" i="1"/>
  <c r="N177" i="1"/>
  <c r="N150" i="1"/>
  <c r="N151" i="1"/>
  <c r="N170" i="1"/>
  <c r="N152" i="1"/>
  <c r="N181" i="1"/>
  <c r="N171" i="1"/>
  <c r="N175" i="1"/>
  <c r="N174" i="1"/>
  <c r="N166" i="1"/>
  <c r="N135" i="1"/>
  <c r="N159" i="1"/>
  <c r="N112" i="1"/>
  <c r="N146" i="1"/>
  <c r="N145" i="1"/>
  <c r="N147" i="1"/>
  <c r="N169" i="1"/>
  <c r="N32" i="1"/>
  <c r="N31" i="1"/>
  <c r="N69" i="1"/>
  <c r="N19" i="1"/>
  <c r="N13" i="1"/>
  <c r="N12" i="1"/>
  <c r="N11" i="1"/>
  <c r="N33" i="1"/>
  <c r="N86" i="1"/>
  <c r="N101" i="1"/>
  <c r="N91" i="1"/>
  <c r="N142" i="1"/>
  <c r="N64" i="1"/>
  <c r="N77" i="1"/>
  <c r="N88" i="1"/>
  <c r="N109" i="1"/>
  <c r="N161" i="1"/>
  <c r="N68" i="1"/>
  <c r="N110" i="1"/>
  <c r="N157" i="1"/>
  <c r="N8" i="1"/>
  <c r="N154" i="1"/>
  <c r="N143" i="1"/>
  <c r="N60" i="1"/>
  <c r="N107" i="1"/>
  <c r="N179" i="1"/>
  <c r="N99" i="1"/>
  <c r="N111" i="1"/>
  <c r="N180" i="1"/>
  <c r="N41" i="1"/>
  <c r="N160" i="1"/>
  <c r="N96" i="1"/>
  <c r="N75" i="1"/>
  <c r="N89" i="1"/>
  <c r="N144" i="1"/>
  <c r="N87" i="1"/>
  <c r="N168" i="1"/>
  <c r="N7" i="1"/>
  <c r="N10" i="1"/>
  <c r="N42" i="1"/>
  <c r="N102" i="1"/>
  <c r="N70" i="1"/>
  <c r="N43" i="1"/>
  <c r="N59" i="1"/>
  <c r="N116" i="1"/>
  <c r="N21" i="1"/>
  <c r="N74" i="1"/>
  <c r="N113" i="1"/>
  <c r="N55" i="1"/>
  <c r="N90" i="1"/>
  <c r="N54" i="1"/>
  <c r="N73" i="1"/>
  <c r="N76" i="1"/>
  <c r="N108" i="1"/>
  <c r="N125" i="1"/>
  <c r="N14" i="1"/>
  <c r="N28" i="1"/>
  <c r="N81" i="1"/>
  <c r="N93" i="1"/>
  <c r="N134" i="1"/>
  <c r="N40" i="1"/>
  <c r="N17" i="1"/>
  <c r="N49" i="1"/>
  <c r="N65" i="1"/>
  <c r="N83" i="1"/>
  <c r="N103" i="1"/>
  <c r="N124" i="1"/>
  <c r="N133" i="1"/>
  <c r="N115" i="1"/>
  <c r="N22" i="1"/>
  <c r="N100" i="1"/>
  <c r="N123" i="1"/>
  <c r="N20" i="1"/>
  <c r="N132" i="1"/>
  <c r="N114" i="1"/>
  <c r="N34" i="1"/>
  <c r="N18" i="1"/>
  <c r="N44" i="1"/>
  <c r="N67" i="1"/>
  <c r="N47" i="1"/>
  <c r="N50" i="1"/>
  <c r="N62" i="1"/>
  <c r="N85" i="1"/>
  <c r="N118" i="1"/>
  <c r="N137" i="1"/>
  <c r="N27" i="1"/>
  <c r="N66" i="1"/>
  <c r="N72" i="1"/>
  <c r="N23" i="1"/>
  <c r="N78" i="1"/>
  <c r="N29" i="1"/>
  <c r="N16" i="1"/>
  <c r="N61" i="1"/>
  <c r="N45" i="1"/>
  <c r="N119" i="1"/>
  <c r="N122" i="1"/>
  <c r="N25" i="1"/>
  <c r="N117" i="1"/>
  <c r="N46" i="1"/>
  <c r="N104" i="1"/>
  <c r="N138" i="1"/>
  <c r="N97" i="1"/>
  <c r="N24" i="1"/>
  <c r="N53" i="1"/>
  <c r="N128" i="1"/>
  <c r="N186" i="1"/>
  <c r="N26" i="1"/>
  <c r="N71" i="1"/>
  <c r="N82" i="1"/>
  <c r="N84" i="1"/>
  <c r="N121" i="1"/>
  <c r="N15" i="1"/>
  <c r="N63" i="1"/>
  <c r="N95" i="1"/>
  <c r="N106" i="1"/>
  <c r="N80" i="1"/>
  <c r="N37" i="1"/>
  <c r="N130" i="1"/>
  <c r="N39" i="1"/>
  <c r="N120" i="1"/>
  <c r="N57" i="1"/>
  <c r="N105" i="1"/>
  <c r="N79" i="1"/>
  <c r="N56" i="1"/>
  <c r="N126" i="1"/>
  <c r="N188" i="1"/>
  <c r="N187" i="1"/>
  <c r="N30" i="1"/>
  <c r="N36" i="1"/>
  <c r="N52" i="1"/>
  <c r="N131" i="1"/>
  <c r="N136" i="1"/>
  <c r="N129" i="1"/>
  <c r="N38" i="1"/>
  <c r="N48" i="1"/>
  <c r="N94" i="1"/>
  <c r="N98" i="1"/>
  <c r="N35" i="1"/>
  <c r="N58" i="1"/>
  <c r="N51" i="1"/>
  <c r="N127" i="1"/>
  <c r="N9" i="1"/>
  <c r="B737" i="3"/>
  <c r="E737" i="3" s="1"/>
  <c r="C736" i="3"/>
  <c r="D736" i="3"/>
  <c r="F736" i="3" s="1"/>
  <c r="O6" i="1" s="1"/>
  <c r="O92" i="1" l="1"/>
  <c r="O158" i="1"/>
  <c r="O164" i="1"/>
  <c r="O175" i="1"/>
  <c r="O156" i="1"/>
  <c r="O172" i="1"/>
  <c r="O184" i="1"/>
  <c r="O141" i="1"/>
  <c r="O177" i="1"/>
  <c r="O185" i="1"/>
  <c r="O151" i="1"/>
  <c r="O166" i="1"/>
  <c r="O155" i="1"/>
  <c r="O189" i="1"/>
  <c r="O176" i="1"/>
  <c r="O163" i="1"/>
  <c r="O165" i="1"/>
  <c r="O139" i="1"/>
  <c r="O135" i="1"/>
  <c r="O174" i="1"/>
  <c r="O148" i="1"/>
  <c r="O181" i="1"/>
  <c r="O171" i="1"/>
  <c r="O178" i="1"/>
  <c r="O140" i="1"/>
  <c r="O183" i="1"/>
  <c r="O170" i="1"/>
  <c r="O167" i="1"/>
  <c r="O182" i="1"/>
  <c r="O150" i="1"/>
  <c r="O162" i="1"/>
  <c r="O153" i="1"/>
  <c r="O152" i="1"/>
  <c r="O149" i="1"/>
  <c r="O173" i="1"/>
  <c r="E6" i="2"/>
  <c r="F6" i="2" s="1"/>
  <c r="O159" i="1"/>
  <c r="O112" i="1"/>
  <c r="O146" i="1"/>
  <c r="O145" i="1"/>
  <c r="O147" i="1"/>
  <c r="O169" i="1"/>
  <c r="O11" i="1"/>
  <c r="O33" i="1"/>
  <c r="O32" i="1"/>
  <c r="O77" i="1"/>
  <c r="O31" i="1"/>
  <c r="O13" i="1"/>
  <c r="O60" i="1"/>
  <c r="O68" i="1"/>
  <c r="O107" i="1"/>
  <c r="O12" i="1"/>
  <c r="O19" i="1"/>
  <c r="O86" i="1"/>
  <c r="O101" i="1"/>
  <c r="O64" i="1"/>
  <c r="O69" i="1"/>
  <c r="O87" i="1"/>
  <c r="O111" i="1"/>
  <c r="O168" i="1"/>
  <c r="O88" i="1"/>
  <c r="O109" i="1"/>
  <c r="O161" i="1"/>
  <c r="O10" i="1"/>
  <c r="O110" i="1"/>
  <c r="O157" i="1"/>
  <c r="O142" i="1"/>
  <c r="O143" i="1"/>
  <c r="O180" i="1"/>
  <c r="O144" i="1"/>
  <c r="O73" i="1"/>
  <c r="O8" i="1"/>
  <c r="O41" i="1"/>
  <c r="O90" i="1"/>
  <c r="O91" i="1"/>
  <c r="O160" i="1"/>
  <c r="O96" i="1"/>
  <c r="O154" i="1"/>
  <c r="O7" i="1"/>
  <c r="O43" i="1"/>
  <c r="O103" i="1"/>
  <c r="O42" i="1"/>
  <c r="O89" i="1"/>
  <c r="O179" i="1"/>
  <c r="O70" i="1"/>
  <c r="O117" i="1"/>
  <c r="O102" i="1"/>
  <c r="O59" i="1"/>
  <c r="O74" i="1"/>
  <c r="O113" i="1"/>
  <c r="O22" i="1"/>
  <c r="O23" i="1"/>
  <c r="O124" i="1"/>
  <c r="O99" i="1"/>
  <c r="O78" i="1"/>
  <c r="O15" i="1"/>
  <c r="O29" i="1"/>
  <c r="O46" i="1"/>
  <c r="O116" i="1"/>
  <c r="O125" i="1"/>
  <c r="O14" i="1"/>
  <c r="O28" i="1"/>
  <c r="O81" i="1"/>
  <c r="O18" i="1"/>
  <c r="O50" i="1"/>
  <c r="O66" i="1"/>
  <c r="O84" i="1"/>
  <c r="O75" i="1"/>
  <c r="O93" i="1"/>
  <c r="O54" i="1"/>
  <c r="O108" i="1"/>
  <c r="O21" i="1"/>
  <c r="O134" i="1"/>
  <c r="O40" i="1"/>
  <c r="O133" i="1"/>
  <c r="O115" i="1"/>
  <c r="O100" i="1"/>
  <c r="O114" i="1"/>
  <c r="O48" i="1"/>
  <c r="O51" i="1"/>
  <c r="O63" i="1"/>
  <c r="O76" i="1"/>
  <c r="O34" i="1"/>
  <c r="O44" i="1"/>
  <c r="O67" i="1"/>
  <c r="O82" i="1"/>
  <c r="O94" i="1"/>
  <c r="O119" i="1"/>
  <c r="O138" i="1"/>
  <c r="O123" i="1"/>
  <c r="O20" i="1"/>
  <c r="O132" i="1"/>
  <c r="O47" i="1"/>
  <c r="O17" i="1"/>
  <c r="O62" i="1"/>
  <c r="O55" i="1"/>
  <c r="O27" i="1"/>
  <c r="O49" i="1"/>
  <c r="O105" i="1"/>
  <c r="O79" i="1"/>
  <c r="O98" i="1"/>
  <c r="O35" i="1"/>
  <c r="O45" i="1"/>
  <c r="O83" i="1"/>
  <c r="O85" i="1"/>
  <c r="O122" i="1"/>
  <c r="O25" i="1"/>
  <c r="O56" i="1"/>
  <c r="O129" i="1"/>
  <c r="O187" i="1"/>
  <c r="O65" i="1"/>
  <c r="O104" i="1"/>
  <c r="O118" i="1"/>
  <c r="O97" i="1"/>
  <c r="O24" i="1"/>
  <c r="O26" i="1"/>
  <c r="O71" i="1"/>
  <c r="O72" i="1"/>
  <c r="O121" i="1"/>
  <c r="O137" i="1"/>
  <c r="O16" i="1"/>
  <c r="O106" i="1"/>
  <c r="O80" i="1"/>
  <c r="O57" i="1"/>
  <c r="O127" i="1"/>
  <c r="O128" i="1"/>
  <c r="O30" i="1"/>
  <c r="O37" i="1"/>
  <c r="O130" i="1"/>
  <c r="O39" i="1"/>
  <c r="O120" i="1"/>
  <c r="O36" i="1"/>
  <c r="O52" i="1"/>
  <c r="O61" i="1"/>
  <c r="O95" i="1"/>
  <c r="O126" i="1"/>
  <c r="O188" i="1"/>
  <c r="O38" i="1"/>
  <c r="O136" i="1"/>
  <c r="O53" i="1"/>
  <c r="O58" i="1"/>
  <c r="O131" i="1"/>
  <c r="O186" i="1"/>
  <c r="O9" i="1"/>
  <c r="B738" i="3"/>
  <c r="E738" i="3" s="1"/>
  <c r="C737" i="3"/>
  <c r="D737" i="3"/>
  <c r="F737" i="3" s="1"/>
  <c r="P6" i="1" s="1"/>
  <c r="P92" i="1" l="1"/>
  <c r="P177" i="1"/>
  <c r="P151" i="1"/>
  <c r="P170" i="1"/>
  <c r="P155" i="1"/>
  <c r="P182" i="1"/>
  <c r="P176" i="1"/>
  <c r="P171" i="1"/>
  <c r="P174" i="1"/>
  <c r="P165" i="1"/>
  <c r="P175" i="1"/>
  <c r="P172" i="1"/>
  <c r="P178" i="1"/>
  <c r="P152" i="1"/>
  <c r="P158" i="1"/>
  <c r="P167" i="1"/>
  <c r="P189" i="1"/>
  <c r="P173" i="1"/>
  <c r="P135" i="1"/>
  <c r="P149" i="1"/>
  <c r="P163" i="1"/>
  <c r="P156" i="1"/>
  <c r="P181" i="1"/>
  <c r="P184" i="1"/>
  <c r="P164" i="1"/>
  <c r="P140" i="1"/>
  <c r="P183" i="1"/>
  <c r="P185" i="1"/>
  <c r="P153" i="1"/>
  <c r="P162" i="1"/>
  <c r="P148" i="1"/>
  <c r="P141" i="1"/>
  <c r="P166" i="1"/>
  <c r="P150" i="1"/>
  <c r="P139" i="1"/>
  <c r="P159" i="1"/>
  <c r="P112" i="1"/>
  <c r="P145" i="1"/>
  <c r="P146" i="1"/>
  <c r="P147" i="1"/>
  <c r="P169" i="1"/>
  <c r="P12" i="1"/>
  <c r="P60" i="1"/>
  <c r="P11" i="1"/>
  <c r="P33" i="1"/>
  <c r="P86" i="1"/>
  <c r="P32" i="1"/>
  <c r="P19" i="1"/>
  <c r="P68" i="1"/>
  <c r="P107" i="1"/>
  <c r="P13" i="1"/>
  <c r="P31" i="1"/>
  <c r="P64" i="1"/>
  <c r="P69" i="1"/>
  <c r="P88" i="1"/>
  <c r="P87" i="1"/>
  <c r="P91" i="1"/>
  <c r="P179" i="1"/>
  <c r="P111" i="1"/>
  <c r="P168" i="1"/>
  <c r="P160" i="1"/>
  <c r="P101" i="1"/>
  <c r="P109" i="1"/>
  <c r="P161" i="1"/>
  <c r="P110" i="1"/>
  <c r="P154" i="1"/>
  <c r="P7" i="1"/>
  <c r="P142" i="1"/>
  <c r="P143" i="1"/>
  <c r="P157" i="1"/>
  <c r="P99" i="1"/>
  <c r="P42" i="1"/>
  <c r="P180" i="1"/>
  <c r="P73" i="1"/>
  <c r="P93" i="1"/>
  <c r="P22" i="1"/>
  <c r="P8" i="1"/>
  <c r="P41" i="1"/>
  <c r="P144" i="1"/>
  <c r="P96" i="1"/>
  <c r="P74" i="1"/>
  <c r="P113" i="1"/>
  <c r="P77" i="1"/>
  <c r="P75" i="1"/>
  <c r="P103" i="1"/>
  <c r="P23" i="1"/>
  <c r="P10" i="1"/>
  <c r="P89" i="1"/>
  <c r="P76" i="1"/>
  <c r="P123" i="1"/>
  <c r="P43" i="1"/>
  <c r="P70" i="1"/>
  <c r="P102" i="1"/>
  <c r="P59" i="1"/>
  <c r="P54" i="1"/>
  <c r="P78" i="1"/>
  <c r="P116" i="1"/>
  <c r="P55" i="1"/>
  <c r="P117" i="1"/>
  <c r="P34" i="1"/>
  <c r="P30" i="1"/>
  <c r="P15" i="1"/>
  <c r="P29" i="1"/>
  <c r="P46" i="1"/>
  <c r="P26" i="1"/>
  <c r="P51" i="1"/>
  <c r="P67" i="1"/>
  <c r="P90" i="1"/>
  <c r="P125" i="1"/>
  <c r="P14" i="1"/>
  <c r="P28" i="1"/>
  <c r="P81" i="1"/>
  <c r="P108" i="1"/>
  <c r="P124" i="1"/>
  <c r="P21" i="1"/>
  <c r="P134" i="1"/>
  <c r="P40" i="1"/>
  <c r="P45" i="1"/>
  <c r="P71" i="1"/>
  <c r="P100" i="1"/>
  <c r="P114" i="1"/>
  <c r="P48" i="1"/>
  <c r="P18" i="1"/>
  <c r="P63" i="1"/>
  <c r="P95" i="1"/>
  <c r="P120" i="1"/>
  <c r="P79" i="1"/>
  <c r="P115" i="1"/>
  <c r="P44" i="1"/>
  <c r="P50" i="1"/>
  <c r="P82" i="1"/>
  <c r="P20" i="1"/>
  <c r="P132" i="1"/>
  <c r="P47" i="1"/>
  <c r="P17" i="1"/>
  <c r="P62" i="1"/>
  <c r="P49" i="1"/>
  <c r="P94" i="1"/>
  <c r="P136" i="1"/>
  <c r="P36" i="1"/>
  <c r="P105" i="1"/>
  <c r="P119" i="1"/>
  <c r="P98" i="1"/>
  <c r="P35" i="1"/>
  <c r="P57" i="1"/>
  <c r="P130" i="1"/>
  <c r="P188" i="1"/>
  <c r="P27" i="1"/>
  <c r="P83" i="1"/>
  <c r="P85" i="1"/>
  <c r="P122" i="1"/>
  <c r="P138" i="1"/>
  <c r="P25" i="1"/>
  <c r="P65" i="1"/>
  <c r="P84" i="1"/>
  <c r="P104" i="1"/>
  <c r="P118" i="1"/>
  <c r="P97" i="1"/>
  <c r="P66" i="1"/>
  <c r="P72" i="1"/>
  <c r="P52" i="1"/>
  <c r="P131" i="1"/>
  <c r="P186" i="1"/>
  <c r="P133" i="1"/>
  <c r="P16" i="1"/>
  <c r="P106" i="1"/>
  <c r="P80" i="1"/>
  <c r="P127" i="1"/>
  <c r="P129" i="1"/>
  <c r="P121" i="1"/>
  <c r="P53" i="1"/>
  <c r="P38" i="1"/>
  <c r="P137" i="1"/>
  <c r="P37" i="1"/>
  <c r="P56" i="1"/>
  <c r="P39" i="1"/>
  <c r="P187" i="1"/>
  <c r="P61" i="1"/>
  <c r="P126" i="1"/>
  <c r="P24" i="1"/>
  <c r="P128" i="1"/>
  <c r="P58" i="1"/>
  <c r="P9" i="1"/>
  <c r="C738" i="3"/>
  <c r="B739" i="3"/>
  <c r="E739" i="3" s="1"/>
  <c r="D738" i="3"/>
  <c r="F738" i="3" s="1"/>
  <c r="Q6" i="1" s="1"/>
  <c r="Q92" i="1" l="1"/>
  <c r="Q153" i="1"/>
  <c r="Q162" i="1"/>
  <c r="Q148" i="1"/>
  <c r="Q156" i="1"/>
  <c r="Q150" i="1"/>
  <c r="Q139" i="1"/>
  <c r="Q184" i="1"/>
  <c r="Q177" i="1"/>
  <c r="Q151" i="1"/>
  <c r="Q170" i="1"/>
  <c r="Q155" i="1"/>
  <c r="Q189" i="1"/>
  <c r="Q176" i="1"/>
  <c r="Q171" i="1"/>
  <c r="Q174" i="1"/>
  <c r="Q165" i="1"/>
  <c r="Q175" i="1"/>
  <c r="Q172" i="1"/>
  <c r="Q178" i="1"/>
  <c r="Q152" i="1"/>
  <c r="Q158" i="1"/>
  <c r="Q167" i="1"/>
  <c r="Q173" i="1"/>
  <c r="Q181" i="1"/>
  <c r="Q135" i="1"/>
  <c r="Q185" i="1"/>
  <c r="Q164" i="1"/>
  <c r="Q163" i="1"/>
  <c r="Q141" i="1"/>
  <c r="Q149" i="1"/>
  <c r="Q166" i="1"/>
  <c r="Q140" i="1"/>
  <c r="Q182" i="1"/>
  <c r="Q183" i="1"/>
  <c r="Q159" i="1"/>
  <c r="Q112" i="1"/>
  <c r="Q146" i="1"/>
  <c r="Q145" i="1"/>
  <c r="Q147" i="1"/>
  <c r="Q169" i="1"/>
  <c r="Q13" i="1"/>
  <c r="Q64" i="1"/>
  <c r="Q12" i="1"/>
  <c r="Q60" i="1"/>
  <c r="Q11" i="1"/>
  <c r="Q33" i="1"/>
  <c r="Q31" i="1"/>
  <c r="Q87" i="1"/>
  <c r="Q109" i="1"/>
  <c r="Q19" i="1"/>
  <c r="Q68" i="1"/>
  <c r="Q86" i="1"/>
  <c r="Q32" i="1"/>
  <c r="Q77" i="1"/>
  <c r="Q91" i="1"/>
  <c r="Q69" i="1"/>
  <c r="Q142" i="1"/>
  <c r="Q143" i="1"/>
  <c r="Q179" i="1"/>
  <c r="Q99" i="1"/>
  <c r="Q88" i="1"/>
  <c r="Q111" i="1"/>
  <c r="Q168" i="1"/>
  <c r="Q101" i="1"/>
  <c r="Q110" i="1"/>
  <c r="Q157" i="1"/>
  <c r="Q8" i="1"/>
  <c r="Q10" i="1"/>
  <c r="Q43" i="1"/>
  <c r="Q42" i="1"/>
  <c r="Q102" i="1"/>
  <c r="Q161" i="1"/>
  <c r="Q180" i="1"/>
  <c r="Q73" i="1"/>
  <c r="Q107" i="1"/>
  <c r="Q160" i="1"/>
  <c r="Q144" i="1"/>
  <c r="Q96" i="1"/>
  <c r="Q75" i="1"/>
  <c r="Q89" i="1"/>
  <c r="Q93" i="1"/>
  <c r="Q22" i="1"/>
  <c r="Q54" i="1"/>
  <c r="Q103" i="1"/>
  <c r="Q23" i="1"/>
  <c r="Q78" i="1"/>
  <c r="Q124" i="1"/>
  <c r="Q154" i="1"/>
  <c r="Q41" i="1"/>
  <c r="Q90" i="1"/>
  <c r="Q125" i="1"/>
  <c r="Q76" i="1"/>
  <c r="Q100" i="1"/>
  <c r="Q20" i="1"/>
  <c r="Q132" i="1"/>
  <c r="Q114" i="1"/>
  <c r="Q55" i="1"/>
  <c r="Q117" i="1"/>
  <c r="Q34" i="1"/>
  <c r="Q30" i="1"/>
  <c r="Q47" i="1"/>
  <c r="Q27" i="1"/>
  <c r="Q61" i="1"/>
  <c r="Q71" i="1"/>
  <c r="Q113" i="1"/>
  <c r="Q59" i="1"/>
  <c r="Q116" i="1"/>
  <c r="Q15" i="1"/>
  <c r="Q29" i="1"/>
  <c r="Q46" i="1"/>
  <c r="Q7" i="1"/>
  <c r="Q74" i="1"/>
  <c r="Q70" i="1"/>
  <c r="Q14" i="1"/>
  <c r="Q28" i="1"/>
  <c r="Q134" i="1"/>
  <c r="Q16" i="1"/>
  <c r="Q26" i="1"/>
  <c r="Q65" i="1"/>
  <c r="Q45" i="1"/>
  <c r="Q51" i="1"/>
  <c r="Q83" i="1"/>
  <c r="Q104" i="1"/>
  <c r="Q121" i="1"/>
  <c r="Q80" i="1"/>
  <c r="Q21" i="1"/>
  <c r="Q48" i="1"/>
  <c r="Q18" i="1"/>
  <c r="Q63" i="1"/>
  <c r="Q67" i="1"/>
  <c r="Q123" i="1"/>
  <c r="Q115" i="1"/>
  <c r="Q81" i="1"/>
  <c r="Q44" i="1"/>
  <c r="Q50" i="1"/>
  <c r="Q108" i="1"/>
  <c r="Q40" i="1"/>
  <c r="Q106" i="1"/>
  <c r="Q120" i="1"/>
  <c r="Q49" i="1"/>
  <c r="Q94" i="1"/>
  <c r="Q136" i="1"/>
  <c r="Q79" i="1"/>
  <c r="Q36" i="1"/>
  <c r="Q58" i="1"/>
  <c r="Q131" i="1"/>
  <c r="Q35" i="1"/>
  <c r="Q105" i="1"/>
  <c r="Q119" i="1"/>
  <c r="Q98" i="1"/>
  <c r="Q82" i="1"/>
  <c r="Q85" i="1"/>
  <c r="Q122" i="1"/>
  <c r="Q138" i="1"/>
  <c r="Q62" i="1"/>
  <c r="Q84" i="1"/>
  <c r="Q118" i="1"/>
  <c r="Q97" i="1"/>
  <c r="Q128" i="1"/>
  <c r="Q129" i="1"/>
  <c r="Q66" i="1"/>
  <c r="Q72" i="1"/>
  <c r="Q25" i="1"/>
  <c r="Q52" i="1"/>
  <c r="Q57" i="1"/>
  <c r="Q186" i="1"/>
  <c r="Q188" i="1"/>
  <c r="Q24" i="1"/>
  <c r="Q127" i="1"/>
  <c r="Q130" i="1"/>
  <c r="Q39" i="1"/>
  <c r="Q17" i="1"/>
  <c r="Q126" i="1"/>
  <c r="Q133" i="1"/>
  <c r="Q53" i="1"/>
  <c r="Q95" i="1"/>
  <c r="Q137" i="1"/>
  <c r="Q37" i="1"/>
  <c r="Q56" i="1"/>
  <c r="Q38" i="1"/>
  <c r="Q187" i="1"/>
  <c r="Q9" i="1"/>
  <c r="C739" i="3"/>
  <c r="B740" i="3"/>
  <c r="E740" i="3" s="1"/>
  <c r="D739" i="3"/>
  <c r="F739" i="3" s="1"/>
  <c r="R6" i="1" s="1"/>
  <c r="R92" i="1" l="1"/>
  <c r="R141" i="1"/>
  <c r="R153" i="1"/>
  <c r="R172" i="1"/>
  <c r="R174" i="1"/>
  <c r="R151" i="1"/>
  <c r="R175" i="1"/>
  <c r="R177" i="1"/>
  <c r="R189" i="1"/>
  <c r="R158" i="1"/>
  <c r="R167" i="1"/>
  <c r="R184" i="1"/>
  <c r="R176" i="1"/>
  <c r="R170" i="1"/>
  <c r="R152" i="1"/>
  <c r="R139" i="1"/>
  <c r="R162" i="1"/>
  <c r="R183" i="1"/>
  <c r="R182" i="1"/>
  <c r="R148" i="1"/>
  <c r="R166" i="1"/>
  <c r="R185" i="1"/>
  <c r="R164" i="1"/>
  <c r="R165" i="1"/>
  <c r="R171" i="1"/>
  <c r="R140" i="1"/>
  <c r="R173" i="1"/>
  <c r="R181" i="1"/>
  <c r="R155" i="1"/>
  <c r="R149" i="1"/>
  <c r="R163" i="1"/>
  <c r="R150" i="1"/>
  <c r="R156" i="1"/>
  <c r="R178" i="1"/>
  <c r="R135" i="1"/>
  <c r="R159" i="1"/>
  <c r="R112" i="1"/>
  <c r="R145" i="1"/>
  <c r="R146" i="1"/>
  <c r="R147" i="1"/>
  <c r="R169" i="1"/>
  <c r="R19" i="1"/>
  <c r="R68" i="1"/>
  <c r="R13" i="1"/>
  <c r="R64" i="1"/>
  <c r="R12" i="1"/>
  <c r="R11" i="1"/>
  <c r="R69" i="1"/>
  <c r="R88" i="1"/>
  <c r="R33" i="1"/>
  <c r="R60" i="1"/>
  <c r="R87" i="1"/>
  <c r="R110" i="1"/>
  <c r="R31" i="1"/>
  <c r="R101" i="1"/>
  <c r="R77" i="1"/>
  <c r="R107" i="1"/>
  <c r="R154" i="1"/>
  <c r="R91" i="1"/>
  <c r="R142" i="1"/>
  <c r="R143" i="1"/>
  <c r="R180" i="1"/>
  <c r="R144" i="1"/>
  <c r="R32" i="1"/>
  <c r="R109" i="1"/>
  <c r="R111" i="1"/>
  <c r="R161" i="1"/>
  <c r="R10" i="1"/>
  <c r="R179" i="1"/>
  <c r="R7" i="1"/>
  <c r="R74" i="1"/>
  <c r="R86" i="1"/>
  <c r="R157" i="1"/>
  <c r="R99" i="1"/>
  <c r="R43" i="1"/>
  <c r="R103" i="1"/>
  <c r="R42" i="1"/>
  <c r="R8" i="1"/>
  <c r="R168" i="1"/>
  <c r="R160" i="1"/>
  <c r="R41" i="1"/>
  <c r="R90" i="1"/>
  <c r="R55" i="1"/>
  <c r="R75" i="1"/>
  <c r="R93" i="1"/>
  <c r="R22" i="1"/>
  <c r="R54" i="1"/>
  <c r="R100" i="1"/>
  <c r="R125" i="1"/>
  <c r="R96" i="1"/>
  <c r="R89" i="1"/>
  <c r="R23" i="1"/>
  <c r="R73" i="1"/>
  <c r="R113" i="1"/>
  <c r="R59" i="1"/>
  <c r="R117" i="1"/>
  <c r="R123" i="1"/>
  <c r="R133" i="1"/>
  <c r="R115" i="1"/>
  <c r="R76" i="1"/>
  <c r="R78" i="1"/>
  <c r="R20" i="1"/>
  <c r="R132" i="1"/>
  <c r="R114" i="1"/>
  <c r="R48" i="1"/>
  <c r="R44" i="1"/>
  <c r="R62" i="1"/>
  <c r="R72" i="1"/>
  <c r="R102" i="1"/>
  <c r="R34" i="1"/>
  <c r="R30" i="1"/>
  <c r="R116" i="1"/>
  <c r="R15" i="1"/>
  <c r="R29" i="1"/>
  <c r="R70" i="1"/>
  <c r="R124" i="1"/>
  <c r="R46" i="1"/>
  <c r="R49" i="1"/>
  <c r="R61" i="1"/>
  <c r="R134" i="1"/>
  <c r="R16" i="1"/>
  <c r="R26" i="1"/>
  <c r="R65" i="1"/>
  <c r="R71" i="1"/>
  <c r="R105" i="1"/>
  <c r="R122" i="1"/>
  <c r="R97" i="1"/>
  <c r="R28" i="1"/>
  <c r="R45" i="1"/>
  <c r="R51" i="1"/>
  <c r="R83" i="1"/>
  <c r="R21" i="1"/>
  <c r="R18" i="1"/>
  <c r="R63" i="1"/>
  <c r="R81" i="1"/>
  <c r="R47" i="1"/>
  <c r="R50" i="1"/>
  <c r="R66" i="1"/>
  <c r="R95" i="1"/>
  <c r="R137" i="1"/>
  <c r="R80" i="1"/>
  <c r="R108" i="1"/>
  <c r="R40" i="1"/>
  <c r="R106" i="1"/>
  <c r="R120" i="1"/>
  <c r="R37" i="1"/>
  <c r="R126" i="1"/>
  <c r="R38" i="1"/>
  <c r="R94" i="1"/>
  <c r="R136" i="1"/>
  <c r="R79" i="1"/>
  <c r="R27" i="1"/>
  <c r="R119" i="1"/>
  <c r="R67" i="1"/>
  <c r="R24" i="1"/>
  <c r="R36" i="1"/>
  <c r="R53" i="1"/>
  <c r="R58" i="1"/>
  <c r="R187" i="1"/>
  <c r="R85" i="1"/>
  <c r="R98" i="1"/>
  <c r="R35" i="1"/>
  <c r="R84" i="1"/>
  <c r="R118" i="1"/>
  <c r="R128" i="1"/>
  <c r="R131" i="1"/>
  <c r="R186" i="1"/>
  <c r="R130" i="1"/>
  <c r="R188" i="1"/>
  <c r="R82" i="1"/>
  <c r="R104" i="1"/>
  <c r="R138" i="1"/>
  <c r="R25" i="1"/>
  <c r="R52" i="1"/>
  <c r="R57" i="1"/>
  <c r="R14" i="1"/>
  <c r="R56" i="1"/>
  <c r="R121" i="1"/>
  <c r="R127" i="1"/>
  <c r="R39" i="1"/>
  <c r="R17" i="1"/>
  <c r="R129" i="1"/>
  <c r="R9" i="1"/>
  <c r="B741" i="3"/>
  <c r="E741" i="3" s="1"/>
  <c r="C740" i="3"/>
  <c r="D740" i="3"/>
  <c r="F740" i="3" s="1"/>
  <c r="S6" i="1" s="1"/>
  <c r="S92" i="1" l="1"/>
  <c r="S163" i="1"/>
  <c r="S172" i="1"/>
  <c r="S151" i="1"/>
  <c r="S177" i="1"/>
  <c r="S189" i="1"/>
  <c r="S183" i="1"/>
  <c r="S167" i="1"/>
  <c r="S178" i="1"/>
  <c r="S174" i="1"/>
  <c r="S175" i="1"/>
  <c r="S141" i="1"/>
  <c r="S150" i="1"/>
  <c r="S153" i="1"/>
  <c r="S152" i="1"/>
  <c r="S181" i="1"/>
  <c r="S148" i="1"/>
  <c r="S162" i="1"/>
  <c r="S135" i="1"/>
  <c r="S170" i="1"/>
  <c r="S140" i="1"/>
  <c r="S139" i="1"/>
  <c r="S182" i="1"/>
  <c r="S171" i="1"/>
  <c r="S158" i="1"/>
  <c r="S156" i="1"/>
  <c r="S173" i="1"/>
  <c r="S164" i="1"/>
  <c r="S184" i="1"/>
  <c r="S176" i="1"/>
  <c r="S165" i="1"/>
  <c r="S149" i="1"/>
  <c r="S155" i="1"/>
  <c r="S185" i="1"/>
  <c r="S166" i="1"/>
  <c r="S159" i="1"/>
  <c r="S112" i="1"/>
  <c r="S146" i="1"/>
  <c r="S145" i="1"/>
  <c r="S147" i="1"/>
  <c r="S169" i="1"/>
  <c r="S31" i="1"/>
  <c r="S69" i="1"/>
  <c r="S19" i="1"/>
  <c r="S68" i="1"/>
  <c r="S13" i="1"/>
  <c r="S12" i="1"/>
  <c r="S11" i="1"/>
  <c r="S32" i="1"/>
  <c r="S77" i="1"/>
  <c r="S91" i="1"/>
  <c r="S88" i="1"/>
  <c r="S111" i="1"/>
  <c r="S33" i="1"/>
  <c r="S60" i="1"/>
  <c r="S87" i="1"/>
  <c r="S86" i="1"/>
  <c r="S107" i="1"/>
  <c r="S157" i="1"/>
  <c r="S154" i="1"/>
  <c r="S7" i="1"/>
  <c r="S142" i="1"/>
  <c r="S143" i="1"/>
  <c r="S64" i="1"/>
  <c r="S101" i="1"/>
  <c r="S109" i="1"/>
  <c r="S168" i="1"/>
  <c r="S160" i="1"/>
  <c r="S96" i="1"/>
  <c r="S75" i="1"/>
  <c r="S110" i="1"/>
  <c r="S179" i="1"/>
  <c r="S10" i="1"/>
  <c r="S74" i="1"/>
  <c r="S113" i="1"/>
  <c r="S99" i="1"/>
  <c r="S43" i="1"/>
  <c r="S161" i="1"/>
  <c r="S180" i="1"/>
  <c r="S8" i="1"/>
  <c r="S73" i="1"/>
  <c r="S93" i="1"/>
  <c r="S90" i="1"/>
  <c r="S59" i="1"/>
  <c r="S42" i="1"/>
  <c r="S55" i="1"/>
  <c r="S108" i="1"/>
  <c r="S20" i="1"/>
  <c r="S103" i="1"/>
  <c r="S22" i="1"/>
  <c r="S54" i="1"/>
  <c r="S144" i="1"/>
  <c r="S89" i="1"/>
  <c r="S23" i="1"/>
  <c r="S76" i="1"/>
  <c r="S102" i="1"/>
  <c r="S100" i="1"/>
  <c r="S21" i="1"/>
  <c r="S134" i="1"/>
  <c r="S40" i="1"/>
  <c r="S123" i="1"/>
  <c r="S133" i="1"/>
  <c r="S115" i="1"/>
  <c r="S16" i="1"/>
  <c r="S45" i="1"/>
  <c r="S63" i="1"/>
  <c r="S82" i="1"/>
  <c r="S78" i="1"/>
  <c r="S117" i="1"/>
  <c r="S132" i="1"/>
  <c r="S114" i="1"/>
  <c r="S41" i="1"/>
  <c r="S125" i="1"/>
  <c r="S34" i="1"/>
  <c r="S30" i="1"/>
  <c r="S15" i="1"/>
  <c r="S17" i="1"/>
  <c r="S27" i="1"/>
  <c r="S66" i="1"/>
  <c r="S70" i="1"/>
  <c r="S124" i="1"/>
  <c r="S46" i="1"/>
  <c r="S49" i="1"/>
  <c r="S61" i="1"/>
  <c r="S84" i="1"/>
  <c r="S106" i="1"/>
  <c r="S136" i="1"/>
  <c r="S98" i="1"/>
  <c r="S116" i="1"/>
  <c r="S26" i="1"/>
  <c r="S65" i="1"/>
  <c r="S71" i="1"/>
  <c r="S28" i="1"/>
  <c r="S48" i="1"/>
  <c r="S51" i="1"/>
  <c r="S29" i="1"/>
  <c r="S72" i="1"/>
  <c r="S118" i="1"/>
  <c r="S121" i="1"/>
  <c r="S24" i="1"/>
  <c r="S81" i="1"/>
  <c r="S47" i="1"/>
  <c r="S50" i="1"/>
  <c r="S95" i="1"/>
  <c r="S137" i="1"/>
  <c r="S80" i="1"/>
  <c r="S52" i="1"/>
  <c r="S127" i="1"/>
  <c r="S39" i="1"/>
  <c r="S44" i="1"/>
  <c r="S120" i="1"/>
  <c r="S83" i="1"/>
  <c r="S94" i="1"/>
  <c r="S105" i="1"/>
  <c r="S79" i="1"/>
  <c r="S119" i="1"/>
  <c r="S129" i="1"/>
  <c r="S38" i="1"/>
  <c r="S37" i="1"/>
  <c r="S62" i="1"/>
  <c r="S67" i="1"/>
  <c r="S97" i="1"/>
  <c r="S36" i="1"/>
  <c r="S53" i="1"/>
  <c r="S58" i="1"/>
  <c r="S187" i="1"/>
  <c r="S131" i="1"/>
  <c r="S122" i="1"/>
  <c r="S130" i="1"/>
  <c r="S35" i="1"/>
  <c r="S56" i="1"/>
  <c r="S18" i="1"/>
  <c r="S128" i="1"/>
  <c r="S186" i="1"/>
  <c r="S104" i="1"/>
  <c r="S138" i="1"/>
  <c r="S25" i="1"/>
  <c r="S57" i="1"/>
  <c r="S14" i="1"/>
  <c r="S85" i="1"/>
  <c r="S188" i="1"/>
  <c r="S126" i="1"/>
  <c r="S9" i="1"/>
  <c r="B742" i="3"/>
  <c r="E742" i="3" s="1"/>
  <c r="C741" i="3"/>
  <c r="D741" i="3"/>
  <c r="F741" i="3" s="1"/>
  <c r="T6" i="1" s="1"/>
  <c r="T92" i="1" l="1"/>
  <c r="T170" i="1"/>
  <c r="T139" i="1"/>
  <c r="T167" i="1"/>
  <c r="T148" i="1"/>
  <c r="T178" i="1"/>
  <c r="T185" i="1"/>
  <c r="T175" i="1"/>
  <c r="T141" i="1"/>
  <c r="T176" i="1"/>
  <c r="T151" i="1"/>
  <c r="T174" i="1"/>
  <c r="T184" i="1"/>
  <c r="T189" i="1"/>
  <c r="T163" i="1"/>
  <c r="T172" i="1"/>
  <c r="T158" i="1"/>
  <c r="T177" i="1"/>
  <c r="T152" i="1"/>
  <c r="T140" i="1"/>
  <c r="T149" i="1"/>
  <c r="T156" i="1"/>
  <c r="T173" i="1"/>
  <c r="T135" i="1"/>
  <c r="T171" i="1"/>
  <c r="T182" i="1"/>
  <c r="T155" i="1"/>
  <c r="T181" i="1"/>
  <c r="T153" i="1"/>
  <c r="T166" i="1"/>
  <c r="T150" i="1"/>
  <c r="T165" i="1"/>
  <c r="T162" i="1"/>
  <c r="T164" i="1"/>
  <c r="T183" i="1"/>
  <c r="T159" i="1"/>
  <c r="T112" i="1"/>
  <c r="T145" i="1"/>
  <c r="T146" i="1"/>
  <c r="T147" i="1"/>
  <c r="T169" i="1"/>
  <c r="T32" i="1"/>
  <c r="T31" i="1"/>
  <c r="T69" i="1"/>
  <c r="T19" i="1"/>
  <c r="T13" i="1"/>
  <c r="T12" i="1"/>
  <c r="T64" i="1"/>
  <c r="T101" i="1"/>
  <c r="T11" i="1"/>
  <c r="T77" i="1"/>
  <c r="T91" i="1"/>
  <c r="T142" i="1"/>
  <c r="T88" i="1"/>
  <c r="T33" i="1"/>
  <c r="T60" i="1"/>
  <c r="T68" i="1"/>
  <c r="T109" i="1"/>
  <c r="T86" i="1"/>
  <c r="T110" i="1"/>
  <c r="T161" i="1"/>
  <c r="T87" i="1"/>
  <c r="T107" i="1"/>
  <c r="T157" i="1"/>
  <c r="T8" i="1"/>
  <c r="T154" i="1"/>
  <c r="T143" i="1"/>
  <c r="T111" i="1"/>
  <c r="T179" i="1"/>
  <c r="T99" i="1"/>
  <c r="T144" i="1"/>
  <c r="T41" i="1"/>
  <c r="T7" i="1"/>
  <c r="T96" i="1"/>
  <c r="T75" i="1"/>
  <c r="T89" i="1"/>
  <c r="T10" i="1"/>
  <c r="T180" i="1"/>
  <c r="T42" i="1"/>
  <c r="T102" i="1"/>
  <c r="T160" i="1"/>
  <c r="T73" i="1"/>
  <c r="T113" i="1"/>
  <c r="T70" i="1"/>
  <c r="T90" i="1"/>
  <c r="T59" i="1"/>
  <c r="T116" i="1"/>
  <c r="T93" i="1"/>
  <c r="T55" i="1"/>
  <c r="T43" i="1"/>
  <c r="T103" i="1"/>
  <c r="T22" i="1"/>
  <c r="T54" i="1"/>
  <c r="T123" i="1"/>
  <c r="T23" i="1"/>
  <c r="T108" i="1"/>
  <c r="T124" i="1"/>
  <c r="T14" i="1"/>
  <c r="T28" i="1"/>
  <c r="T81" i="1"/>
  <c r="T168" i="1"/>
  <c r="T100" i="1"/>
  <c r="T21" i="1"/>
  <c r="T134" i="1"/>
  <c r="T40" i="1"/>
  <c r="T17" i="1"/>
  <c r="T49" i="1"/>
  <c r="T65" i="1"/>
  <c r="T83" i="1"/>
  <c r="T76" i="1"/>
  <c r="T20" i="1"/>
  <c r="T133" i="1"/>
  <c r="T115" i="1"/>
  <c r="T78" i="1"/>
  <c r="T117" i="1"/>
  <c r="T132" i="1"/>
  <c r="T114" i="1"/>
  <c r="T74" i="1"/>
  <c r="T30" i="1"/>
  <c r="T47" i="1"/>
  <c r="T50" i="1"/>
  <c r="T62" i="1"/>
  <c r="T15" i="1"/>
  <c r="T27" i="1"/>
  <c r="T66" i="1"/>
  <c r="T72" i="1"/>
  <c r="T85" i="1"/>
  <c r="T118" i="1"/>
  <c r="T137" i="1"/>
  <c r="T34" i="1"/>
  <c r="T46" i="1"/>
  <c r="T16" i="1"/>
  <c r="T61" i="1"/>
  <c r="T26" i="1"/>
  <c r="T45" i="1"/>
  <c r="T48" i="1"/>
  <c r="T51" i="1"/>
  <c r="T67" i="1"/>
  <c r="T84" i="1"/>
  <c r="T104" i="1"/>
  <c r="T138" i="1"/>
  <c r="T97" i="1"/>
  <c r="T25" i="1"/>
  <c r="T29" i="1"/>
  <c r="T121" i="1"/>
  <c r="T24" i="1"/>
  <c r="T53" i="1"/>
  <c r="T128" i="1"/>
  <c r="T186" i="1"/>
  <c r="T95" i="1"/>
  <c r="T106" i="1"/>
  <c r="T80" i="1"/>
  <c r="T44" i="1"/>
  <c r="T120" i="1"/>
  <c r="T136" i="1"/>
  <c r="T125" i="1"/>
  <c r="T71" i="1"/>
  <c r="T35" i="1"/>
  <c r="T56" i="1"/>
  <c r="T126" i="1"/>
  <c r="T188" i="1"/>
  <c r="T127" i="1"/>
  <c r="T122" i="1"/>
  <c r="T119" i="1"/>
  <c r="T129" i="1"/>
  <c r="T38" i="1"/>
  <c r="T187" i="1"/>
  <c r="T131" i="1"/>
  <c r="T98" i="1"/>
  <c r="T105" i="1"/>
  <c r="T79" i="1"/>
  <c r="T36" i="1"/>
  <c r="T58" i="1"/>
  <c r="T63" i="1"/>
  <c r="T57" i="1"/>
  <c r="T18" i="1"/>
  <c r="T82" i="1"/>
  <c r="T52" i="1"/>
  <c r="T94" i="1"/>
  <c r="T37" i="1"/>
  <c r="T39" i="1"/>
  <c r="T130" i="1"/>
  <c r="T9" i="1"/>
  <c r="B743" i="3"/>
  <c r="E743" i="3" s="1"/>
  <c r="C742" i="3"/>
  <c r="D742" i="3"/>
  <c r="F742" i="3" s="1"/>
  <c r="U6" i="1" s="1"/>
  <c r="U92" i="1" l="1"/>
  <c r="U170" i="1"/>
  <c r="U141" i="1"/>
  <c r="U164" i="1"/>
  <c r="U172" i="1"/>
  <c r="U139" i="1"/>
  <c r="U165" i="1"/>
  <c r="U163" i="1"/>
  <c r="U156" i="1"/>
  <c r="U184" i="1"/>
  <c r="U158" i="1"/>
  <c r="U148" i="1"/>
  <c r="U183" i="1"/>
  <c r="U149" i="1"/>
  <c r="U173" i="1"/>
  <c r="U135" i="1"/>
  <c r="U151" i="1"/>
  <c r="U178" i="1"/>
  <c r="U177" i="1"/>
  <c r="U181" i="1"/>
  <c r="U171" i="1"/>
  <c r="U166" i="1"/>
  <c r="U167" i="1"/>
  <c r="U175" i="1"/>
  <c r="U189" i="1"/>
  <c r="U140" i="1"/>
  <c r="U182" i="1"/>
  <c r="U162" i="1"/>
  <c r="U153" i="1"/>
  <c r="U185" i="1"/>
  <c r="U150" i="1"/>
  <c r="U152" i="1"/>
  <c r="U155" i="1"/>
  <c r="U176" i="1"/>
  <c r="U174" i="1"/>
  <c r="U159" i="1"/>
  <c r="U112" i="1"/>
  <c r="U145" i="1"/>
  <c r="U146" i="1"/>
  <c r="U147" i="1"/>
  <c r="U169" i="1"/>
  <c r="U11" i="1"/>
  <c r="U33" i="1"/>
  <c r="U32" i="1"/>
  <c r="U77" i="1"/>
  <c r="U31" i="1"/>
  <c r="U13" i="1"/>
  <c r="U86" i="1"/>
  <c r="U64" i="1"/>
  <c r="U69" i="1"/>
  <c r="U101" i="1"/>
  <c r="U12" i="1"/>
  <c r="U19" i="1"/>
  <c r="U60" i="1"/>
  <c r="U68" i="1"/>
  <c r="U87" i="1"/>
  <c r="U168" i="1"/>
  <c r="U110" i="1"/>
  <c r="U161" i="1"/>
  <c r="U10" i="1"/>
  <c r="U91" i="1"/>
  <c r="U107" i="1"/>
  <c r="U157" i="1"/>
  <c r="U88" i="1"/>
  <c r="U142" i="1"/>
  <c r="U143" i="1"/>
  <c r="U180" i="1"/>
  <c r="U144" i="1"/>
  <c r="U154" i="1"/>
  <c r="U160" i="1"/>
  <c r="U73" i="1"/>
  <c r="U111" i="1"/>
  <c r="U41" i="1"/>
  <c r="U90" i="1"/>
  <c r="U109" i="1"/>
  <c r="U179" i="1"/>
  <c r="U7" i="1"/>
  <c r="U96" i="1"/>
  <c r="U99" i="1"/>
  <c r="U43" i="1"/>
  <c r="U103" i="1"/>
  <c r="U74" i="1"/>
  <c r="U102" i="1"/>
  <c r="U113" i="1"/>
  <c r="U70" i="1"/>
  <c r="U117" i="1"/>
  <c r="U42" i="1"/>
  <c r="U75" i="1"/>
  <c r="U59" i="1"/>
  <c r="U8" i="1"/>
  <c r="U93" i="1"/>
  <c r="U55" i="1"/>
  <c r="U23" i="1"/>
  <c r="U76" i="1"/>
  <c r="U108" i="1"/>
  <c r="U15" i="1"/>
  <c r="U29" i="1"/>
  <c r="U124" i="1"/>
  <c r="U14" i="1"/>
  <c r="U28" i="1"/>
  <c r="U81" i="1"/>
  <c r="U18" i="1"/>
  <c r="U50" i="1"/>
  <c r="U66" i="1"/>
  <c r="U84" i="1"/>
  <c r="U100" i="1"/>
  <c r="U123" i="1"/>
  <c r="U21" i="1"/>
  <c r="U134" i="1"/>
  <c r="U40" i="1"/>
  <c r="U89" i="1"/>
  <c r="U54" i="1"/>
  <c r="U20" i="1"/>
  <c r="U133" i="1"/>
  <c r="U115" i="1"/>
  <c r="U22" i="1"/>
  <c r="U44" i="1"/>
  <c r="U67" i="1"/>
  <c r="U30" i="1"/>
  <c r="U47" i="1"/>
  <c r="U17" i="1"/>
  <c r="U62" i="1"/>
  <c r="U94" i="1"/>
  <c r="U119" i="1"/>
  <c r="U138" i="1"/>
  <c r="U114" i="1"/>
  <c r="U27" i="1"/>
  <c r="U49" i="1"/>
  <c r="U72" i="1"/>
  <c r="U116" i="1"/>
  <c r="U34" i="1"/>
  <c r="U46" i="1"/>
  <c r="U16" i="1"/>
  <c r="U61" i="1"/>
  <c r="U65" i="1"/>
  <c r="U78" i="1"/>
  <c r="U132" i="1"/>
  <c r="U82" i="1"/>
  <c r="U85" i="1"/>
  <c r="U122" i="1"/>
  <c r="U35" i="1"/>
  <c r="U48" i="1"/>
  <c r="U51" i="1"/>
  <c r="U104" i="1"/>
  <c r="U118" i="1"/>
  <c r="U97" i="1"/>
  <c r="U25" i="1"/>
  <c r="U56" i="1"/>
  <c r="U129" i="1"/>
  <c r="U187" i="1"/>
  <c r="U45" i="1"/>
  <c r="U121" i="1"/>
  <c r="U137" i="1"/>
  <c r="U24" i="1"/>
  <c r="U95" i="1"/>
  <c r="U106" i="1"/>
  <c r="U80" i="1"/>
  <c r="U26" i="1"/>
  <c r="U120" i="1"/>
  <c r="U98" i="1"/>
  <c r="U37" i="1"/>
  <c r="U130" i="1"/>
  <c r="U39" i="1"/>
  <c r="U83" i="1"/>
  <c r="U136" i="1"/>
  <c r="U125" i="1"/>
  <c r="U71" i="1"/>
  <c r="U126" i="1"/>
  <c r="U188" i="1"/>
  <c r="U38" i="1"/>
  <c r="U57" i="1"/>
  <c r="U53" i="1"/>
  <c r="U128" i="1"/>
  <c r="U52" i="1"/>
  <c r="U131" i="1"/>
  <c r="U186" i="1"/>
  <c r="U63" i="1"/>
  <c r="U105" i="1"/>
  <c r="U79" i="1"/>
  <c r="U36" i="1"/>
  <c r="U58" i="1"/>
  <c r="U127" i="1"/>
  <c r="U9" i="1"/>
  <c r="B744" i="3"/>
  <c r="E744" i="3" s="1"/>
  <c r="C743" i="3"/>
  <c r="D743" i="3"/>
  <c r="F743" i="3" s="1"/>
  <c r="V6" i="1" s="1"/>
  <c r="V92" i="1" l="1"/>
  <c r="V152" i="1"/>
  <c r="V164" i="1"/>
  <c r="V141" i="1"/>
  <c r="V177" i="1"/>
  <c r="V163" i="1"/>
  <c r="V167" i="1"/>
  <c r="V185" i="1"/>
  <c r="V158" i="1"/>
  <c r="V148" i="1"/>
  <c r="V189" i="1"/>
  <c r="V184" i="1"/>
  <c r="V165" i="1"/>
  <c r="V139" i="1"/>
  <c r="V175" i="1"/>
  <c r="V153" i="1"/>
  <c r="V181" i="1"/>
  <c r="V156" i="1"/>
  <c r="V178" i="1"/>
  <c r="V155" i="1"/>
  <c r="V176" i="1"/>
  <c r="V135" i="1"/>
  <c r="V170" i="1"/>
  <c r="V183" i="1"/>
  <c r="V140" i="1"/>
  <c r="V174" i="1"/>
  <c r="V166" i="1"/>
  <c r="V162" i="1"/>
  <c r="V182" i="1"/>
  <c r="V172" i="1"/>
  <c r="V149" i="1"/>
  <c r="V173" i="1"/>
  <c r="V151" i="1"/>
  <c r="V150" i="1"/>
  <c r="V171" i="1"/>
  <c r="V159" i="1"/>
  <c r="V112" i="1"/>
  <c r="V145" i="1"/>
  <c r="V146" i="1"/>
  <c r="V147" i="1"/>
  <c r="V169" i="1"/>
  <c r="V12" i="1"/>
  <c r="V60" i="1"/>
  <c r="V11" i="1"/>
  <c r="V33" i="1"/>
  <c r="V86" i="1"/>
  <c r="V32" i="1"/>
  <c r="V19" i="1"/>
  <c r="V107" i="1"/>
  <c r="V64" i="1"/>
  <c r="V69" i="1"/>
  <c r="V77" i="1"/>
  <c r="V13" i="1"/>
  <c r="V88" i="1"/>
  <c r="V31" i="1"/>
  <c r="V109" i="1"/>
  <c r="V111" i="1"/>
  <c r="V179" i="1"/>
  <c r="V168" i="1"/>
  <c r="V160" i="1"/>
  <c r="V68" i="1"/>
  <c r="V87" i="1"/>
  <c r="V110" i="1"/>
  <c r="V161" i="1"/>
  <c r="V91" i="1"/>
  <c r="V142" i="1"/>
  <c r="V154" i="1"/>
  <c r="V7" i="1"/>
  <c r="V101" i="1"/>
  <c r="V8" i="1"/>
  <c r="V42" i="1"/>
  <c r="V143" i="1"/>
  <c r="V144" i="1"/>
  <c r="V73" i="1"/>
  <c r="V93" i="1"/>
  <c r="V22" i="1"/>
  <c r="V157" i="1"/>
  <c r="V41" i="1"/>
  <c r="V10" i="1"/>
  <c r="V96" i="1"/>
  <c r="V99" i="1"/>
  <c r="V74" i="1"/>
  <c r="V113" i="1"/>
  <c r="V180" i="1"/>
  <c r="V23" i="1"/>
  <c r="V102" i="1"/>
  <c r="V76" i="1"/>
  <c r="V123" i="1"/>
  <c r="V90" i="1"/>
  <c r="V70" i="1"/>
  <c r="V75" i="1"/>
  <c r="V89" i="1"/>
  <c r="V124" i="1"/>
  <c r="V116" i="1"/>
  <c r="V125" i="1"/>
  <c r="V34" i="1"/>
  <c r="V30" i="1"/>
  <c r="V108" i="1"/>
  <c r="V15" i="1"/>
  <c r="V29" i="1"/>
  <c r="V46" i="1"/>
  <c r="V26" i="1"/>
  <c r="V51" i="1"/>
  <c r="V67" i="1"/>
  <c r="V55" i="1"/>
  <c r="V14" i="1"/>
  <c r="V28" i="1"/>
  <c r="V81" i="1"/>
  <c r="V103" i="1"/>
  <c r="V59" i="1"/>
  <c r="V100" i="1"/>
  <c r="V21" i="1"/>
  <c r="V134" i="1"/>
  <c r="V40" i="1"/>
  <c r="V54" i="1"/>
  <c r="V117" i="1"/>
  <c r="V133" i="1"/>
  <c r="V48" i="1"/>
  <c r="V18" i="1"/>
  <c r="V63" i="1"/>
  <c r="V44" i="1"/>
  <c r="V50" i="1"/>
  <c r="V82" i="1"/>
  <c r="V95" i="1"/>
  <c r="V120" i="1"/>
  <c r="V79" i="1"/>
  <c r="V47" i="1"/>
  <c r="V17" i="1"/>
  <c r="V62" i="1"/>
  <c r="V66" i="1"/>
  <c r="V114" i="1"/>
  <c r="V27" i="1"/>
  <c r="V49" i="1"/>
  <c r="V16" i="1"/>
  <c r="V61" i="1"/>
  <c r="V71" i="1"/>
  <c r="V105" i="1"/>
  <c r="V119" i="1"/>
  <c r="V98" i="1"/>
  <c r="V36" i="1"/>
  <c r="V43" i="1"/>
  <c r="V78" i="1"/>
  <c r="V132" i="1"/>
  <c r="V72" i="1"/>
  <c r="V84" i="1"/>
  <c r="V85" i="1"/>
  <c r="V122" i="1"/>
  <c r="V138" i="1"/>
  <c r="V35" i="1"/>
  <c r="V57" i="1"/>
  <c r="V130" i="1"/>
  <c r="V188" i="1"/>
  <c r="V20" i="1"/>
  <c r="V115" i="1"/>
  <c r="V104" i="1"/>
  <c r="V118" i="1"/>
  <c r="V97" i="1"/>
  <c r="V25" i="1"/>
  <c r="V45" i="1"/>
  <c r="V121" i="1"/>
  <c r="V137" i="1"/>
  <c r="V127" i="1"/>
  <c r="V83" i="1"/>
  <c r="V52" i="1"/>
  <c r="V24" i="1"/>
  <c r="V37" i="1"/>
  <c r="V56" i="1"/>
  <c r="V39" i="1"/>
  <c r="V38" i="1"/>
  <c r="V187" i="1"/>
  <c r="V58" i="1"/>
  <c r="V128" i="1"/>
  <c r="V94" i="1"/>
  <c r="V65" i="1"/>
  <c r="V106" i="1"/>
  <c r="V80" i="1"/>
  <c r="V126" i="1"/>
  <c r="V129" i="1"/>
  <c r="V53" i="1"/>
  <c r="V136" i="1"/>
  <c r="V186" i="1"/>
  <c r="V131" i="1"/>
  <c r="V9" i="1"/>
  <c r="B745" i="3"/>
  <c r="E745" i="3" s="1"/>
  <c r="C744" i="3"/>
  <c r="D744" i="3"/>
  <c r="F744" i="3" s="1"/>
  <c r="W6" i="1" s="1"/>
  <c r="W92" i="1" l="1"/>
  <c r="W135" i="1"/>
  <c r="W149" i="1"/>
  <c r="W163" i="1"/>
  <c r="W166" i="1"/>
  <c r="W181" i="1"/>
  <c r="W139" i="1"/>
  <c r="W189" i="1"/>
  <c r="W153" i="1"/>
  <c r="W162" i="1"/>
  <c r="W148" i="1"/>
  <c r="W156" i="1"/>
  <c r="W150" i="1"/>
  <c r="W141" i="1"/>
  <c r="W177" i="1"/>
  <c r="W151" i="1"/>
  <c r="W155" i="1"/>
  <c r="W176" i="1"/>
  <c r="W171" i="1"/>
  <c r="W174" i="1"/>
  <c r="W165" i="1"/>
  <c r="W178" i="1"/>
  <c r="W158" i="1"/>
  <c r="W152" i="1"/>
  <c r="W175" i="1"/>
  <c r="W172" i="1"/>
  <c r="W140" i="1"/>
  <c r="W182" i="1"/>
  <c r="W183" i="1"/>
  <c r="W184" i="1"/>
  <c r="W185" i="1"/>
  <c r="W170" i="1"/>
  <c r="W167" i="1"/>
  <c r="W164" i="1"/>
  <c r="W173" i="1"/>
  <c r="W159" i="1"/>
  <c r="W112" i="1"/>
  <c r="W145" i="1"/>
  <c r="W146" i="1"/>
  <c r="W147" i="1"/>
  <c r="W169" i="1"/>
  <c r="W13" i="1"/>
  <c r="W64" i="1"/>
  <c r="W12" i="1"/>
  <c r="W60" i="1"/>
  <c r="W11" i="1"/>
  <c r="W33" i="1"/>
  <c r="W31" i="1"/>
  <c r="W68" i="1"/>
  <c r="W87" i="1"/>
  <c r="W32" i="1"/>
  <c r="W86" i="1"/>
  <c r="W109" i="1"/>
  <c r="W69" i="1"/>
  <c r="W19" i="1"/>
  <c r="W91" i="1"/>
  <c r="W101" i="1"/>
  <c r="W143" i="1"/>
  <c r="W77" i="1"/>
  <c r="W111" i="1"/>
  <c r="W179" i="1"/>
  <c r="W99" i="1"/>
  <c r="W107" i="1"/>
  <c r="W110" i="1"/>
  <c r="W88" i="1"/>
  <c r="W157" i="1"/>
  <c r="W8" i="1"/>
  <c r="W168" i="1"/>
  <c r="W180" i="1"/>
  <c r="W43" i="1"/>
  <c r="W142" i="1"/>
  <c r="W154" i="1"/>
  <c r="W160" i="1"/>
  <c r="W42" i="1"/>
  <c r="W102" i="1"/>
  <c r="W144" i="1"/>
  <c r="W73" i="1"/>
  <c r="W7" i="1"/>
  <c r="W161" i="1"/>
  <c r="W10" i="1"/>
  <c r="W96" i="1"/>
  <c r="W75" i="1"/>
  <c r="W89" i="1"/>
  <c r="W54" i="1"/>
  <c r="W74" i="1"/>
  <c r="W23" i="1"/>
  <c r="W78" i="1"/>
  <c r="W124" i="1"/>
  <c r="W113" i="1"/>
  <c r="W90" i="1"/>
  <c r="W103" i="1"/>
  <c r="W70" i="1"/>
  <c r="W41" i="1"/>
  <c r="W22" i="1"/>
  <c r="W55" i="1"/>
  <c r="W116" i="1"/>
  <c r="W132" i="1"/>
  <c r="W114" i="1"/>
  <c r="W125" i="1"/>
  <c r="W34" i="1"/>
  <c r="W30" i="1"/>
  <c r="W47" i="1"/>
  <c r="W27" i="1"/>
  <c r="W61" i="1"/>
  <c r="W71" i="1"/>
  <c r="W108" i="1"/>
  <c r="W15" i="1"/>
  <c r="W29" i="1"/>
  <c r="W93" i="1"/>
  <c r="W76" i="1"/>
  <c r="W123" i="1"/>
  <c r="W14" i="1"/>
  <c r="W28" i="1"/>
  <c r="W40" i="1"/>
  <c r="W81" i="1"/>
  <c r="W45" i="1"/>
  <c r="W51" i="1"/>
  <c r="W117" i="1"/>
  <c r="W133" i="1"/>
  <c r="W48" i="1"/>
  <c r="W18" i="1"/>
  <c r="W63" i="1"/>
  <c r="W67" i="1"/>
  <c r="W104" i="1"/>
  <c r="W121" i="1"/>
  <c r="W80" i="1"/>
  <c r="W59" i="1"/>
  <c r="W100" i="1"/>
  <c r="W134" i="1"/>
  <c r="W44" i="1"/>
  <c r="W50" i="1"/>
  <c r="W82" i="1"/>
  <c r="W17" i="1"/>
  <c r="W62" i="1"/>
  <c r="W21" i="1"/>
  <c r="W83" i="1"/>
  <c r="W94" i="1"/>
  <c r="W136" i="1"/>
  <c r="W79" i="1"/>
  <c r="W16" i="1"/>
  <c r="W66" i="1"/>
  <c r="W105" i="1"/>
  <c r="W119" i="1"/>
  <c r="W98" i="1"/>
  <c r="W36" i="1"/>
  <c r="W58" i="1"/>
  <c r="W131" i="1"/>
  <c r="W46" i="1"/>
  <c r="W49" i="1"/>
  <c r="W72" i="1"/>
  <c r="W84" i="1"/>
  <c r="W85" i="1"/>
  <c r="W122" i="1"/>
  <c r="W138" i="1"/>
  <c r="W35" i="1"/>
  <c r="W20" i="1"/>
  <c r="W115" i="1"/>
  <c r="W118" i="1"/>
  <c r="W97" i="1"/>
  <c r="W52" i="1"/>
  <c r="W57" i="1"/>
  <c r="W186" i="1"/>
  <c r="W26" i="1"/>
  <c r="W120" i="1"/>
  <c r="W127" i="1"/>
  <c r="W130" i="1"/>
  <c r="W39" i="1"/>
  <c r="W188" i="1"/>
  <c r="W95" i="1"/>
  <c r="W53" i="1"/>
  <c r="W187" i="1"/>
  <c r="W24" i="1"/>
  <c r="W37" i="1"/>
  <c r="W56" i="1"/>
  <c r="W25" i="1"/>
  <c r="W65" i="1"/>
  <c r="W106" i="1"/>
  <c r="W126" i="1"/>
  <c r="W129" i="1"/>
  <c r="W137" i="1"/>
  <c r="W38" i="1"/>
  <c r="W128" i="1"/>
  <c r="W9" i="1"/>
  <c r="C745" i="3"/>
  <c r="B746" i="3"/>
  <c r="E746" i="3" s="1"/>
  <c r="D745" i="3"/>
  <c r="F745" i="3" s="1"/>
  <c r="X6" i="1" s="1"/>
  <c r="X92" i="1" l="1"/>
  <c r="X189" i="1"/>
  <c r="X152" i="1"/>
  <c r="X173" i="1"/>
  <c r="X164" i="1"/>
  <c r="X135" i="1"/>
  <c r="X149" i="1"/>
  <c r="X163" i="1"/>
  <c r="X166" i="1"/>
  <c r="X153" i="1"/>
  <c r="X162" i="1"/>
  <c r="X148" i="1"/>
  <c r="X156" i="1"/>
  <c r="X150" i="1"/>
  <c r="X141" i="1"/>
  <c r="X177" i="1"/>
  <c r="X151" i="1"/>
  <c r="X155" i="1"/>
  <c r="X176" i="1"/>
  <c r="X171" i="1"/>
  <c r="X174" i="1"/>
  <c r="X178" i="1"/>
  <c r="X170" i="1"/>
  <c r="X167" i="1"/>
  <c r="X139" i="1"/>
  <c r="X140" i="1"/>
  <c r="X181" i="1"/>
  <c r="X183" i="1"/>
  <c r="X185" i="1"/>
  <c r="X165" i="1"/>
  <c r="X175" i="1"/>
  <c r="X172" i="1"/>
  <c r="X182" i="1"/>
  <c r="X184" i="1"/>
  <c r="X158" i="1"/>
  <c r="X159" i="1"/>
  <c r="X112" i="1"/>
  <c r="X145" i="1"/>
  <c r="X146" i="1"/>
  <c r="X147" i="1"/>
  <c r="X169" i="1"/>
  <c r="X19" i="1"/>
  <c r="X68" i="1"/>
  <c r="X13" i="1"/>
  <c r="X64" i="1"/>
  <c r="X12" i="1"/>
  <c r="X11" i="1"/>
  <c r="X31" i="1"/>
  <c r="X88" i="1"/>
  <c r="X87" i="1"/>
  <c r="X110" i="1"/>
  <c r="X32" i="1"/>
  <c r="X86" i="1"/>
  <c r="X33" i="1"/>
  <c r="X69" i="1"/>
  <c r="X77" i="1"/>
  <c r="X101" i="1"/>
  <c r="X142" i="1"/>
  <c r="X154" i="1"/>
  <c r="X109" i="1"/>
  <c r="X143" i="1"/>
  <c r="X180" i="1"/>
  <c r="X144" i="1"/>
  <c r="X111" i="1"/>
  <c r="X91" i="1"/>
  <c r="X107" i="1"/>
  <c r="X161" i="1"/>
  <c r="X10" i="1"/>
  <c r="X74" i="1"/>
  <c r="X168" i="1"/>
  <c r="X8" i="1"/>
  <c r="X43" i="1"/>
  <c r="X103" i="1"/>
  <c r="X60" i="1"/>
  <c r="X160" i="1"/>
  <c r="X42" i="1"/>
  <c r="X157" i="1"/>
  <c r="X179" i="1"/>
  <c r="X7" i="1"/>
  <c r="X41" i="1"/>
  <c r="X90" i="1"/>
  <c r="X89" i="1"/>
  <c r="X22" i="1"/>
  <c r="X55" i="1"/>
  <c r="X73" i="1"/>
  <c r="X54" i="1"/>
  <c r="X100" i="1"/>
  <c r="X125" i="1"/>
  <c r="X102" i="1"/>
  <c r="X23" i="1"/>
  <c r="X96" i="1"/>
  <c r="X113" i="1"/>
  <c r="X93" i="1"/>
  <c r="X99" i="1"/>
  <c r="X78" i="1"/>
  <c r="X70" i="1"/>
  <c r="X117" i="1"/>
  <c r="X20" i="1"/>
  <c r="X133" i="1"/>
  <c r="X115" i="1"/>
  <c r="X116" i="1"/>
  <c r="X132" i="1"/>
  <c r="X114" i="1"/>
  <c r="X48" i="1"/>
  <c r="X44" i="1"/>
  <c r="X62" i="1"/>
  <c r="X72" i="1"/>
  <c r="X124" i="1"/>
  <c r="X34" i="1"/>
  <c r="X30" i="1"/>
  <c r="X75" i="1"/>
  <c r="X108" i="1"/>
  <c r="X15" i="1"/>
  <c r="X29" i="1"/>
  <c r="X14" i="1"/>
  <c r="X16" i="1"/>
  <c r="X26" i="1"/>
  <c r="X65" i="1"/>
  <c r="X71" i="1"/>
  <c r="X40" i="1"/>
  <c r="X81" i="1"/>
  <c r="X45" i="1"/>
  <c r="X51" i="1"/>
  <c r="X83" i="1"/>
  <c r="X105" i="1"/>
  <c r="X122" i="1"/>
  <c r="X97" i="1"/>
  <c r="X76" i="1"/>
  <c r="X18" i="1"/>
  <c r="X63" i="1"/>
  <c r="X67" i="1"/>
  <c r="X59" i="1"/>
  <c r="X134" i="1"/>
  <c r="X47" i="1"/>
  <c r="X50" i="1"/>
  <c r="X17" i="1"/>
  <c r="X106" i="1"/>
  <c r="X120" i="1"/>
  <c r="X21" i="1"/>
  <c r="X61" i="1"/>
  <c r="X82" i="1"/>
  <c r="X94" i="1"/>
  <c r="X136" i="1"/>
  <c r="X79" i="1"/>
  <c r="X37" i="1"/>
  <c r="X126" i="1"/>
  <c r="X38" i="1"/>
  <c r="X28" i="1"/>
  <c r="X66" i="1"/>
  <c r="X119" i="1"/>
  <c r="X98" i="1"/>
  <c r="X46" i="1"/>
  <c r="X49" i="1"/>
  <c r="X84" i="1"/>
  <c r="X85" i="1"/>
  <c r="X104" i="1"/>
  <c r="X138" i="1"/>
  <c r="X121" i="1"/>
  <c r="X128" i="1"/>
  <c r="X131" i="1"/>
  <c r="X36" i="1"/>
  <c r="X53" i="1"/>
  <c r="X35" i="1"/>
  <c r="X52" i="1"/>
  <c r="X57" i="1"/>
  <c r="X186" i="1"/>
  <c r="X39" i="1"/>
  <c r="X27" i="1"/>
  <c r="X129" i="1"/>
  <c r="X137" i="1"/>
  <c r="X118" i="1"/>
  <c r="X127" i="1"/>
  <c r="X130" i="1"/>
  <c r="X80" i="1"/>
  <c r="X24" i="1"/>
  <c r="X56" i="1"/>
  <c r="X188" i="1"/>
  <c r="X123" i="1"/>
  <c r="X95" i="1"/>
  <c r="X25" i="1"/>
  <c r="X187" i="1"/>
  <c r="X58" i="1"/>
  <c r="X9" i="1"/>
  <c r="B747" i="3"/>
  <c r="E747" i="3" s="1"/>
  <c r="C746" i="3"/>
  <c r="D746" i="3"/>
  <c r="F746" i="3" s="1"/>
  <c r="Y6" i="1" s="1"/>
  <c r="Y92" i="1" l="1"/>
  <c r="Y173" i="1"/>
  <c r="Y141" i="1"/>
  <c r="Y174" i="1"/>
  <c r="Y163" i="1"/>
  <c r="Y181" i="1"/>
  <c r="Y178" i="1"/>
  <c r="Y167" i="1"/>
  <c r="Y182" i="1"/>
  <c r="Y164" i="1"/>
  <c r="Y184" i="1"/>
  <c r="Y176" i="1"/>
  <c r="Y175" i="1"/>
  <c r="Y189" i="1"/>
  <c r="Y151" i="1"/>
  <c r="Y152" i="1"/>
  <c r="Y135" i="1"/>
  <c r="Y148" i="1"/>
  <c r="Y177" i="1"/>
  <c r="Y150" i="1"/>
  <c r="Y183" i="1"/>
  <c r="Y166" i="1"/>
  <c r="Y158" i="1"/>
  <c r="Y165" i="1"/>
  <c r="Y162" i="1"/>
  <c r="Y172" i="1"/>
  <c r="Y155" i="1"/>
  <c r="Y140" i="1"/>
  <c r="Y139" i="1"/>
  <c r="Y171" i="1"/>
  <c r="Y185" i="1"/>
  <c r="Y170" i="1"/>
  <c r="Y153" i="1"/>
  <c r="Y156" i="1"/>
  <c r="Y149" i="1"/>
  <c r="Y159" i="1"/>
  <c r="Y112" i="1"/>
  <c r="Y146" i="1"/>
  <c r="Y145" i="1"/>
  <c r="Y147" i="1"/>
  <c r="Y169" i="1"/>
  <c r="Y31" i="1"/>
  <c r="Y69" i="1"/>
  <c r="Y19" i="1"/>
  <c r="Y68" i="1"/>
  <c r="Y13" i="1"/>
  <c r="Y12" i="1"/>
  <c r="Y11" i="1"/>
  <c r="Y60" i="1"/>
  <c r="Y91" i="1"/>
  <c r="Y88" i="1"/>
  <c r="Y111" i="1"/>
  <c r="Y87" i="1"/>
  <c r="Y32" i="1"/>
  <c r="Y64" i="1"/>
  <c r="Y107" i="1"/>
  <c r="Y157" i="1"/>
  <c r="Y33" i="1"/>
  <c r="Y86" i="1"/>
  <c r="Y101" i="1"/>
  <c r="Y142" i="1"/>
  <c r="Y154" i="1"/>
  <c r="Y7" i="1"/>
  <c r="Y77" i="1"/>
  <c r="Y109" i="1"/>
  <c r="Y143" i="1"/>
  <c r="Y110" i="1"/>
  <c r="Y168" i="1"/>
  <c r="Y160" i="1"/>
  <c r="Y99" i="1"/>
  <c r="Y96" i="1"/>
  <c r="Y180" i="1"/>
  <c r="Y74" i="1"/>
  <c r="Y113" i="1"/>
  <c r="Y8" i="1"/>
  <c r="Y144" i="1"/>
  <c r="Y179" i="1"/>
  <c r="Y73" i="1"/>
  <c r="Y93" i="1"/>
  <c r="Y41" i="1"/>
  <c r="Y103" i="1"/>
  <c r="Y59" i="1"/>
  <c r="Y89" i="1"/>
  <c r="Y22" i="1"/>
  <c r="Y55" i="1"/>
  <c r="Y108" i="1"/>
  <c r="Y20" i="1"/>
  <c r="Y161" i="1"/>
  <c r="Y10" i="1"/>
  <c r="Y54" i="1"/>
  <c r="Y42" i="1"/>
  <c r="Y102" i="1"/>
  <c r="Y23" i="1"/>
  <c r="Y75" i="1"/>
  <c r="Y70" i="1"/>
  <c r="Y117" i="1"/>
  <c r="Y43" i="1"/>
  <c r="Y78" i="1"/>
  <c r="Y21" i="1"/>
  <c r="Y134" i="1"/>
  <c r="Y40" i="1"/>
  <c r="Y133" i="1"/>
  <c r="Y115" i="1"/>
  <c r="Y16" i="1"/>
  <c r="Y45" i="1"/>
  <c r="Y63" i="1"/>
  <c r="Y82" i="1"/>
  <c r="Y116" i="1"/>
  <c r="Y125" i="1"/>
  <c r="Y132" i="1"/>
  <c r="Y114" i="1"/>
  <c r="Y90" i="1"/>
  <c r="Y124" i="1"/>
  <c r="Y34" i="1"/>
  <c r="Y30" i="1"/>
  <c r="Y29" i="1"/>
  <c r="Y46" i="1"/>
  <c r="Y49" i="1"/>
  <c r="Y61" i="1"/>
  <c r="Y14" i="1"/>
  <c r="Y26" i="1"/>
  <c r="Y65" i="1"/>
  <c r="Y71" i="1"/>
  <c r="Y106" i="1"/>
  <c r="Y136" i="1"/>
  <c r="Y98" i="1"/>
  <c r="Y15" i="1"/>
  <c r="Y81" i="1"/>
  <c r="Y48" i="1"/>
  <c r="Y51" i="1"/>
  <c r="Y83" i="1"/>
  <c r="Y76" i="1"/>
  <c r="Y100" i="1"/>
  <c r="Y18" i="1"/>
  <c r="Y44" i="1"/>
  <c r="Y62" i="1"/>
  <c r="Y95" i="1"/>
  <c r="Y137" i="1"/>
  <c r="Y80" i="1"/>
  <c r="Y24" i="1"/>
  <c r="Y17" i="1"/>
  <c r="Y67" i="1"/>
  <c r="Y120" i="1"/>
  <c r="Y52" i="1"/>
  <c r="Y127" i="1"/>
  <c r="Y39" i="1"/>
  <c r="Y47" i="1"/>
  <c r="Y50" i="1"/>
  <c r="Y94" i="1"/>
  <c r="Y105" i="1"/>
  <c r="Y79" i="1"/>
  <c r="Y28" i="1"/>
  <c r="Y66" i="1"/>
  <c r="Y72" i="1"/>
  <c r="Y119" i="1"/>
  <c r="Y122" i="1"/>
  <c r="Y85" i="1"/>
  <c r="Y25" i="1"/>
  <c r="Y53" i="1"/>
  <c r="Y58" i="1"/>
  <c r="Y187" i="1"/>
  <c r="Y56" i="1"/>
  <c r="Y126" i="1"/>
  <c r="Y188" i="1"/>
  <c r="Y123" i="1"/>
  <c r="Y121" i="1"/>
  <c r="Y128" i="1"/>
  <c r="Y131" i="1"/>
  <c r="Y104" i="1"/>
  <c r="Y84" i="1"/>
  <c r="Y97" i="1"/>
  <c r="Y35" i="1"/>
  <c r="Y57" i="1"/>
  <c r="Y186" i="1"/>
  <c r="Y130" i="1"/>
  <c r="Y138" i="1"/>
  <c r="Y27" i="1"/>
  <c r="Y118" i="1"/>
  <c r="Y37" i="1"/>
  <c r="Y36" i="1"/>
  <c r="Y129" i="1"/>
  <c r="Y38" i="1"/>
  <c r="Y9" i="1"/>
  <c r="C747" i="3"/>
  <c r="B748" i="3"/>
  <c r="E748" i="3" s="1"/>
  <c r="D747" i="3"/>
  <c r="F747" i="3" s="1"/>
  <c r="Z6" i="1" s="1"/>
  <c r="Z92" i="1" l="1"/>
  <c r="Z175" i="1"/>
  <c r="Z174" i="1"/>
  <c r="Z189" i="1"/>
  <c r="Z141" i="1"/>
  <c r="Z151" i="1"/>
  <c r="Z184" i="1"/>
  <c r="Z170" i="1"/>
  <c r="Z178" i="1"/>
  <c r="Z167" i="1"/>
  <c r="Z163" i="1"/>
  <c r="Z176" i="1"/>
  <c r="Z139" i="1"/>
  <c r="Z185" i="1"/>
  <c r="Z171" i="1"/>
  <c r="Z166" i="1"/>
  <c r="Z177" i="1"/>
  <c r="Z152" i="1"/>
  <c r="Z182" i="1"/>
  <c r="Z135" i="1"/>
  <c r="Z150" i="1"/>
  <c r="Z155" i="1"/>
  <c r="Z149" i="1"/>
  <c r="Z156" i="1"/>
  <c r="Z173" i="1"/>
  <c r="Z164" i="1"/>
  <c r="Z148" i="1"/>
  <c r="Z153" i="1"/>
  <c r="Z140" i="1"/>
  <c r="Z183" i="1"/>
  <c r="Z165" i="1"/>
  <c r="Z162" i="1"/>
  <c r="Z181" i="1"/>
  <c r="Z172" i="1"/>
  <c r="Z158" i="1"/>
  <c r="Z159" i="1"/>
  <c r="Z112" i="1"/>
  <c r="Z145" i="1"/>
  <c r="Z146" i="1"/>
  <c r="Z147" i="1"/>
  <c r="Z169" i="1"/>
  <c r="Z32" i="1"/>
  <c r="Z31" i="1"/>
  <c r="Z69" i="1"/>
  <c r="Z19" i="1"/>
  <c r="Z13" i="1"/>
  <c r="Z12" i="1"/>
  <c r="Z33" i="1"/>
  <c r="Z77" i="1"/>
  <c r="Z101" i="1"/>
  <c r="Z60" i="1"/>
  <c r="Z68" i="1"/>
  <c r="Z91" i="1"/>
  <c r="Z142" i="1"/>
  <c r="Z11" i="1"/>
  <c r="Z88" i="1"/>
  <c r="Z64" i="1"/>
  <c r="Z86" i="1"/>
  <c r="Z109" i="1"/>
  <c r="Z161" i="1"/>
  <c r="Z157" i="1"/>
  <c r="Z8" i="1"/>
  <c r="Z154" i="1"/>
  <c r="Z87" i="1"/>
  <c r="Z111" i="1"/>
  <c r="Z143" i="1"/>
  <c r="Z179" i="1"/>
  <c r="Z99" i="1"/>
  <c r="Z10" i="1"/>
  <c r="Z41" i="1"/>
  <c r="Z96" i="1"/>
  <c r="Z75" i="1"/>
  <c r="Z89" i="1"/>
  <c r="Z110" i="1"/>
  <c r="Z168" i="1"/>
  <c r="Z180" i="1"/>
  <c r="Z160" i="1"/>
  <c r="Z107" i="1"/>
  <c r="Z144" i="1"/>
  <c r="Z42" i="1"/>
  <c r="Z102" i="1"/>
  <c r="Z43" i="1"/>
  <c r="Z93" i="1"/>
  <c r="Z70" i="1"/>
  <c r="Z103" i="1"/>
  <c r="Z59" i="1"/>
  <c r="Z116" i="1"/>
  <c r="Z73" i="1"/>
  <c r="Z74" i="1"/>
  <c r="Z22" i="1"/>
  <c r="Z55" i="1"/>
  <c r="Z54" i="1"/>
  <c r="Z76" i="1"/>
  <c r="Z7" i="1"/>
  <c r="Z100" i="1"/>
  <c r="Z123" i="1"/>
  <c r="Z14" i="1"/>
  <c r="Z28" i="1"/>
  <c r="Z81" i="1"/>
  <c r="Z23" i="1"/>
  <c r="Z78" i="1"/>
  <c r="Z117" i="1"/>
  <c r="Z20" i="1"/>
  <c r="Z21" i="1"/>
  <c r="Z134" i="1"/>
  <c r="Z40" i="1"/>
  <c r="Z17" i="1"/>
  <c r="Z49" i="1"/>
  <c r="Z65" i="1"/>
  <c r="Z83" i="1"/>
  <c r="Z133" i="1"/>
  <c r="Z115" i="1"/>
  <c r="Z113" i="1"/>
  <c r="Z125" i="1"/>
  <c r="Z132" i="1"/>
  <c r="Z114" i="1"/>
  <c r="Z108" i="1"/>
  <c r="Z27" i="1"/>
  <c r="Z66" i="1"/>
  <c r="Z29" i="1"/>
  <c r="Z46" i="1"/>
  <c r="Z16" i="1"/>
  <c r="Z61" i="1"/>
  <c r="Z84" i="1"/>
  <c r="Z85" i="1"/>
  <c r="Z118" i="1"/>
  <c r="Z137" i="1"/>
  <c r="Z124" i="1"/>
  <c r="Z30" i="1"/>
  <c r="Z26" i="1"/>
  <c r="Z45" i="1"/>
  <c r="Z71" i="1"/>
  <c r="Z15" i="1"/>
  <c r="Z48" i="1"/>
  <c r="Z51" i="1"/>
  <c r="Z63" i="1"/>
  <c r="Z90" i="1"/>
  <c r="Z18" i="1"/>
  <c r="Z121" i="1"/>
  <c r="Z25" i="1"/>
  <c r="Z62" i="1"/>
  <c r="Z95" i="1"/>
  <c r="Z106" i="1"/>
  <c r="Z80" i="1"/>
  <c r="Z24" i="1"/>
  <c r="Z53" i="1"/>
  <c r="Z128" i="1"/>
  <c r="Z186" i="1"/>
  <c r="Z34" i="1"/>
  <c r="Z67" i="1"/>
  <c r="Z82" i="1"/>
  <c r="Z120" i="1"/>
  <c r="Z136" i="1"/>
  <c r="Z47" i="1"/>
  <c r="Z50" i="1"/>
  <c r="Z94" i="1"/>
  <c r="Z105" i="1"/>
  <c r="Z79" i="1"/>
  <c r="Z122" i="1"/>
  <c r="Z36" i="1"/>
  <c r="Z129" i="1"/>
  <c r="Z38" i="1"/>
  <c r="Z56" i="1"/>
  <c r="Z98" i="1"/>
  <c r="Z58" i="1"/>
  <c r="Z187" i="1"/>
  <c r="Z131" i="1"/>
  <c r="Z39" i="1"/>
  <c r="Z104" i="1"/>
  <c r="Z44" i="1"/>
  <c r="Z72" i="1"/>
  <c r="Z119" i="1"/>
  <c r="Z52" i="1"/>
  <c r="Z37" i="1"/>
  <c r="Z97" i="1"/>
  <c r="Z35" i="1"/>
  <c r="Z57" i="1"/>
  <c r="Z127" i="1"/>
  <c r="Z130" i="1"/>
  <c r="Z138" i="1"/>
  <c r="Z188" i="1"/>
  <c r="Z126" i="1"/>
  <c r="Z9" i="1"/>
  <c r="B749" i="3"/>
  <c r="E749" i="3" s="1"/>
  <c r="C748" i="3"/>
  <c r="D748" i="3"/>
  <c r="F748" i="3" s="1"/>
  <c r="AA6" i="1" s="1"/>
  <c r="AA92" i="1" l="1"/>
  <c r="AA164" i="1"/>
  <c r="AA184" i="1"/>
  <c r="AA163" i="1"/>
  <c r="AA153" i="1"/>
  <c r="AA171" i="1"/>
  <c r="AA170" i="1"/>
  <c r="AA175" i="1"/>
  <c r="AA177" i="1"/>
  <c r="AA183" i="1"/>
  <c r="AA139" i="1"/>
  <c r="AA176" i="1"/>
  <c r="AA185" i="1"/>
  <c r="AA178" i="1"/>
  <c r="AA152" i="1"/>
  <c r="AA149" i="1"/>
  <c r="AA156" i="1"/>
  <c r="AA173" i="1"/>
  <c r="AA162" i="1"/>
  <c r="AA141" i="1"/>
  <c r="AA158" i="1"/>
  <c r="AA182" i="1"/>
  <c r="AA174" i="1"/>
  <c r="AA172" i="1"/>
  <c r="AA165" i="1"/>
  <c r="AA181" i="1"/>
  <c r="AA150" i="1"/>
  <c r="AA189" i="1"/>
  <c r="AA155" i="1"/>
  <c r="AA140" i="1"/>
  <c r="AA166" i="1"/>
  <c r="AA148" i="1"/>
  <c r="AA135" i="1"/>
  <c r="AA167" i="1"/>
  <c r="AA151" i="1"/>
  <c r="AA159" i="1"/>
  <c r="AA112" i="1"/>
  <c r="AA145" i="1"/>
  <c r="AA146" i="1"/>
  <c r="AA147" i="1"/>
  <c r="AA169" i="1"/>
  <c r="AA11" i="1"/>
  <c r="AA33" i="1"/>
  <c r="AA32" i="1"/>
  <c r="AA77" i="1"/>
  <c r="AA31" i="1"/>
  <c r="AA13" i="1"/>
  <c r="AA101" i="1"/>
  <c r="AA60" i="1"/>
  <c r="AA68" i="1"/>
  <c r="AA12" i="1"/>
  <c r="AA87" i="1"/>
  <c r="AA107" i="1"/>
  <c r="AA110" i="1"/>
  <c r="AA168" i="1"/>
  <c r="AA69" i="1"/>
  <c r="AA161" i="1"/>
  <c r="AA10" i="1"/>
  <c r="AA86" i="1"/>
  <c r="AA142" i="1"/>
  <c r="AA157" i="1"/>
  <c r="AA109" i="1"/>
  <c r="AA19" i="1"/>
  <c r="AA64" i="1"/>
  <c r="AA111" i="1"/>
  <c r="AA143" i="1"/>
  <c r="AA180" i="1"/>
  <c r="AA144" i="1"/>
  <c r="AA88" i="1"/>
  <c r="AA7" i="1"/>
  <c r="AA73" i="1"/>
  <c r="AA99" i="1"/>
  <c r="AA41" i="1"/>
  <c r="AA90" i="1"/>
  <c r="AA154" i="1"/>
  <c r="AA96" i="1"/>
  <c r="AA91" i="1"/>
  <c r="AA8" i="1"/>
  <c r="AA160" i="1"/>
  <c r="AA43" i="1"/>
  <c r="AA103" i="1"/>
  <c r="AA75" i="1"/>
  <c r="AA93" i="1"/>
  <c r="AA70" i="1"/>
  <c r="AA117" i="1"/>
  <c r="AA179" i="1"/>
  <c r="AA89" i="1"/>
  <c r="AA59" i="1"/>
  <c r="AA74" i="1"/>
  <c r="AA22" i="1"/>
  <c r="AA123" i="1"/>
  <c r="AA76" i="1"/>
  <c r="AA100" i="1"/>
  <c r="AA15" i="1"/>
  <c r="AA29" i="1"/>
  <c r="AA14" i="1"/>
  <c r="AA28" i="1"/>
  <c r="AA81" i="1"/>
  <c r="AA18" i="1"/>
  <c r="AA50" i="1"/>
  <c r="AA66" i="1"/>
  <c r="AA84" i="1"/>
  <c r="AA23" i="1"/>
  <c r="AA78" i="1"/>
  <c r="AA20" i="1"/>
  <c r="AA21" i="1"/>
  <c r="AA134" i="1"/>
  <c r="AA40" i="1"/>
  <c r="AA42" i="1"/>
  <c r="AA102" i="1"/>
  <c r="AA55" i="1"/>
  <c r="AA116" i="1"/>
  <c r="AA133" i="1"/>
  <c r="AA115" i="1"/>
  <c r="AA113" i="1"/>
  <c r="AA125" i="1"/>
  <c r="AA132" i="1"/>
  <c r="AA47" i="1"/>
  <c r="AA17" i="1"/>
  <c r="AA62" i="1"/>
  <c r="AA54" i="1"/>
  <c r="AA108" i="1"/>
  <c r="AA27" i="1"/>
  <c r="AA49" i="1"/>
  <c r="AA72" i="1"/>
  <c r="AA94" i="1"/>
  <c r="AA119" i="1"/>
  <c r="AA138" i="1"/>
  <c r="AA46" i="1"/>
  <c r="AA16" i="1"/>
  <c r="AA61" i="1"/>
  <c r="AA65" i="1"/>
  <c r="AA124" i="1"/>
  <c r="AA30" i="1"/>
  <c r="AA26" i="1"/>
  <c r="AA45" i="1"/>
  <c r="AA63" i="1"/>
  <c r="AA104" i="1"/>
  <c r="AA118" i="1"/>
  <c r="AA97" i="1"/>
  <c r="AA35" i="1"/>
  <c r="AA71" i="1"/>
  <c r="AA83" i="1"/>
  <c r="AA121" i="1"/>
  <c r="AA137" i="1"/>
  <c r="AA25" i="1"/>
  <c r="AA56" i="1"/>
  <c r="AA129" i="1"/>
  <c r="AA187" i="1"/>
  <c r="AA48" i="1"/>
  <c r="AA51" i="1"/>
  <c r="AA95" i="1"/>
  <c r="AA106" i="1"/>
  <c r="AA80" i="1"/>
  <c r="AA24" i="1"/>
  <c r="AA34" i="1"/>
  <c r="AA67" i="1"/>
  <c r="AA82" i="1"/>
  <c r="AA120" i="1"/>
  <c r="AA136" i="1"/>
  <c r="AA114" i="1"/>
  <c r="AA126" i="1"/>
  <c r="AA188" i="1"/>
  <c r="AA85" i="1"/>
  <c r="AA122" i="1"/>
  <c r="AA36" i="1"/>
  <c r="AA53" i="1"/>
  <c r="AA38" i="1"/>
  <c r="AA186" i="1"/>
  <c r="AA57" i="1"/>
  <c r="AA127" i="1"/>
  <c r="AA37" i="1"/>
  <c r="AA98" i="1"/>
  <c r="AA58" i="1"/>
  <c r="AA128" i="1"/>
  <c r="AA44" i="1"/>
  <c r="AA52" i="1"/>
  <c r="AA131" i="1"/>
  <c r="AA105" i="1"/>
  <c r="AA79" i="1"/>
  <c r="AA39" i="1"/>
  <c r="AA130" i="1"/>
  <c r="AA9" i="1"/>
  <c r="B750" i="3"/>
  <c r="E750" i="3" s="1"/>
  <c r="C749" i="3"/>
  <c r="D749" i="3"/>
  <c r="F749" i="3" s="1"/>
  <c r="AB6" i="1" s="1"/>
  <c r="AB92" i="1" l="1"/>
  <c r="AB167" i="1"/>
  <c r="AB152" i="1"/>
  <c r="AB141" i="1"/>
  <c r="AB164" i="1"/>
  <c r="AB166" i="1"/>
  <c r="AB148" i="1"/>
  <c r="AB184" i="1"/>
  <c r="AB135" i="1"/>
  <c r="AB150" i="1"/>
  <c r="AB189" i="1"/>
  <c r="AB165" i="1"/>
  <c r="AB176" i="1"/>
  <c r="AB156" i="1"/>
  <c r="AB183" i="1"/>
  <c r="AB171" i="1"/>
  <c r="AB178" i="1"/>
  <c r="AB174" i="1"/>
  <c r="AB185" i="1"/>
  <c r="AB182" i="1"/>
  <c r="AB177" i="1"/>
  <c r="AB181" i="1"/>
  <c r="AB139" i="1"/>
  <c r="AB170" i="1"/>
  <c r="AB151" i="1"/>
  <c r="AB162" i="1"/>
  <c r="AB140" i="1"/>
  <c r="AB155" i="1"/>
  <c r="AB158" i="1"/>
  <c r="AB163" i="1"/>
  <c r="AB172" i="1"/>
  <c r="AB149" i="1"/>
  <c r="AB175" i="1"/>
  <c r="AB153" i="1"/>
  <c r="AB173" i="1"/>
  <c r="AB159" i="1"/>
  <c r="AB112" i="1"/>
  <c r="AB145" i="1"/>
  <c r="AB146" i="1"/>
  <c r="AB147" i="1"/>
  <c r="AB169" i="1"/>
  <c r="AB12" i="1"/>
  <c r="AB60" i="1"/>
  <c r="AB11" i="1"/>
  <c r="AB33" i="1"/>
  <c r="AB32" i="1"/>
  <c r="AB19" i="1"/>
  <c r="AB64" i="1"/>
  <c r="AB69" i="1"/>
  <c r="AB86" i="1"/>
  <c r="AB31" i="1"/>
  <c r="AB77" i="1"/>
  <c r="AB107" i="1"/>
  <c r="AB68" i="1"/>
  <c r="AB13" i="1"/>
  <c r="AB88" i="1"/>
  <c r="AB91" i="1"/>
  <c r="AB110" i="1"/>
  <c r="AB168" i="1"/>
  <c r="AB160" i="1"/>
  <c r="AB101" i="1"/>
  <c r="AB161" i="1"/>
  <c r="AB142" i="1"/>
  <c r="AB87" i="1"/>
  <c r="AB109" i="1"/>
  <c r="AB154" i="1"/>
  <c r="AB7" i="1"/>
  <c r="AB179" i="1"/>
  <c r="AB42" i="1"/>
  <c r="AB10" i="1"/>
  <c r="AB73" i="1"/>
  <c r="AB93" i="1"/>
  <c r="AB22" i="1"/>
  <c r="AB111" i="1"/>
  <c r="AB143" i="1"/>
  <c r="AB99" i="1"/>
  <c r="AB41" i="1"/>
  <c r="AB180" i="1"/>
  <c r="AB96" i="1"/>
  <c r="AB157" i="1"/>
  <c r="AB8" i="1"/>
  <c r="AB74" i="1"/>
  <c r="AB113" i="1"/>
  <c r="AB90" i="1"/>
  <c r="AB23" i="1"/>
  <c r="AB43" i="1"/>
  <c r="AB75" i="1"/>
  <c r="AB76" i="1"/>
  <c r="AB123" i="1"/>
  <c r="AB103" i="1"/>
  <c r="AB89" i="1"/>
  <c r="AB54" i="1"/>
  <c r="AB59" i="1"/>
  <c r="AB108" i="1"/>
  <c r="AB124" i="1"/>
  <c r="AB34" i="1"/>
  <c r="AB30" i="1"/>
  <c r="AB144" i="1"/>
  <c r="AB70" i="1"/>
  <c r="AB100" i="1"/>
  <c r="AB15" i="1"/>
  <c r="AB29" i="1"/>
  <c r="AB46" i="1"/>
  <c r="AB26" i="1"/>
  <c r="AB51" i="1"/>
  <c r="AB67" i="1"/>
  <c r="AB117" i="1"/>
  <c r="AB14" i="1"/>
  <c r="AB28" i="1"/>
  <c r="AB81" i="1"/>
  <c r="AB78" i="1"/>
  <c r="AB20" i="1"/>
  <c r="AB21" i="1"/>
  <c r="AB134" i="1"/>
  <c r="AB40" i="1"/>
  <c r="AB115" i="1"/>
  <c r="AB44" i="1"/>
  <c r="AB50" i="1"/>
  <c r="AB125" i="1"/>
  <c r="AB132" i="1"/>
  <c r="AB47" i="1"/>
  <c r="AB17" i="1"/>
  <c r="AB62" i="1"/>
  <c r="AB66" i="1"/>
  <c r="AB95" i="1"/>
  <c r="AB120" i="1"/>
  <c r="AB79" i="1"/>
  <c r="AB102" i="1"/>
  <c r="AB133" i="1"/>
  <c r="AB27" i="1"/>
  <c r="AB49" i="1"/>
  <c r="AB72" i="1"/>
  <c r="AB16" i="1"/>
  <c r="AB61" i="1"/>
  <c r="AB65" i="1"/>
  <c r="AB85" i="1"/>
  <c r="AB122" i="1"/>
  <c r="AB138" i="1"/>
  <c r="AB18" i="1"/>
  <c r="AB63" i="1"/>
  <c r="AB104" i="1"/>
  <c r="AB118" i="1"/>
  <c r="AB97" i="1"/>
  <c r="AB35" i="1"/>
  <c r="AB57" i="1"/>
  <c r="AB130" i="1"/>
  <c r="AB188" i="1"/>
  <c r="AB71" i="1"/>
  <c r="AB83" i="1"/>
  <c r="AB121" i="1"/>
  <c r="AB137" i="1"/>
  <c r="AB25" i="1"/>
  <c r="AB48" i="1"/>
  <c r="AB106" i="1"/>
  <c r="AB80" i="1"/>
  <c r="AB45" i="1"/>
  <c r="AB94" i="1"/>
  <c r="AB136" i="1"/>
  <c r="AB37" i="1"/>
  <c r="AB56" i="1"/>
  <c r="AB39" i="1"/>
  <c r="AB114" i="1"/>
  <c r="AB126" i="1"/>
  <c r="AB129" i="1"/>
  <c r="AB38" i="1"/>
  <c r="AB187" i="1"/>
  <c r="AB82" i="1"/>
  <c r="AB24" i="1"/>
  <c r="AB52" i="1"/>
  <c r="AB186" i="1"/>
  <c r="AB105" i="1"/>
  <c r="AB55" i="1"/>
  <c r="AB116" i="1"/>
  <c r="AB36" i="1"/>
  <c r="AB53" i="1"/>
  <c r="AB84" i="1"/>
  <c r="AB119" i="1"/>
  <c r="AB98" i="1"/>
  <c r="AB58" i="1"/>
  <c r="AB128" i="1"/>
  <c r="AB131" i="1"/>
  <c r="AB127" i="1"/>
  <c r="AB9" i="1"/>
  <c r="B751" i="3"/>
  <c r="E751" i="3" s="1"/>
  <c r="C750" i="3"/>
  <c r="D750" i="3"/>
  <c r="F750" i="3" s="1"/>
  <c r="AC6" i="1" s="1"/>
  <c r="AC92" i="1" l="1"/>
  <c r="AC148" i="1"/>
  <c r="AC184" i="1"/>
  <c r="AC177" i="1"/>
  <c r="AC153" i="1"/>
  <c r="AC135" i="1"/>
  <c r="AC175" i="1"/>
  <c r="AC165" i="1"/>
  <c r="AC156" i="1"/>
  <c r="AC176" i="1"/>
  <c r="AC150" i="1"/>
  <c r="AC164" i="1"/>
  <c r="AC182" i="1"/>
  <c r="AC189" i="1"/>
  <c r="AC167" i="1"/>
  <c r="AC141" i="1"/>
  <c r="AC174" i="1"/>
  <c r="AC158" i="1"/>
  <c r="AC162" i="1"/>
  <c r="AC181" i="1"/>
  <c r="AC178" i="1"/>
  <c r="AC155" i="1"/>
  <c r="AC183" i="1"/>
  <c r="AC151" i="1"/>
  <c r="AC139" i="1"/>
  <c r="AC172" i="1"/>
  <c r="AC140" i="1"/>
  <c r="AC170" i="1"/>
  <c r="AC171" i="1"/>
  <c r="AC149" i="1"/>
  <c r="AC173" i="1"/>
  <c r="AC163" i="1"/>
  <c r="AC152" i="1"/>
  <c r="AC166" i="1"/>
  <c r="AC185" i="1"/>
  <c r="AC159" i="1"/>
  <c r="AC112" i="1"/>
  <c r="AC146" i="1"/>
  <c r="AC145" i="1"/>
  <c r="AC147" i="1"/>
  <c r="AC169" i="1"/>
  <c r="AC13" i="1"/>
  <c r="AC64" i="1"/>
  <c r="AC12" i="1"/>
  <c r="AC60" i="1"/>
  <c r="AC11" i="1"/>
  <c r="AC33" i="1"/>
  <c r="AC19" i="1"/>
  <c r="AC87" i="1"/>
  <c r="AC69" i="1"/>
  <c r="AC86" i="1"/>
  <c r="AC109" i="1"/>
  <c r="AC31" i="1"/>
  <c r="AC77" i="1"/>
  <c r="AC32" i="1"/>
  <c r="AC68" i="1"/>
  <c r="AC91" i="1"/>
  <c r="AC88" i="1"/>
  <c r="AC111" i="1"/>
  <c r="AC143" i="1"/>
  <c r="AC107" i="1"/>
  <c r="AC179" i="1"/>
  <c r="AC99" i="1"/>
  <c r="AC110" i="1"/>
  <c r="AC101" i="1"/>
  <c r="AC142" i="1"/>
  <c r="AC157" i="1"/>
  <c r="AC8" i="1"/>
  <c r="AC161" i="1"/>
  <c r="AC144" i="1"/>
  <c r="AC43" i="1"/>
  <c r="AC7" i="1"/>
  <c r="AC42" i="1"/>
  <c r="AC102" i="1"/>
  <c r="AC10" i="1"/>
  <c r="AC73" i="1"/>
  <c r="AC154" i="1"/>
  <c r="AC168" i="1"/>
  <c r="AC180" i="1"/>
  <c r="AC96" i="1"/>
  <c r="AC75" i="1"/>
  <c r="AC89" i="1"/>
  <c r="AC113" i="1"/>
  <c r="AC54" i="1"/>
  <c r="AC160" i="1"/>
  <c r="AC41" i="1"/>
  <c r="AC90" i="1"/>
  <c r="AC23" i="1"/>
  <c r="AC78" i="1"/>
  <c r="AC124" i="1"/>
  <c r="AC93" i="1"/>
  <c r="AC103" i="1"/>
  <c r="AC76" i="1"/>
  <c r="AC59" i="1"/>
  <c r="AC108" i="1"/>
  <c r="AC125" i="1"/>
  <c r="AC132" i="1"/>
  <c r="AC114" i="1"/>
  <c r="AC123" i="1"/>
  <c r="AC34" i="1"/>
  <c r="AC30" i="1"/>
  <c r="AC47" i="1"/>
  <c r="AC27" i="1"/>
  <c r="AC61" i="1"/>
  <c r="AC71" i="1"/>
  <c r="AC70" i="1"/>
  <c r="AC100" i="1"/>
  <c r="AC15" i="1"/>
  <c r="AC29" i="1"/>
  <c r="AC117" i="1"/>
  <c r="AC14" i="1"/>
  <c r="AC28" i="1"/>
  <c r="AC20" i="1"/>
  <c r="AC21" i="1"/>
  <c r="AC48" i="1"/>
  <c r="AC18" i="1"/>
  <c r="AC63" i="1"/>
  <c r="AC67" i="1"/>
  <c r="AC74" i="1"/>
  <c r="AC22" i="1"/>
  <c r="AC115" i="1"/>
  <c r="AC44" i="1"/>
  <c r="AC50" i="1"/>
  <c r="AC82" i="1"/>
  <c r="AC104" i="1"/>
  <c r="AC121" i="1"/>
  <c r="AC80" i="1"/>
  <c r="AC40" i="1"/>
  <c r="AC17" i="1"/>
  <c r="AC62" i="1"/>
  <c r="AC66" i="1"/>
  <c r="AC133" i="1"/>
  <c r="AC81" i="1"/>
  <c r="AC46" i="1"/>
  <c r="AC49" i="1"/>
  <c r="AC26" i="1"/>
  <c r="AC65" i="1"/>
  <c r="AC84" i="1"/>
  <c r="AC105" i="1"/>
  <c r="AC119" i="1"/>
  <c r="AC98" i="1"/>
  <c r="AC85" i="1"/>
  <c r="AC122" i="1"/>
  <c r="AC138" i="1"/>
  <c r="AC36" i="1"/>
  <c r="AC58" i="1"/>
  <c r="AC131" i="1"/>
  <c r="AC16" i="1"/>
  <c r="AC118" i="1"/>
  <c r="AC97" i="1"/>
  <c r="AC51" i="1"/>
  <c r="AC83" i="1"/>
  <c r="AC95" i="1"/>
  <c r="AC137" i="1"/>
  <c r="AC134" i="1"/>
  <c r="AC127" i="1"/>
  <c r="AC130" i="1"/>
  <c r="AC106" i="1"/>
  <c r="AC79" i="1"/>
  <c r="AC45" i="1"/>
  <c r="AC94" i="1"/>
  <c r="AC136" i="1"/>
  <c r="AC25" i="1"/>
  <c r="AC37" i="1"/>
  <c r="AC56" i="1"/>
  <c r="AC39" i="1"/>
  <c r="AC188" i="1"/>
  <c r="AC35" i="1"/>
  <c r="AC120" i="1"/>
  <c r="AC126" i="1"/>
  <c r="AC129" i="1"/>
  <c r="AC187" i="1"/>
  <c r="AC128" i="1"/>
  <c r="AC24" i="1"/>
  <c r="AC52" i="1"/>
  <c r="AC55" i="1"/>
  <c r="AC116" i="1"/>
  <c r="AC72" i="1"/>
  <c r="AC53" i="1"/>
  <c r="AC38" i="1"/>
  <c r="AC57" i="1"/>
  <c r="AC186" i="1"/>
  <c r="AC9" i="1"/>
  <c r="C751" i="3"/>
  <c r="B752" i="3"/>
  <c r="E752" i="3" s="1"/>
  <c r="D751" i="3"/>
  <c r="F751" i="3" s="1"/>
  <c r="AD6" i="1" s="1"/>
  <c r="AD92" i="1" l="1"/>
  <c r="AD178" i="1"/>
  <c r="AD158" i="1"/>
  <c r="AD174" i="1"/>
  <c r="AD170" i="1"/>
  <c r="AD140" i="1"/>
  <c r="AD183" i="1"/>
  <c r="AD167" i="1"/>
  <c r="AD164" i="1"/>
  <c r="AD135" i="1"/>
  <c r="AD149" i="1"/>
  <c r="AD152" i="1"/>
  <c r="AD163" i="1"/>
  <c r="AD173" i="1"/>
  <c r="AD166" i="1"/>
  <c r="AD153" i="1"/>
  <c r="AD162" i="1"/>
  <c r="AD156" i="1"/>
  <c r="AD177" i="1"/>
  <c r="AD151" i="1"/>
  <c r="AD189" i="1"/>
  <c r="AD150" i="1"/>
  <c r="AD141" i="1"/>
  <c r="AD181" i="1"/>
  <c r="AD184" i="1"/>
  <c r="AD185" i="1"/>
  <c r="AD176" i="1"/>
  <c r="AD155" i="1"/>
  <c r="AD139" i="1"/>
  <c r="AD171" i="1"/>
  <c r="AD165" i="1"/>
  <c r="AD175" i="1"/>
  <c r="AD172" i="1"/>
  <c r="AD182" i="1"/>
  <c r="AD148" i="1"/>
  <c r="AD159" i="1"/>
  <c r="AD112" i="1"/>
  <c r="AD145" i="1"/>
  <c r="AD146" i="1"/>
  <c r="AD147" i="1"/>
  <c r="AD169" i="1"/>
  <c r="AD19" i="1"/>
  <c r="AD68" i="1"/>
  <c r="AD13" i="1"/>
  <c r="AD64" i="1"/>
  <c r="AD12" i="1"/>
  <c r="AD11" i="1"/>
  <c r="AD88" i="1"/>
  <c r="AD33" i="1"/>
  <c r="AD87" i="1"/>
  <c r="AD110" i="1"/>
  <c r="AD69" i="1"/>
  <c r="AD86" i="1"/>
  <c r="AD31" i="1"/>
  <c r="AD60" i="1"/>
  <c r="AD101" i="1"/>
  <c r="AD154" i="1"/>
  <c r="AD91" i="1"/>
  <c r="AD111" i="1"/>
  <c r="AD143" i="1"/>
  <c r="AD180" i="1"/>
  <c r="AD144" i="1"/>
  <c r="AD107" i="1"/>
  <c r="AD77" i="1"/>
  <c r="AD32" i="1"/>
  <c r="AD161" i="1"/>
  <c r="AD10" i="1"/>
  <c r="AD160" i="1"/>
  <c r="AD74" i="1"/>
  <c r="AD179" i="1"/>
  <c r="AD43" i="1"/>
  <c r="AD103" i="1"/>
  <c r="AD142" i="1"/>
  <c r="AD7" i="1"/>
  <c r="AD42" i="1"/>
  <c r="AD109" i="1"/>
  <c r="AD99" i="1"/>
  <c r="AD168" i="1"/>
  <c r="AD41" i="1"/>
  <c r="AD90" i="1"/>
  <c r="AD157" i="1"/>
  <c r="AD102" i="1"/>
  <c r="AD55" i="1"/>
  <c r="AD113" i="1"/>
  <c r="AD54" i="1"/>
  <c r="AD100" i="1"/>
  <c r="AD125" i="1"/>
  <c r="AD75" i="1"/>
  <c r="AD23" i="1"/>
  <c r="AD73" i="1"/>
  <c r="AD93" i="1"/>
  <c r="AD96" i="1"/>
  <c r="AD59" i="1"/>
  <c r="AD116" i="1"/>
  <c r="AD124" i="1"/>
  <c r="AD22" i="1"/>
  <c r="AD133" i="1"/>
  <c r="AD115" i="1"/>
  <c r="AD76" i="1"/>
  <c r="AD108" i="1"/>
  <c r="AD132" i="1"/>
  <c r="AD114" i="1"/>
  <c r="AD48" i="1"/>
  <c r="AD44" i="1"/>
  <c r="AD62" i="1"/>
  <c r="AD72" i="1"/>
  <c r="AD123" i="1"/>
  <c r="AD34" i="1"/>
  <c r="AD30" i="1"/>
  <c r="AD70" i="1"/>
  <c r="AD15" i="1"/>
  <c r="AD29" i="1"/>
  <c r="AD8" i="1"/>
  <c r="AD78" i="1"/>
  <c r="AD28" i="1"/>
  <c r="AD45" i="1"/>
  <c r="AD51" i="1"/>
  <c r="AD20" i="1"/>
  <c r="AD21" i="1"/>
  <c r="AD18" i="1"/>
  <c r="AD63" i="1"/>
  <c r="AD67" i="1"/>
  <c r="AD105" i="1"/>
  <c r="AD122" i="1"/>
  <c r="AD97" i="1"/>
  <c r="AD89" i="1"/>
  <c r="AD117" i="1"/>
  <c r="AD14" i="1"/>
  <c r="AD47" i="1"/>
  <c r="AD50" i="1"/>
  <c r="AD82" i="1"/>
  <c r="AD40" i="1"/>
  <c r="AD17" i="1"/>
  <c r="AD27" i="1"/>
  <c r="AD94" i="1"/>
  <c r="AD136" i="1"/>
  <c r="AD79" i="1"/>
  <c r="AD26" i="1"/>
  <c r="AD65" i="1"/>
  <c r="AD84" i="1"/>
  <c r="AD119" i="1"/>
  <c r="AD98" i="1"/>
  <c r="AD37" i="1"/>
  <c r="AD126" i="1"/>
  <c r="AD38" i="1"/>
  <c r="AD81" i="1"/>
  <c r="AD61" i="1"/>
  <c r="AD85" i="1"/>
  <c r="AD104" i="1"/>
  <c r="AD138" i="1"/>
  <c r="AD16" i="1"/>
  <c r="AD71" i="1"/>
  <c r="AD118" i="1"/>
  <c r="AD121" i="1"/>
  <c r="AD83" i="1"/>
  <c r="AD95" i="1"/>
  <c r="AD137" i="1"/>
  <c r="AD24" i="1"/>
  <c r="AD52" i="1"/>
  <c r="AD57" i="1"/>
  <c r="AD186" i="1"/>
  <c r="AD49" i="1"/>
  <c r="AD58" i="1"/>
  <c r="AD187" i="1"/>
  <c r="AD134" i="1"/>
  <c r="AD127" i="1"/>
  <c r="AD130" i="1"/>
  <c r="AD39" i="1"/>
  <c r="AD188" i="1"/>
  <c r="AD129" i="1"/>
  <c r="AD80" i="1"/>
  <c r="AD46" i="1"/>
  <c r="AD66" i="1"/>
  <c r="AD25" i="1"/>
  <c r="AD56" i="1"/>
  <c r="AD53" i="1"/>
  <c r="AD120" i="1"/>
  <c r="AD36" i="1"/>
  <c r="AD106" i="1"/>
  <c r="AD35" i="1"/>
  <c r="AD131" i="1"/>
  <c r="AD128" i="1"/>
  <c r="AD9" i="1"/>
  <c r="C752" i="3"/>
  <c r="B753" i="3"/>
  <c r="E753" i="3" s="1"/>
  <c r="D752" i="3"/>
  <c r="F752" i="3" s="1"/>
  <c r="AE6" i="1" s="1"/>
  <c r="AE92" i="1" l="1"/>
  <c r="AE176" i="1"/>
  <c r="AE171" i="1"/>
  <c r="AE165" i="1"/>
  <c r="AE175" i="1"/>
  <c r="AE172" i="1"/>
  <c r="AE141" i="1"/>
  <c r="AE185" i="1"/>
  <c r="AE178" i="1"/>
  <c r="AE158" i="1"/>
  <c r="AE174" i="1"/>
  <c r="AE170" i="1"/>
  <c r="AE167" i="1"/>
  <c r="AE164" i="1"/>
  <c r="AE135" i="1"/>
  <c r="AE149" i="1"/>
  <c r="AE152" i="1"/>
  <c r="AE163" i="1"/>
  <c r="AE173" i="1"/>
  <c r="AE166" i="1"/>
  <c r="AE189" i="1"/>
  <c r="AE153" i="1"/>
  <c r="AE162" i="1"/>
  <c r="AE156" i="1"/>
  <c r="AE150" i="1"/>
  <c r="AE155" i="1"/>
  <c r="AE139" i="1"/>
  <c r="AE140" i="1"/>
  <c r="AE183" i="1"/>
  <c r="AE151" i="1"/>
  <c r="AE181" i="1"/>
  <c r="AE182" i="1"/>
  <c r="AE184" i="1"/>
  <c r="AE177" i="1"/>
  <c r="AE148" i="1"/>
  <c r="AE159" i="1"/>
  <c r="AE112" i="1"/>
  <c r="AE146" i="1"/>
  <c r="AE145" i="1"/>
  <c r="AE147" i="1"/>
  <c r="AE169" i="1"/>
  <c r="AE31" i="1"/>
  <c r="AE69" i="1"/>
  <c r="AE19" i="1"/>
  <c r="AE68" i="1"/>
  <c r="AE13" i="1"/>
  <c r="AE12" i="1"/>
  <c r="AE11" i="1"/>
  <c r="AE32" i="1"/>
  <c r="AE91" i="1"/>
  <c r="AE64" i="1"/>
  <c r="AE88" i="1"/>
  <c r="AE111" i="1"/>
  <c r="AE33" i="1"/>
  <c r="AE87" i="1"/>
  <c r="AE60" i="1"/>
  <c r="AE77" i="1"/>
  <c r="AE107" i="1"/>
  <c r="AE109" i="1"/>
  <c r="AE142" i="1"/>
  <c r="AE157" i="1"/>
  <c r="AE154" i="1"/>
  <c r="AE7" i="1"/>
  <c r="AE143" i="1"/>
  <c r="AE86" i="1"/>
  <c r="AE110" i="1"/>
  <c r="AE101" i="1"/>
  <c r="AE168" i="1"/>
  <c r="AE160" i="1"/>
  <c r="AE8" i="1"/>
  <c r="AE96" i="1"/>
  <c r="AE161" i="1"/>
  <c r="AE144" i="1"/>
  <c r="AE74" i="1"/>
  <c r="AE113" i="1"/>
  <c r="AE179" i="1"/>
  <c r="AE10" i="1"/>
  <c r="AE99" i="1"/>
  <c r="AE73" i="1"/>
  <c r="AE93" i="1"/>
  <c r="AE22" i="1"/>
  <c r="AE59" i="1"/>
  <c r="AE180" i="1"/>
  <c r="AE102" i="1"/>
  <c r="AE55" i="1"/>
  <c r="AE108" i="1"/>
  <c r="AE20" i="1"/>
  <c r="AE41" i="1"/>
  <c r="AE43" i="1"/>
  <c r="AE90" i="1"/>
  <c r="AE54" i="1"/>
  <c r="AE75" i="1"/>
  <c r="AE23" i="1"/>
  <c r="AE42" i="1"/>
  <c r="AE70" i="1"/>
  <c r="AE89" i="1"/>
  <c r="AE78" i="1"/>
  <c r="AE116" i="1"/>
  <c r="AE21" i="1"/>
  <c r="AE134" i="1"/>
  <c r="AE40" i="1"/>
  <c r="AE124" i="1"/>
  <c r="AE125" i="1"/>
  <c r="AE133" i="1"/>
  <c r="AE115" i="1"/>
  <c r="AE16" i="1"/>
  <c r="AE45" i="1"/>
  <c r="AE63" i="1"/>
  <c r="AE82" i="1"/>
  <c r="AE76" i="1"/>
  <c r="AE132" i="1"/>
  <c r="AE114" i="1"/>
  <c r="AE100" i="1"/>
  <c r="AE123" i="1"/>
  <c r="AE34" i="1"/>
  <c r="AE30" i="1"/>
  <c r="AE26" i="1"/>
  <c r="AE65" i="1"/>
  <c r="AE71" i="1"/>
  <c r="AE28" i="1"/>
  <c r="AE48" i="1"/>
  <c r="AE51" i="1"/>
  <c r="AE83" i="1"/>
  <c r="AE106" i="1"/>
  <c r="AE136" i="1"/>
  <c r="AE98" i="1"/>
  <c r="AE29" i="1"/>
  <c r="AE18" i="1"/>
  <c r="AE44" i="1"/>
  <c r="AE67" i="1"/>
  <c r="AE117" i="1"/>
  <c r="AE14" i="1"/>
  <c r="AE47" i="1"/>
  <c r="AE50" i="1"/>
  <c r="AE62" i="1"/>
  <c r="AE27" i="1"/>
  <c r="AE72" i="1"/>
  <c r="AE120" i="1"/>
  <c r="AE24" i="1"/>
  <c r="AE94" i="1"/>
  <c r="AE105" i="1"/>
  <c r="AE79" i="1"/>
  <c r="AE52" i="1"/>
  <c r="AE127" i="1"/>
  <c r="AE39" i="1"/>
  <c r="AE17" i="1"/>
  <c r="AE84" i="1"/>
  <c r="AE119" i="1"/>
  <c r="AE122" i="1"/>
  <c r="AE81" i="1"/>
  <c r="AE61" i="1"/>
  <c r="AE85" i="1"/>
  <c r="AE104" i="1"/>
  <c r="AE138" i="1"/>
  <c r="AE103" i="1"/>
  <c r="AE15" i="1"/>
  <c r="AE35" i="1"/>
  <c r="AE128" i="1"/>
  <c r="AE131" i="1"/>
  <c r="AE49" i="1"/>
  <c r="AE95" i="1"/>
  <c r="AE137" i="1"/>
  <c r="AE57" i="1"/>
  <c r="AE186" i="1"/>
  <c r="AE130" i="1"/>
  <c r="AE36" i="1"/>
  <c r="AE38" i="1"/>
  <c r="AE80" i="1"/>
  <c r="AE53" i="1"/>
  <c r="AE121" i="1"/>
  <c r="AE37" i="1"/>
  <c r="AE188" i="1"/>
  <c r="AE118" i="1"/>
  <c r="AE46" i="1"/>
  <c r="AE66" i="1"/>
  <c r="AE25" i="1"/>
  <c r="AE56" i="1"/>
  <c r="AE126" i="1"/>
  <c r="AE97" i="1"/>
  <c r="AE129" i="1"/>
  <c r="AE187" i="1"/>
  <c r="AE58" i="1"/>
  <c r="AE9" i="1"/>
  <c r="C753" i="3"/>
  <c r="B754" i="3"/>
  <c r="E754" i="3" s="1"/>
  <c r="D753" i="3"/>
  <c r="F753" i="3" s="1"/>
  <c r="AF6" i="1" s="1"/>
  <c r="AF92" i="1" l="1"/>
  <c r="AF141" i="1"/>
  <c r="AF151" i="1"/>
  <c r="AF181" i="1"/>
  <c r="AF184" i="1"/>
  <c r="AF176" i="1"/>
  <c r="AF185" i="1"/>
  <c r="AF167" i="1"/>
  <c r="AF189" i="1"/>
  <c r="AF171" i="1"/>
  <c r="AF135" i="1"/>
  <c r="AF150" i="1"/>
  <c r="AF165" i="1"/>
  <c r="AF166" i="1"/>
  <c r="AF182" i="1"/>
  <c r="AF174" i="1"/>
  <c r="AF155" i="1"/>
  <c r="AF170" i="1"/>
  <c r="AF139" i="1"/>
  <c r="AF163" i="1"/>
  <c r="AF178" i="1"/>
  <c r="AF164" i="1"/>
  <c r="AF148" i="1"/>
  <c r="AF153" i="1"/>
  <c r="AF183" i="1"/>
  <c r="AF162" i="1"/>
  <c r="AF149" i="1"/>
  <c r="AF156" i="1"/>
  <c r="AF173" i="1"/>
  <c r="AF172" i="1"/>
  <c r="AF177" i="1"/>
  <c r="AF175" i="1"/>
  <c r="AF140" i="1"/>
  <c r="AF152" i="1"/>
  <c r="AF158" i="1"/>
  <c r="AF159" i="1"/>
  <c r="AF112" i="1"/>
  <c r="AF145" i="1"/>
  <c r="AF146" i="1"/>
  <c r="AF147" i="1"/>
  <c r="AF169" i="1"/>
  <c r="AF32" i="1"/>
  <c r="AF31" i="1"/>
  <c r="AF69" i="1"/>
  <c r="AF19" i="1"/>
  <c r="AF12" i="1"/>
  <c r="AF101" i="1"/>
  <c r="AF91" i="1"/>
  <c r="AF142" i="1"/>
  <c r="AF64" i="1"/>
  <c r="AF88" i="1"/>
  <c r="AF11" i="1"/>
  <c r="AF33" i="1"/>
  <c r="AF86" i="1"/>
  <c r="AF109" i="1"/>
  <c r="AF60" i="1"/>
  <c r="AF161" i="1"/>
  <c r="AF157" i="1"/>
  <c r="AF8" i="1"/>
  <c r="AF13" i="1"/>
  <c r="AF111" i="1"/>
  <c r="AF154" i="1"/>
  <c r="AF68" i="1"/>
  <c r="AF107" i="1"/>
  <c r="AF143" i="1"/>
  <c r="AF77" i="1"/>
  <c r="AF110" i="1"/>
  <c r="AF179" i="1"/>
  <c r="AF99" i="1"/>
  <c r="AF180" i="1"/>
  <c r="AF41" i="1"/>
  <c r="AF160" i="1"/>
  <c r="AF96" i="1"/>
  <c r="AF75" i="1"/>
  <c r="AF89" i="1"/>
  <c r="AF144" i="1"/>
  <c r="AF7" i="1"/>
  <c r="AF87" i="1"/>
  <c r="AF10" i="1"/>
  <c r="AF42" i="1"/>
  <c r="AF102" i="1"/>
  <c r="AF22" i="1"/>
  <c r="AF59" i="1"/>
  <c r="AF116" i="1"/>
  <c r="AF113" i="1"/>
  <c r="AF55" i="1"/>
  <c r="AF43" i="1"/>
  <c r="AF90" i="1"/>
  <c r="AF54" i="1"/>
  <c r="AF74" i="1"/>
  <c r="AF103" i="1"/>
  <c r="AF117" i="1"/>
  <c r="AF73" i="1"/>
  <c r="AF20" i="1"/>
  <c r="AF14" i="1"/>
  <c r="AF28" i="1"/>
  <c r="AF81" i="1"/>
  <c r="AF21" i="1"/>
  <c r="AF134" i="1"/>
  <c r="AF40" i="1"/>
  <c r="AF17" i="1"/>
  <c r="AF49" i="1"/>
  <c r="AF65" i="1"/>
  <c r="AF83" i="1"/>
  <c r="AF168" i="1"/>
  <c r="AF108" i="1"/>
  <c r="AF124" i="1"/>
  <c r="AF125" i="1"/>
  <c r="AF133" i="1"/>
  <c r="AF115" i="1"/>
  <c r="AF23" i="1"/>
  <c r="AF76" i="1"/>
  <c r="AF132" i="1"/>
  <c r="AF114" i="1"/>
  <c r="AF93" i="1"/>
  <c r="AF123" i="1"/>
  <c r="AF34" i="1"/>
  <c r="AF46" i="1"/>
  <c r="AF16" i="1"/>
  <c r="AF61" i="1"/>
  <c r="AF78" i="1"/>
  <c r="AF26" i="1"/>
  <c r="AF45" i="1"/>
  <c r="AF71" i="1"/>
  <c r="AF85" i="1"/>
  <c r="AF118" i="1"/>
  <c r="AF137" i="1"/>
  <c r="AF70" i="1"/>
  <c r="AF48" i="1"/>
  <c r="AF51" i="1"/>
  <c r="AF63" i="1"/>
  <c r="AF29" i="1"/>
  <c r="AF18" i="1"/>
  <c r="AF44" i="1"/>
  <c r="AF30" i="1"/>
  <c r="AF66" i="1"/>
  <c r="AF95" i="1"/>
  <c r="AF106" i="1"/>
  <c r="AF80" i="1"/>
  <c r="AF25" i="1"/>
  <c r="AF27" i="1"/>
  <c r="AF72" i="1"/>
  <c r="AF120" i="1"/>
  <c r="AF136" i="1"/>
  <c r="AF24" i="1"/>
  <c r="AF53" i="1"/>
  <c r="AF128" i="1"/>
  <c r="AF186" i="1"/>
  <c r="AF62" i="1"/>
  <c r="AF94" i="1"/>
  <c r="AF105" i="1"/>
  <c r="AF79" i="1"/>
  <c r="AF98" i="1"/>
  <c r="AF84" i="1"/>
  <c r="AF119" i="1"/>
  <c r="AF122" i="1"/>
  <c r="AF100" i="1"/>
  <c r="AF47" i="1"/>
  <c r="AF104" i="1"/>
  <c r="AF138" i="1"/>
  <c r="AF58" i="1"/>
  <c r="AF187" i="1"/>
  <c r="AF97" i="1"/>
  <c r="AF15" i="1"/>
  <c r="AF35" i="1"/>
  <c r="AF52" i="1"/>
  <c r="AF131" i="1"/>
  <c r="AF130" i="1"/>
  <c r="AF56" i="1"/>
  <c r="AF126" i="1"/>
  <c r="AF188" i="1"/>
  <c r="AF82" i="1"/>
  <c r="AF36" i="1"/>
  <c r="AF50" i="1"/>
  <c r="AF67" i="1"/>
  <c r="AF57" i="1"/>
  <c r="AF127" i="1"/>
  <c r="AF39" i="1"/>
  <c r="AF121" i="1"/>
  <c r="AF37" i="1"/>
  <c r="AF38" i="1"/>
  <c r="AF129" i="1"/>
  <c r="AF9" i="1"/>
  <c r="C754" i="3"/>
  <c r="B755" i="3"/>
  <c r="E755" i="3" s="1"/>
  <c r="D754" i="3"/>
  <c r="F754" i="3" s="1"/>
  <c r="AG6" i="1" s="1"/>
  <c r="AG92" i="1" l="1"/>
  <c r="AG164" i="1"/>
  <c r="AG189" i="1"/>
  <c r="AG185" i="1"/>
  <c r="AG158" i="1"/>
  <c r="AG183" i="1"/>
  <c r="AG148" i="1"/>
  <c r="AG175" i="1"/>
  <c r="AG184" i="1"/>
  <c r="AG176" i="1"/>
  <c r="AG141" i="1"/>
  <c r="AG165" i="1"/>
  <c r="AG163" i="1"/>
  <c r="AG156" i="1"/>
  <c r="AG167" i="1"/>
  <c r="AG177" i="1"/>
  <c r="AG172" i="1"/>
  <c r="AG155" i="1"/>
  <c r="AG166" i="1"/>
  <c r="AG170" i="1"/>
  <c r="AG182" i="1"/>
  <c r="AG162" i="1"/>
  <c r="AG150" i="1"/>
  <c r="AG152" i="1"/>
  <c r="AG174" i="1"/>
  <c r="AG149" i="1"/>
  <c r="AG173" i="1"/>
  <c r="AG153" i="1"/>
  <c r="AG171" i="1"/>
  <c r="AG181" i="1"/>
  <c r="AG140" i="1"/>
  <c r="AG178" i="1"/>
  <c r="AG139" i="1"/>
  <c r="AG151" i="1"/>
  <c r="AG135" i="1"/>
  <c r="AG159" i="1"/>
  <c r="AG112" i="1"/>
  <c r="AG145" i="1"/>
  <c r="AG146" i="1"/>
  <c r="AG147" i="1"/>
  <c r="AG169" i="1"/>
  <c r="AG11" i="1"/>
  <c r="AG33" i="1"/>
  <c r="AG32" i="1"/>
  <c r="AG77" i="1"/>
  <c r="AG31" i="1"/>
  <c r="AG13" i="1"/>
  <c r="AG60" i="1"/>
  <c r="AG68" i="1"/>
  <c r="AG19" i="1"/>
  <c r="AG101" i="1"/>
  <c r="AG64" i="1"/>
  <c r="AG69" i="1"/>
  <c r="AG12" i="1"/>
  <c r="AG87" i="1"/>
  <c r="AG168" i="1"/>
  <c r="AG88" i="1"/>
  <c r="AG109" i="1"/>
  <c r="AG142" i="1"/>
  <c r="AG161" i="1"/>
  <c r="AG10" i="1"/>
  <c r="AG91" i="1"/>
  <c r="AG157" i="1"/>
  <c r="AG111" i="1"/>
  <c r="AG86" i="1"/>
  <c r="AG107" i="1"/>
  <c r="AG143" i="1"/>
  <c r="AG180" i="1"/>
  <c r="AG144" i="1"/>
  <c r="AG73" i="1"/>
  <c r="AG8" i="1"/>
  <c r="AG41" i="1"/>
  <c r="AG90" i="1"/>
  <c r="AG160" i="1"/>
  <c r="AG96" i="1"/>
  <c r="AG110" i="1"/>
  <c r="AG179" i="1"/>
  <c r="AG154" i="1"/>
  <c r="AG7" i="1"/>
  <c r="AG43" i="1"/>
  <c r="AG103" i="1"/>
  <c r="AG99" i="1"/>
  <c r="AG42" i="1"/>
  <c r="AG74" i="1"/>
  <c r="AG89" i="1"/>
  <c r="AG70" i="1"/>
  <c r="AG117" i="1"/>
  <c r="AG102" i="1"/>
  <c r="AG22" i="1"/>
  <c r="AG59" i="1"/>
  <c r="AG113" i="1"/>
  <c r="AG23" i="1"/>
  <c r="AG55" i="1"/>
  <c r="AG76" i="1"/>
  <c r="AG93" i="1"/>
  <c r="AG100" i="1"/>
  <c r="AG54" i="1"/>
  <c r="AG78" i="1"/>
  <c r="AG15" i="1"/>
  <c r="AG29" i="1"/>
  <c r="AG116" i="1"/>
  <c r="AG20" i="1"/>
  <c r="AG14" i="1"/>
  <c r="AG28" i="1"/>
  <c r="AG81" i="1"/>
  <c r="AG18" i="1"/>
  <c r="AG50" i="1"/>
  <c r="AG66" i="1"/>
  <c r="AG84" i="1"/>
  <c r="AG21" i="1"/>
  <c r="AG134" i="1"/>
  <c r="AG40" i="1"/>
  <c r="AG108" i="1"/>
  <c r="AG124" i="1"/>
  <c r="AG125" i="1"/>
  <c r="AG133" i="1"/>
  <c r="AG115" i="1"/>
  <c r="AG114" i="1"/>
  <c r="AG27" i="1"/>
  <c r="AG49" i="1"/>
  <c r="AG123" i="1"/>
  <c r="AG34" i="1"/>
  <c r="AG46" i="1"/>
  <c r="AG16" i="1"/>
  <c r="AG61" i="1"/>
  <c r="AG65" i="1"/>
  <c r="AG94" i="1"/>
  <c r="AG119" i="1"/>
  <c r="AG138" i="1"/>
  <c r="AG75" i="1"/>
  <c r="AG132" i="1"/>
  <c r="AG26" i="1"/>
  <c r="AG45" i="1"/>
  <c r="AG71" i="1"/>
  <c r="AG83" i="1"/>
  <c r="AG48" i="1"/>
  <c r="AG51" i="1"/>
  <c r="AG63" i="1"/>
  <c r="AG44" i="1"/>
  <c r="AG82" i="1"/>
  <c r="AG121" i="1"/>
  <c r="AG137" i="1"/>
  <c r="AG35" i="1"/>
  <c r="AG30" i="1"/>
  <c r="AG95" i="1"/>
  <c r="AG106" i="1"/>
  <c r="AG80" i="1"/>
  <c r="AG25" i="1"/>
  <c r="AG56" i="1"/>
  <c r="AG129" i="1"/>
  <c r="AG187" i="1"/>
  <c r="AG24" i="1"/>
  <c r="AG72" i="1"/>
  <c r="AG120" i="1"/>
  <c r="AG136" i="1"/>
  <c r="AG17" i="1"/>
  <c r="AG62" i="1"/>
  <c r="AG105" i="1"/>
  <c r="AG79" i="1"/>
  <c r="AG97" i="1"/>
  <c r="AG36" i="1"/>
  <c r="AG53" i="1"/>
  <c r="AG38" i="1"/>
  <c r="AG47" i="1"/>
  <c r="AG104" i="1"/>
  <c r="AG58" i="1"/>
  <c r="AG128" i="1"/>
  <c r="AG186" i="1"/>
  <c r="AG98" i="1"/>
  <c r="AG37" i="1"/>
  <c r="AG85" i="1"/>
  <c r="AG122" i="1"/>
  <c r="AG52" i="1"/>
  <c r="AG131" i="1"/>
  <c r="AG130" i="1"/>
  <c r="AG39" i="1"/>
  <c r="AG118" i="1"/>
  <c r="AG67" i="1"/>
  <c r="AG57" i="1"/>
  <c r="AG127" i="1"/>
  <c r="AG188" i="1"/>
  <c r="AG126" i="1"/>
  <c r="AG9" i="1"/>
  <c r="B756" i="3"/>
  <c r="E756" i="3" s="1"/>
  <c r="C755" i="3"/>
  <c r="D755" i="3"/>
  <c r="F755" i="3" s="1"/>
  <c r="AH6" i="1" s="1"/>
  <c r="AH13" i="1" s="1"/>
  <c r="AH92" i="1" l="1"/>
  <c r="AH177" i="1"/>
  <c r="AH183" i="1"/>
  <c r="AH150" i="1"/>
  <c r="AH165" i="1"/>
  <c r="AH141" i="1"/>
  <c r="AH184" i="1"/>
  <c r="AH176" i="1"/>
  <c r="AH175" i="1"/>
  <c r="AH149" i="1"/>
  <c r="AH173" i="1"/>
  <c r="AH166" i="1"/>
  <c r="AH139" i="1"/>
  <c r="AH174" i="1"/>
  <c r="AH178" i="1"/>
  <c r="AH151" i="1"/>
  <c r="AH167" i="1"/>
  <c r="AH158" i="1"/>
  <c r="AH171" i="1"/>
  <c r="AH185" i="1"/>
  <c r="AH135" i="1"/>
  <c r="AH172" i="1"/>
  <c r="AH181" i="1"/>
  <c r="AH170" i="1"/>
  <c r="AH163" i="1"/>
  <c r="AH182" i="1"/>
  <c r="AH153" i="1"/>
  <c r="AH140" i="1"/>
  <c r="AH148" i="1"/>
  <c r="AH156" i="1"/>
  <c r="AH189" i="1"/>
  <c r="AH164" i="1"/>
  <c r="AH155" i="1"/>
  <c r="AH162" i="1"/>
  <c r="AH152" i="1"/>
  <c r="AH159" i="1"/>
  <c r="AH112" i="1"/>
  <c r="AH146" i="1"/>
  <c r="AH145" i="1"/>
  <c r="AH147" i="1"/>
  <c r="AH169" i="1"/>
  <c r="AH12" i="1"/>
  <c r="AH60" i="1"/>
  <c r="AH11" i="1"/>
  <c r="AH33" i="1"/>
  <c r="AH32" i="1"/>
  <c r="AH19" i="1"/>
  <c r="AH77" i="1"/>
  <c r="AH86" i="1"/>
  <c r="AH68" i="1"/>
  <c r="AH107" i="1"/>
  <c r="AH31" i="1"/>
  <c r="AH64" i="1"/>
  <c r="AH69" i="1"/>
  <c r="AH88" i="1"/>
  <c r="AH87" i="1"/>
  <c r="AH110" i="1"/>
  <c r="AH168" i="1"/>
  <c r="AH160" i="1"/>
  <c r="AH109" i="1"/>
  <c r="AH142" i="1"/>
  <c r="AH161" i="1"/>
  <c r="AH91" i="1"/>
  <c r="AH111" i="1"/>
  <c r="AH154" i="1"/>
  <c r="AH7" i="1"/>
  <c r="AH157" i="1"/>
  <c r="AH99" i="1"/>
  <c r="AH42" i="1"/>
  <c r="AH101" i="1"/>
  <c r="AH180" i="1"/>
  <c r="AH73" i="1"/>
  <c r="AH93" i="1"/>
  <c r="AH22" i="1"/>
  <c r="AH8" i="1"/>
  <c r="AH41" i="1"/>
  <c r="AH143" i="1"/>
  <c r="AH144" i="1"/>
  <c r="AH96" i="1"/>
  <c r="AH179" i="1"/>
  <c r="AH74" i="1"/>
  <c r="AH113" i="1"/>
  <c r="AH103" i="1"/>
  <c r="AH23" i="1"/>
  <c r="AH89" i="1"/>
  <c r="AH76" i="1"/>
  <c r="AH123" i="1"/>
  <c r="AH10" i="1"/>
  <c r="AH102" i="1"/>
  <c r="AH75" i="1"/>
  <c r="AH54" i="1"/>
  <c r="AH70" i="1"/>
  <c r="AH55" i="1"/>
  <c r="AH117" i="1"/>
  <c r="AH34" i="1"/>
  <c r="AH30" i="1"/>
  <c r="AH43" i="1"/>
  <c r="AH59" i="1"/>
  <c r="AH78" i="1"/>
  <c r="AH15" i="1"/>
  <c r="AH29" i="1"/>
  <c r="AH46" i="1"/>
  <c r="AH26" i="1"/>
  <c r="AH51" i="1"/>
  <c r="AH67" i="1"/>
  <c r="AH116" i="1"/>
  <c r="AH20" i="1"/>
  <c r="AH14" i="1"/>
  <c r="AH28" i="1"/>
  <c r="AH81" i="1"/>
  <c r="AH21" i="1"/>
  <c r="AH134" i="1"/>
  <c r="AH40" i="1"/>
  <c r="AH47" i="1"/>
  <c r="AH17" i="1"/>
  <c r="AH62" i="1"/>
  <c r="AH66" i="1"/>
  <c r="AH114" i="1"/>
  <c r="AH27" i="1"/>
  <c r="AH49" i="1"/>
  <c r="AH72" i="1"/>
  <c r="AH84" i="1"/>
  <c r="AH95" i="1"/>
  <c r="AH120" i="1"/>
  <c r="AH79" i="1"/>
  <c r="AH108" i="1"/>
  <c r="AH125" i="1"/>
  <c r="AH115" i="1"/>
  <c r="AH16" i="1"/>
  <c r="AH61" i="1"/>
  <c r="AH65" i="1"/>
  <c r="AH132" i="1"/>
  <c r="AH45" i="1"/>
  <c r="AH133" i="1"/>
  <c r="AH104" i="1"/>
  <c r="AH118" i="1"/>
  <c r="AH97" i="1"/>
  <c r="AH90" i="1"/>
  <c r="AH44" i="1"/>
  <c r="AH82" i="1"/>
  <c r="AH121" i="1"/>
  <c r="AH137" i="1"/>
  <c r="AH35" i="1"/>
  <c r="AH57" i="1"/>
  <c r="AH130" i="1"/>
  <c r="AH188" i="1"/>
  <c r="AH124" i="1"/>
  <c r="AH18" i="1"/>
  <c r="AH63" i="1"/>
  <c r="AH106" i="1"/>
  <c r="AH80" i="1"/>
  <c r="AH25" i="1"/>
  <c r="AH94" i="1"/>
  <c r="AH136" i="1"/>
  <c r="AH105" i="1"/>
  <c r="AH126" i="1"/>
  <c r="AH129" i="1"/>
  <c r="AH98" i="1"/>
  <c r="AH100" i="1"/>
  <c r="AH83" i="1"/>
  <c r="AH138" i="1"/>
  <c r="AH24" i="1"/>
  <c r="AH36" i="1"/>
  <c r="AH53" i="1"/>
  <c r="AH38" i="1"/>
  <c r="AH187" i="1"/>
  <c r="AH131" i="1"/>
  <c r="AH186" i="1"/>
  <c r="AH48" i="1"/>
  <c r="AH119" i="1"/>
  <c r="AH37" i="1"/>
  <c r="AH71" i="1"/>
  <c r="AH58" i="1"/>
  <c r="AH128" i="1"/>
  <c r="AH127" i="1"/>
  <c r="AH50" i="1"/>
  <c r="AH85" i="1"/>
  <c r="AH122" i="1"/>
  <c r="AH52" i="1"/>
  <c r="AH56" i="1"/>
  <c r="AH39" i="1"/>
  <c r="AH9" i="1"/>
  <c r="C756" i="3"/>
  <c r="B757" i="3"/>
  <c r="E757" i="3" s="1"/>
  <c r="D756" i="3"/>
  <c r="F756" i="3" s="1"/>
  <c r="AI6" i="1" s="1"/>
  <c r="AI92" i="1" l="1"/>
  <c r="AI141" i="1"/>
  <c r="AI165" i="1"/>
  <c r="AI167" i="1"/>
  <c r="AI175" i="1"/>
  <c r="AI135" i="1"/>
  <c r="AI182" i="1"/>
  <c r="AI177" i="1"/>
  <c r="AI152" i="1"/>
  <c r="AI183" i="1"/>
  <c r="AI151" i="1"/>
  <c r="AI164" i="1"/>
  <c r="AI148" i="1"/>
  <c r="AI174" i="1"/>
  <c r="AI176" i="1"/>
  <c r="AI189" i="1"/>
  <c r="AI163" i="1"/>
  <c r="AI184" i="1"/>
  <c r="AI153" i="1"/>
  <c r="AI156" i="1"/>
  <c r="AI139" i="1"/>
  <c r="AI155" i="1"/>
  <c r="AI178" i="1"/>
  <c r="AI158" i="1"/>
  <c r="AI166" i="1"/>
  <c r="AI172" i="1"/>
  <c r="AI162" i="1"/>
  <c r="AI140" i="1"/>
  <c r="AI170" i="1"/>
  <c r="AI185" i="1"/>
  <c r="AI173" i="1"/>
  <c r="AI181" i="1"/>
  <c r="AI150" i="1"/>
  <c r="AI171" i="1"/>
  <c r="AI149" i="1"/>
  <c r="AI159" i="1"/>
  <c r="AI112" i="1"/>
  <c r="AI146" i="1"/>
  <c r="AI145" i="1"/>
  <c r="AI147" i="1"/>
  <c r="AI169" i="1"/>
  <c r="AI13" i="1"/>
  <c r="AI64" i="1"/>
  <c r="AI12" i="1"/>
  <c r="AI60" i="1"/>
  <c r="AI11" i="1"/>
  <c r="AI33" i="1"/>
  <c r="AI87" i="1"/>
  <c r="AI32" i="1"/>
  <c r="AI77" i="1"/>
  <c r="AI86" i="1"/>
  <c r="AI109" i="1"/>
  <c r="AI19" i="1"/>
  <c r="AI68" i="1"/>
  <c r="AI91" i="1"/>
  <c r="AI101" i="1"/>
  <c r="AI143" i="1"/>
  <c r="AI31" i="1"/>
  <c r="AI110" i="1"/>
  <c r="AI179" i="1"/>
  <c r="AI99" i="1"/>
  <c r="AI69" i="1"/>
  <c r="AI88" i="1"/>
  <c r="AI142" i="1"/>
  <c r="AI157" i="1"/>
  <c r="AI8" i="1"/>
  <c r="AI168" i="1"/>
  <c r="AI10" i="1"/>
  <c r="AI43" i="1"/>
  <c r="AI42" i="1"/>
  <c r="AI102" i="1"/>
  <c r="AI161" i="1"/>
  <c r="AI180" i="1"/>
  <c r="AI73" i="1"/>
  <c r="AI111" i="1"/>
  <c r="AI160" i="1"/>
  <c r="AI144" i="1"/>
  <c r="AI96" i="1"/>
  <c r="AI75" i="1"/>
  <c r="AI89" i="1"/>
  <c r="AI7" i="1"/>
  <c r="AI93" i="1"/>
  <c r="AI54" i="1"/>
  <c r="AI74" i="1"/>
  <c r="AI103" i="1"/>
  <c r="AI23" i="1"/>
  <c r="AI78" i="1"/>
  <c r="AI124" i="1"/>
  <c r="AI107" i="1"/>
  <c r="AI41" i="1"/>
  <c r="AI22" i="1"/>
  <c r="AI90" i="1"/>
  <c r="AI55" i="1"/>
  <c r="AI108" i="1"/>
  <c r="AI123" i="1"/>
  <c r="AI154" i="1"/>
  <c r="AI100" i="1"/>
  <c r="AI132" i="1"/>
  <c r="AI114" i="1"/>
  <c r="AI117" i="1"/>
  <c r="AI34" i="1"/>
  <c r="AI30" i="1"/>
  <c r="AI47" i="1"/>
  <c r="AI27" i="1"/>
  <c r="AI61" i="1"/>
  <c r="AI71" i="1"/>
  <c r="AI59" i="1"/>
  <c r="AI15" i="1"/>
  <c r="AI29" i="1"/>
  <c r="AI116" i="1"/>
  <c r="AI20" i="1"/>
  <c r="AI14" i="1"/>
  <c r="AI28" i="1"/>
  <c r="AI134" i="1"/>
  <c r="AI81" i="1"/>
  <c r="AI44" i="1"/>
  <c r="AI50" i="1"/>
  <c r="AI113" i="1"/>
  <c r="AI17" i="1"/>
  <c r="AI62" i="1"/>
  <c r="AI66" i="1"/>
  <c r="AI104" i="1"/>
  <c r="AI121" i="1"/>
  <c r="AI80" i="1"/>
  <c r="AI21" i="1"/>
  <c r="AI46" i="1"/>
  <c r="AI49" i="1"/>
  <c r="AI72" i="1"/>
  <c r="AI70" i="1"/>
  <c r="AI125" i="1"/>
  <c r="AI115" i="1"/>
  <c r="AI16" i="1"/>
  <c r="AI26" i="1"/>
  <c r="AI65" i="1"/>
  <c r="AI45" i="1"/>
  <c r="AI67" i="1"/>
  <c r="AI83" i="1"/>
  <c r="AI85" i="1"/>
  <c r="AI122" i="1"/>
  <c r="AI138" i="1"/>
  <c r="AI133" i="1"/>
  <c r="AI118" i="1"/>
  <c r="AI97" i="1"/>
  <c r="AI36" i="1"/>
  <c r="AI58" i="1"/>
  <c r="AI131" i="1"/>
  <c r="AI40" i="1"/>
  <c r="AI82" i="1"/>
  <c r="AI95" i="1"/>
  <c r="AI137" i="1"/>
  <c r="AI18" i="1"/>
  <c r="AI63" i="1"/>
  <c r="AI106" i="1"/>
  <c r="AI120" i="1"/>
  <c r="AI51" i="1"/>
  <c r="AI79" i="1"/>
  <c r="AI98" i="1"/>
  <c r="AI37" i="1"/>
  <c r="AI56" i="1"/>
  <c r="AI39" i="1"/>
  <c r="AI188" i="1"/>
  <c r="AI57" i="1"/>
  <c r="AI186" i="1"/>
  <c r="AI48" i="1"/>
  <c r="AI105" i="1"/>
  <c r="AI126" i="1"/>
  <c r="AI129" i="1"/>
  <c r="AI76" i="1"/>
  <c r="AI84" i="1"/>
  <c r="AI94" i="1"/>
  <c r="AI136" i="1"/>
  <c r="AI24" i="1"/>
  <c r="AI35" i="1"/>
  <c r="AI53" i="1"/>
  <c r="AI38" i="1"/>
  <c r="AI187" i="1"/>
  <c r="AI128" i="1"/>
  <c r="AI25" i="1"/>
  <c r="AI52" i="1"/>
  <c r="AI119" i="1"/>
  <c r="AI127" i="1"/>
  <c r="AI130" i="1"/>
  <c r="AI9" i="1"/>
  <c r="B758" i="3"/>
  <c r="E758" i="3" s="1"/>
  <c r="C757" i="3"/>
  <c r="D757" i="3"/>
  <c r="F757" i="3" s="1"/>
  <c r="AJ6" i="1" s="1"/>
  <c r="AJ92" i="1" l="1"/>
  <c r="AJ141" i="1"/>
  <c r="AJ156" i="1"/>
  <c r="AJ167" i="1"/>
  <c r="AJ177" i="1"/>
  <c r="AJ183" i="1"/>
  <c r="AJ151" i="1"/>
  <c r="AJ163" i="1"/>
  <c r="AJ175" i="1"/>
  <c r="AJ184" i="1"/>
  <c r="AJ176" i="1"/>
  <c r="AJ165" i="1"/>
  <c r="AJ189" i="1"/>
  <c r="AJ182" i="1"/>
  <c r="AJ148" i="1"/>
  <c r="AJ185" i="1"/>
  <c r="AJ178" i="1"/>
  <c r="AJ152" i="1"/>
  <c r="AJ174" i="1"/>
  <c r="AJ140" i="1"/>
  <c r="AJ139" i="1"/>
  <c r="AJ162" i="1"/>
  <c r="AJ172" i="1"/>
  <c r="AJ166" i="1"/>
  <c r="AJ164" i="1"/>
  <c r="AJ153" i="1"/>
  <c r="AJ150" i="1"/>
  <c r="AJ171" i="1"/>
  <c r="AJ170" i="1"/>
  <c r="AJ155" i="1"/>
  <c r="AJ173" i="1"/>
  <c r="AJ181" i="1"/>
  <c r="AJ158" i="1"/>
  <c r="AJ135" i="1"/>
  <c r="AJ149" i="1"/>
  <c r="AJ159" i="1"/>
  <c r="AJ112" i="1"/>
  <c r="AJ145" i="1"/>
  <c r="AJ146" i="1"/>
  <c r="AJ147" i="1"/>
  <c r="AJ169" i="1"/>
  <c r="AJ19" i="1"/>
  <c r="AJ68" i="1"/>
  <c r="AJ13" i="1"/>
  <c r="AJ64" i="1"/>
  <c r="AJ12" i="1"/>
  <c r="AJ11" i="1"/>
  <c r="AJ31" i="1"/>
  <c r="AJ69" i="1"/>
  <c r="AJ88" i="1"/>
  <c r="AJ60" i="1"/>
  <c r="AJ87" i="1"/>
  <c r="AJ110" i="1"/>
  <c r="AJ32" i="1"/>
  <c r="AJ77" i="1"/>
  <c r="AJ86" i="1"/>
  <c r="AJ33" i="1"/>
  <c r="AJ101" i="1"/>
  <c r="AJ107" i="1"/>
  <c r="AJ111" i="1"/>
  <c r="AJ154" i="1"/>
  <c r="AJ143" i="1"/>
  <c r="AJ180" i="1"/>
  <c r="AJ144" i="1"/>
  <c r="AJ109" i="1"/>
  <c r="AJ91" i="1"/>
  <c r="AJ142" i="1"/>
  <c r="AJ161" i="1"/>
  <c r="AJ10" i="1"/>
  <c r="AJ7" i="1"/>
  <c r="AJ74" i="1"/>
  <c r="AJ157" i="1"/>
  <c r="AJ168" i="1"/>
  <c r="AJ99" i="1"/>
  <c r="AJ43" i="1"/>
  <c r="AJ103" i="1"/>
  <c r="AJ42" i="1"/>
  <c r="AJ8" i="1"/>
  <c r="AJ160" i="1"/>
  <c r="AJ41" i="1"/>
  <c r="AJ75" i="1"/>
  <c r="AJ90" i="1"/>
  <c r="AJ55" i="1"/>
  <c r="AJ93" i="1"/>
  <c r="AJ54" i="1"/>
  <c r="AJ100" i="1"/>
  <c r="AJ125" i="1"/>
  <c r="AJ89" i="1"/>
  <c r="AJ23" i="1"/>
  <c r="AJ179" i="1"/>
  <c r="AJ96" i="1"/>
  <c r="AJ113" i="1"/>
  <c r="AJ73" i="1"/>
  <c r="AJ76" i="1"/>
  <c r="AJ70" i="1"/>
  <c r="AJ123" i="1"/>
  <c r="AJ133" i="1"/>
  <c r="AJ115" i="1"/>
  <c r="AJ22" i="1"/>
  <c r="AJ132" i="1"/>
  <c r="AJ114" i="1"/>
  <c r="AJ48" i="1"/>
  <c r="AJ44" i="1"/>
  <c r="AJ62" i="1"/>
  <c r="AJ72" i="1"/>
  <c r="AJ78" i="1"/>
  <c r="AJ117" i="1"/>
  <c r="AJ34" i="1"/>
  <c r="AJ30" i="1"/>
  <c r="AJ59" i="1"/>
  <c r="AJ15" i="1"/>
  <c r="AJ29" i="1"/>
  <c r="AJ116" i="1"/>
  <c r="AJ18" i="1"/>
  <c r="AJ63" i="1"/>
  <c r="AJ67" i="1"/>
  <c r="AJ134" i="1"/>
  <c r="AJ81" i="1"/>
  <c r="AJ47" i="1"/>
  <c r="AJ50" i="1"/>
  <c r="AJ82" i="1"/>
  <c r="AJ105" i="1"/>
  <c r="AJ122" i="1"/>
  <c r="AJ97" i="1"/>
  <c r="AJ20" i="1"/>
  <c r="AJ28" i="1"/>
  <c r="AJ17" i="1"/>
  <c r="AJ27" i="1"/>
  <c r="AJ66" i="1"/>
  <c r="AJ102" i="1"/>
  <c r="AJ108" i="1"/>
  <c r="AJ21" i="1"/>
  <c r="AJ46" i="1"/>
  <c r="AJ49" i="1"/>
  <c r="AJ61" i="1"/>
  <c r="AJ14" i="1"/>
  <c r="AJ119" i="1"/>
  <c r="AJ98" i="1"/>
  <c r="AJ45" i="1"/>
  <c r="AJ83" i="1"/>
  <c r="AJ85" i="1"/>
  <c r="AJ104" i="1"/>
  <c r="AJ138" i="1"/>
  <c r="AJ37" i="1"/>
  <c r="AJ126" i="1"/>
  <c r="AJ38" i="1"/>
  <c r="AJ26" i="1"/>
  <c r="AJ65" i="1"/>
  <c r="AJ118" i="1"/>
  <c r="AJ121" i="1"/>
  <c r="AJ124" i="1"/>
  <c r="AJ40" i="1"/>
  <c r="AJ95" i="1"/>
  <c r="AJ137" i="1"/>
  <c r="AJ80" i="1"/>
  <c r="AJ106" i="1"/>
  <c r="AJ127" i="1"/>
  <c r="AJ130" i="1"/>
  <c r="AJ51" i="1"/>
  <c r="AJ79" i="1"/>
  <c r="AJ56" i="1"/>
  <c r="AJ39" i="1"/>
  <c r="AJ188" i="1"/>
  <c r="AJ128" i="1"/>
  <c r="AJ131" i="1"/>
  <c r="AJ84" i="1"/>
  <c r="AJ25" i="1"/>
  <c r="AJ52" i="1"/>
  <c r="AJ16" i="1"/>
  <c r="AJ36" i="1"/>
  <c r="AJ129" i="1"/>
  <c r="AJ120" i="1"/>
  <c r="AJ57" i="1"/>
  <c r="AJ71" i="1"/>
  <c r="AJ94" i="1"/>
  <c r="AJ136" i="1"/>
  <c r="AJ24" i="1"/>
  <c r="AJ35" i="1"/>
  <c r="AJ53" i="1"/>
  <c r="AJ58" i="1"/>
  <c r="AJ187" i="1"/>
  <c r="AJ186" i="1"/>
  <c r="AJ9" i="1"/>
  <c r="C758" i="3"/>
  <c r="B759" i="3"/>
  <c r="E759" i="3" s="1"/>
  <c r="D758" i="3"/>
  <c r="F758" i="3" s="1"/>
  <c r="AK6" i="1" s="1"/>
  <c r="AK92" i="1" l="1"/>
  <c r="AK177" i="1"/>
  <c r="AK151" i="1"/>
  <c r="AK148" i="1"/>
  <c r="AK155" i="1"/>
  <c r="AK182" i="1"/>
  <c r="AK176" i="1"/>
  <c r="AK171" i="1"/>
  <c r="AK175" i="1"/>
  <c r="AK172" i="1"/>
  <c r="AK178" i="1"/>
  <c r="AK158" i="1"/>
  <c r="AK174" i="1"/>
  <c r="AK165" i="1"/>
  <c r="AK170" i="1"/>
  <c r="AK189" i="1"/>
  <c r="AK167" i="1"/>
  <c r="AK135" i="1"/>
  <c r="AK149" i="1"/>
  <c r="AK152" i="1"/>
  <c r="AK163" i="1"/>
  <c r="AK173" i="1"/>
  <c r="AK181" i="1"/>
  <c r="AK184" i="1"/>
  <c r="AK141" i="1"/>
  <c r="AK156" i="1"/>
  <c r="AK150" i="1"/>
  <c r="AK153" i="1"/>
  <c r="AK162" i="1"/>
  <c r="AK139" i="1"/>
  <c r="AK140" i="1"/>
  <c r="AK183" i="1"/>
  <c r="AK185" i="1"/>
  <c r="AK164" i="1"/>
  <c r="AK166" i="1"/>
  <c r="AK159" i="1"/>
  <c r="AK112" i="1"/>
  <c r="AK146" i="1"/>
  <c r="AK145" i="1"/>
  <c r="AK147" i="1"/>
  <c r="AK169" i="1"/>
  <c r="AK31" i="1"/>
  <c r="AK69" i="1"/>
  <c r="AK19" i="1"/>
  <c r="AK68" i="1"/>
  <c r="AK13" i="1"/>
  <c r="AK12" i="1"/>
  <c r="AK11" i="1"/>
  <c r="AK91" i="1"/>
  <c r="AK88" i="1"/>
  <c r="AK111" i="1"/>
  <c r="AK60" i="1"/>
  <c r="AK87" i="1"/>
  <c r="AK32" i="1"/>
  <c r="AK107" i="1"/>
  <c r="AK157" i="1"/>
  <c r="AK101" i="1"/>
  <c r="AK154" i="1"/>
  <c r="AK7" i="1"/>
  <c r="AK33" i="1"/>
  <c r="AK110" i="1"/>
  <c r="AK143" i="1"/>
  <c r="AK109" i="1"/>
  <c r="AK168" i="1"/>
  <c r="AK160" i="1"/>
  <c r="AK77" i="1"/>
  <c r="AK179" i="1"/>
  <c r="AK96" i="1"/>
  <c r="AK10" i="1"/>
  <c r="AK74" i="1"/>
  <c r="AK113" i="1"/>
  <c r="AK86" i="1"/>
  <c r="AK99" i="1"/>
  <c r="AK64" i="1"/>
  <c r="AK142" i="1"/>
  <c r="AK161" i="1"/>
  <c r="AK180" i="1"/>
  <c r="AK8" i="1"/>
  <c r="AK73" i="1"/>
  <c r="AK93" i="1"/>
  <c r="AK59" i="1"/>
  <c r="AK42" i="1"/>
  <c r="AK75" i="1"/>
  <c r="AK90" i="1"/>
  <c r="AK55" i="1"/>
  <c r="AK108" i="1"/>
  <c r="AK20" i="1"/>
  <c r="AK103" i="1"/>
  <c r="AK54" i="1"/>
  <c r="AK89" i="1"/>
  <c r="AK23" i="1"/>
  <c r="AK43" i="1"/>
  <c r="AK102" i="1"/>
  <c r="AK22" i="1"/>
  <c r="AK116" i="1"/>
  <c r="AK124" i="1"/>
  <c r="AK125" i="1"/>
  <c r="AK21" i="1"/>
  <c r="AK134" i="1"/>
  <c r="AK40" i="1"/>
  <c r="AK70" i="1"/>
  <c r="AK100" i="1"/>
  <c r="AK123" i="1"/>
  <c r="AK133" i="1"/>
  <c r="AK115" i="1"/>
  <c r="AK16" i="1"/>
  <c r="AK45" i="1"/>
  <c r="AK63" i="1"/>
  <c r="AK82" i="1"/>
  <c r="AK144" i="1"/>
  <c r="AK132" i="1"/>
  <c r="AK114" i="1"/>
  <c r="AK78" i="1"/>
  <c r="AK117" i="1"/>
  <c r="AK34" i="1"/>
  <c r="AK30" i="1"/>
  <c r="AK15" i="1"/>
  <c r="AK48" i="1"/>
  <c r="AK51" i="1"/>
  <c r="AK18" i="1"/>
  <c r="AK44" i="1"/>
  <c r="AK67" i="1"/>
  <c r="AK106" i="1"/>
  <c r="AK136" i="1"/>
  <c r="AK41" i="1"/>
  <c r="AK81" i="1"/>
  <c r="AK47" i="1"/>
  <c r="AK50" i="1"/>
  <c r="AK62" i="1"/>
  <c r="AK28" i="1"/>
  <c r="AK17" i="1"/>
  <c r="AK27" i="1"/>
  <c r="AK46" i="1"/>
  <c r="AK49" i="1"/>
  <c r="AK71" i="1"/>
  <c r="AK84" i="1"/>
  <c r="AK94" i="1"/>
  <c r="AK105" i="1"/>
  <c r="AK79" i="1"/>
  <c r="AK24" i="1"/>
  <c r="AK14" i="1"/>
  <c r="AK66" i="1"/>
  <c r="AK119" i="1"/>
  <c r="AK122" i="1"/>
  <c r="AK98" i="1"/>
  <c r="AK52" i="1"/>
  <c r="AK127" i="1"/>
  <c r="AK39" i="1"/>
  <c r="AK29" i="1"/>
  <c r="AK83" i="1"/>
  <c r="AK85" i="1"/>
  <c r="AK104" i="1"/>
  <c r="AK138" i="1"/>
  <c r="AK97" i="1"/>
  <c r="AK26" i="1"/>
  <c r="AK65" i="1"/>
  <c r="AK72" i="1"/>
  <c r="AK118" i="1"/>
  <c r="AK121" i="1"/>
  <c r="AK80" i="1"/>
  <c r="AK25" i="1"/>
  <c r="AK57" i="1"/>
  <c r="AK186" i="1"/>
  <c r="AK53" i="1"/>
  <c r="AK37" i="1"/>
  <c r="AK130" i="1"/>
  <c r="AK188" i="1"/>
  <c r="AK187" i="1"/>
  <c r="AK76" i="1"/>
  <c r="AK120" i="1"/>
  <c r="AK95" i="1"/>
  <c r="AK137" i="1"/>
  <c r="AK56" i="1"/>
  <c r="AK126" i="1"/>
  <c r="AK129" i="1"/>
  <c r="AK38" i="1"/>
  <c r="AK35" i="1"/>
  <c r="AK58" i="1"/>
  <c r="AK36" i="1"/>
  <c r="AK61" i="1"/>
  <c r="AK128" i="1"/>
  <c r="AK131" i="1"/>
  <c r="AK9" i="1"/>
  <c r="C759" i="3"/>
  <c r="B760" i="3"/>
  <c r="E760" i="3" s="1"/>
  <c r="D759" i="3"/>
  <c r="F759" i="3" s="1"/>
  <c r="AL6" i="1" s="1"/>
  <c r="AL92" i="1" l="1"/>
  <c r="AL153" i="1"/>
  <c r="AL162" i="1"/>
  <c r="AL156" i="1"/>
  <c r="AL150" i="1"/>
  <c r="AL139" i="1"/>
  <c r="AL184" i="1"/>
  <c r="AL177" i="1"/>
  <c r="AL151" i="1"/>
  <c r="AL148" i="1"/>
  <c r="AL155" i="1"/>
  <c r="AL189" i="1"/>
  <c r="AL176" i="1"/>
  <c r="AL171" i="1"/>
  <c r="AL175" i="1"/>
  <c r="AL172" i="1"/>
  <c r="AL178" i="1"/>
  <c r="AL158" i="1"/>
  <c r="AL174" i="1"/>
  <c r="AL165" i="1"/>
  <c r="AL170" i="1"/>
  <c r="AL135" i="1"/>
  <c r="AL173" i="1"/>
  <c r="AL166" i="1"/>
  <c r="AL140" i="1"/>
  <c r="AL182" i="1"/>
  <c r="AL183" i="1"/>
  <c r="AL185" i="1"/>
  <c r="AL152" i="1"/>
  <c r="AL167" i="1"/>
  <c r="AL149" i="1"/>
  <c r="AL141" i="1"/>
  <c r="AL164" i="1"/>
  <c r="AL163" i="1"/>
  <c r="AL181" i="1"/>
  <c r="AL159" i="1"/>
  <c r="AL112" i="1"/>
  <c r="AL146" i="1"/>
  <c r="AL145" i="1"/>
  <c r="AL147" i="1"/>
  <c r="AL169" i="1"/>
  <c r="AL32" i="1"/>
  <c r="AL31" i="1"/>
  <c r="AL69" i="1"/>
  <c r="AL19" i="1"/>
  <c r="AL12" i="1"/>
  <c r="AL33" i="1"/>
  <c r="AL64" i="1"/>
  <c r="AL101" i="1"/>
  <c r="AL13" i="1"/>
  <c r="AL91" i="1"/>
  <c r="AL142" i="1"/>
  <c r="AL88" i="1"/>
  <c r="AL60" i="1"/>
  <c r="AL68" i="1"/>
  <c r="AL11" i="1"/>
  <c r="AL77" i="1"/>
  <c r="AL86" i="1"/>
  <c r="AL161" i="1"/>
  <c r="AL87" i="1"/>
  <c r="AL107" i="1"/>
  <c r="AL111" i="1"/>
  <c r="AL157" i="1"/>
  <c r="AL8" i="1"/>
  <c r="AL154" i="1"/>
  <c r="AL110" i="1"/>
  <c r="AL179" i="1"/>
  <c r="AL99" i="1"/>
  <c r="AL144" i="1"/>
  <c r="AL41" i="1"/>
  <c r="AL7" i="1"/>
  <c r="AL96" i="1"/>
  <c r="AL75" i="1"/>
  <c r="AL89" i="1"/>
  <c r="AL168" i="1"/>
  <c r="AL10" i="1"/>
  <c r="AL109" i="1"/>
  <c r="AL143" i="1"/>
  <c r="AL180" i="1"/>
  <c r="AL42" i="1"/>
  <c r="AL102" i="1"/>
  <c r="AL73" i="1"/>
  <c r="AL43" i="1"/>
  <c r="AL113" i="1"/>
  <c r="AL22" i="1"/>
  <c r="AL59" i="1"/>
  <c r="AL116" i="1"/>
  <c r="AL160" i="1"/>
  <c r="AL74" i="1"/>
  <c r="AL93" i="1"/>
  <c r="AL90" i="1"/>
  <c r="AL55" i="1"/>
  <c r="AL103" i="1"/>
  <c r="AL54" i="1"/>
  <c r="AL70" i="1"/>
  <c r="AL78" i="1"/>
  <c r="AL76" i="1"/>
  <c r="AL108" i="1"/>
  <c r="AL124" i="1"/>
  <c r="AL14" i="1"/>
  <c r="AL28" i="1"/>
  <c r="AL81" i="1"/>
  <c r="AL125" i="1"/>
  <c r="AL21" i="1"/>
  <c r="AL134" i="1"/>
  <c r="AL40" i="1"/>
  <c r="AL17" i="1"/>
  <c r="AL49" i="1"/>
  <c r="AL65" i="1"/>
  <c r="AL83" i="1"/>
  <c r="AL100" i="1"/>
  <c r="AL123" i="1"/>
  <c r="AL133" i="1"/>
  <c r="AL115" i="1"/>
  <c r="AL132" i="1"/>
  <c r="AL114" i="1"/>
  <c r="AL30" i="1"/>
  <c r="AL26" i="1"/>
  <c r="AL45" i="1"/>
  <c r="AL71" i="1"/>
  <c r="AL15" i="1"/>
  <c r="AL48" i="1"/>
  <c r="AL51" i="1"/>
  <c r="AL63" i="1"/>
  <c r="AL85" i="1"/>
  <c r="AL118" i="1"/>
  <c r="AL137" i="1"/>
  <c r="AL34" i="1"/>
  <c r="AL18" i="1"/>
  <c r="AL44" i="1"/>
  <c r="AL67" i="1"/>
  <c r="AL82" i="1"/>
  <c r="AL20" i="1"/>
  <c r="AL47" i="1"/>
  <c r="AL50" i="1"/>
  <c r="AL62" i="1"/>
  <c r="AL120" i="1"/>
  <c r="AL136" i="1"/>
  <c r="AL25" i="1"/>
  <c r="AL46" i="1"/>
  <c r="AL84" i="1"/>
  <c r="AL94" i="1"/>
  <c r="AL105" i="1"/>
  <c r="AL79" i="1"/>
  <c r="AL24" i="1"/>
  <c r="AL53" i="1"/>
  <c r="AL128" i="1"/>
  <c r="AL186" i="1"/>
  <c r="AL23" i="1"/>
  <c r="AL117" i="1"/>
  <c r="AL27" i="1"/>
  <c r="AL66" i="1"/>
  <c r="AL119" i="1"/>
  <c r="AL122" i="1"/>
  <c r="AL98" i="1"/>
  <c r="AL29" i="1"/>
  <c r="AL104" i="1"/>
  <c r="AL138" i="1"/>
  <c r="AL52" i="1"/>
  <c r="AL131" i="1"/>
  <c r="AL38" i="1"/>
  <c r="AL35" i="1"/>
  <c r="AL106" i="1"/>
  <c r="AL80" i="1"/>
  <c r="AL97" i="1"/>
  <c r="AL57" i="1"/>
  <c r="AL127" i="1"/>
  <c r="AL188" i="1"/>
  <c r="AL129" i="1"/>
  <c r="AL61" i="1"/>
  <c r="AL37" i="1"/>
  <c r="AL130" i="1"/>
  <c r="AL39" i="1"/>
  <c r="AL36" i="1"/>
  <c r="AL16" i="1"/>
  <c r="AL95" i="1"/>
  <c r="AL56" i="1"/>
  <c r="AL126" i="1"/>
  <c r="AL72" i="1"/>
  <c r="AL121" i="1"/>
  <c r="AL187" i="1"/>
  <c r="AL58" i="1"/>
  <c r="AL9" i="1"/>
  <c r="C760" i="3"/>
  <c r="B761" i="3"/>
  <c r="E761" i="3" s="1"/>
  <c r="D760" i="3"/>
  <c r="F760" i="3" s="1"/>
  <c r="AM6" i="1" s="1"/>
  <c r="AM92" i="1" l="1"/>
  <c r="AM176" i="1"/>
  <c r="AM139" i="1"/>
  <c r="AM158" i="1"/>
  <c r="AM177" i="1"/>
  <c r="AM183" i="1"/>
  <c r="AM148" i="1"/>
  <c r="AM181" i="1"/>
  <c r="AM184" i="1"/>
  <c r="AM189" i="1"/>
  <c r="AM164" i="1"/>
  <c r="AM141" i="1"/>
  <c r="AM175" i="1"/>
  <c r="AM185" i="1"/>
  <c r="AM172" i="1"/>
  <c r="AM140" i="1"/>
  <c r="AM170" i="1"/>
  <c r="AM182" i="1"/>
  <c r="AM162" i="1"/>
  <c r="AM152" i="1"/>
  <c r="AM135" i="1"/>
  <c r="AM151" i="1"/>
  <c r="AM156" i="1"/>
  <c r="AM150" i="1"/>
  <c r="AM167" i="1"/>
  <c r="AM174" i="1"/>
  <c r="AM153" i="1"/>
  <c r="AM166" i="1"/>
  <c r="AM155" i="1"/>
  <c r="AM149" i="1"/>
  <c r="AM173" i="1"/>
  <c r="AM171" i="1"/>
  <c r="AM163" i="1"/>
  <c r="AM178" i="1"/>
  <c r="AM165" i="1"/>
  <c r="AM159" i="1"/>
  <c r="AM112" i="1"/>
  <c r="AM145" i="1"/>
  <c r="AM146" i="1"/>
  <c r="AM147" i="1"/>
  <c r="AM169" i="1"/>
  <c r="AM11" i="1"/>
  <c r="AM33" i="1"/>
  <c r="AM32" i="1"/>
  <c r="AM77" i="1"/>
  <c r="AM31" i="1"/>
  <c r="AM13" i="1"/>
  <c r="AM64" i="1"/>
  <c r="AM69" i="1"/>
  <c r="AM101" i="1"/>
  <c r="AM19" i="1"/>
  <c r="AM60" i="1"/>
  <c r="AM68" i="1"/>
  <c r="AM87" i="1"/>
  <c r="AM86" i="1"/>
  <c r="AM109" i="1"/>
  <c r="AM142" i="1"/>
  <c r="AM168" i="1"/>
  <c r="AM12" i="1"/>
  <c r="AM161" i="1"/>
  <c r="AM10" i="1"/>
  <c r="AM107" i="1"/>
  <c r="AM111" i="1"/>
  <c r="AM157" i="1"/>
  <c r="AM88" i="1"/>
  <c r="AM110" i="1"/>
  <c r="AM143" i="1"/>
  <c r="AM180" i="1"/>
  <c r="AM144" i="1"/>
  <c r="AM154" i="1"/>
  <c r="AM160" i="1"/>
  <c r="AM73" i="1"/>
  <c r="AM179" i="1"/>
  <c r="AM41" i="1"/>
  <c r="AM90" i="1"/>
  <c r="AM7" i="1"/>
  <c r="AM96" i="1"/>
  <c r="AM99" i="1"/>
  <c r="AM91" i="1"/>
  <c r="AM43" i="1"/>
  <c r="AM103" i="1"/>
  <c r="AM102" i="1"/>
  <c r="AM113" i="1"/>
  <c r="AM22" i="1"/>
  <c r="AM70" i="1"/>
  <c r="AM117" i="1"/>
  <c r="AM42" i="1"/>
  <c r="AM75" i="1"/>
  <c r="AM59" i="1"/>
  <c r="AM74" i="1"/>
  <c r="AM93" i="1"/>
  <c r="AM23" i="1"/>
  <c r="AM20" i="1"/>
  <c r="AM15" i="1"/>
  <c r="AM29" i="1"/>
  <c r="AM54" i="1"/>
  <c r="AM55" i="1"/>
  <c r="AM76" i="1"/>
  <c r="AM108" i="1"/>
  <c r="AM124" i="1"/>
  <c r="AM14" i="1"/>
  <c r="AM28" i="1"/>
  <c r="AM81" i="1"/>
  <c r="AM18" i="1"/>
  <c r="AM50" i="1"/>
  <c r="AM66" i="1"/>
  <c r="AM84" i="1"/>
  <c r="AM125" i="1"/>
  <c r="AM21" i="1"/>
  <c r="AM134" i="1"/>
  <c r="AM40" i="1"/>
  <c r="AM100" i="1"/>
  <c r="AM123" i="1"/>
  <c r="AM133" i="1"/>
  <c r="AM115" i="1"/>
  <c r="AM46" i="1"/>
  <c r="AM16" i="1"/>
  <c r="AM61" i="1"/>
  <c r="AM65" i="1"/>
  <c r="AM8" i="1"/>
  <c r="AM116" i="1"/>
  <c r="AM30" i="1"/>
  <c r="AM26" i="1"/>
  <c r="AM45" i="1"/>
  <c r="AM71" i="1"/>
  <c r="AM83" i="1"/>
  <c r="AM94" i="1"/>
  <c r="AM119" i="1"/>
  <c r="AM138" i="1"/>
  <c r="AM78" i="1"/>
  <c r="AM114" i="1"/>
  <c r="AM48" i="1"/>
  <c r="AM51" i="1"/>
  <c r="AM63" i="1"/>
  <c r="AM89" i="1"/>
  <c r="AM34" i="1"/>
  <c r="AM44" i="1"/>
  <c r="AM47" i="1"/>
  <c r="AM95" i="1"/>
  <c r="AM106" i="1"/>
  <c r="AM80" i="1"/>
  <c r="AM35" i="1"/>
  <c r="AM49" i="1"/>
  <c r="AM67" i="1"/>
  <c r="AM120" i="1"/>
  <c r="AM136" i="1"/>
  <c r="AM25" i="1"/>
  <c r="AM56" i="1"/>
  <c r="AM129" i="1"/>
  <c r="AM187" i="1"/>
  <c r="AM132" i="1"/>
  <c r="AM105" i="1"/>
  <c r="AM79" i="1"/>
  <c r="AM24" i="1"/>
  <c r="AM27" i="1"/>
  <c r="AM82" i="1"/>
  <c r="AM85" i="1"/>
  <c r="AM122" i="1"/>
  <c r="AM17" i="1"/>
  <c r="AM118" i="1"/>
  <c r="AM58" i="1"/>
  <c r="AM128" i="1"/>
  <c r="AM98" i="1"/>
  <c r="AM52" i="1"/>
  <c r="AM131" i="1"/>
  <c r="AM186" i="1"/>
  <c r="AM39" i="1"/>
  <c r="AM126" i="1"/>
  <c r="AM36" i="1"/>
  <c r="AM62" i="1"/>
  <c r="AM104" i="1"/>
  <c r="AM97" i="1"/>
  <c r="AM57" i="1"/>
  <c r="AM127" i="1"/>
  <c r="AM137" i="1"/>
  <c r="AM37" i="1"/>
  <c r="AM130" i="1"/>
  <c r="AM188" i="1"/>
  <c r="AM72" i="1"/>
  <c r="AM121" i="1"/>
  <c r="AM53" i="1"/>
  <c r="AM38" i="1"/>
  <c r="AM9" i="1"/>
  <c r="B762" i="3"/>
  <c r="E762" i="3" s="1"/>
  <c r="C761" i="3"/>
  <c r="D761" i="3"/>
  <c r="F761" i="3" s="1"/>
  <c r="AN6" i="1" s="1"/>
  <c r="AN92" i="1" l="1"/>
  <c r="AN152" i="1"/>
  <c r="AN177" i="1"/>
  <c r="AN148" i="1"/>
  <c r="AN141" i="1"/>
  <c r="AN175" i="1"/>
  <c r="AN184" i="1"/>
  <c r="AN150" i="1"/>
  <c r="AN176" i="1"/>
  <c r="AN182" i="1"/>
  <c r="AN165" i="1"/>
  <c r="AN183" i="1"/>
  <c r="AN171" i="1"/>
  <c r="AN135" i="1"/>
  <c r="AN167" i="1"/>
  <c r="AN158" i="1"/>
  <c r="AN164" i="1"/>
  <c r="AN189" i="1"/>
  <c r="AN174" i="1"/>
  <c r="AN149" i="1"/>
  <c r="AN173" i="1"/>
  <c r="AN185" i="1"/>
  <c r="AN151" i="1"/>
  <c r="AN172" i="1"/>
  <c r="AN163" i="1"/>
  <c r="AN166" i="1"/>
  <c r="AN178" i="1"/>
  <c r="AN162" i="1"/>
  <c r="AN153" i="1"/>
  <c r="AN181" i="1"/>
  <c r="AN156" i="1"/>
  <c r="AN140" i="1"/>
  <c r="AN155" i="1"/>
  <c r="AN170" i="1"/>
  <c r="AN139" i="1"/>
  <c r="AN159" i="1"/>
  <c r="AN112" i="1"/>
  <c r="AN146" i="1"/>
  <c r="AN145" i="1"/>
  <c r="AN147" i="1"/>
  <c r="AN169" i="1"/>
  <c r="AN12" i="1"/>
  <c r="AN60" i="1"/>
  <c r="AN11" i="1"/>
  <c r="AN33" i="1"/>
  <c r="AN32" i="1"/>
  <c r="AN19" i="1"/>
  <c r="AN86" i="1"/>
  <c r="AN31" i="1"/>
  <c r="AN107" i="1"/>
  <c r="AN13" i="1"/>
  <c r="AN64" i="1"/>
  <c r="AN69" i="1"/>
  <c r="AN88" i="1"/>
  <c r="AN77" i="1"/>
  <c r="AN91" i="1"/>
  <c r="AN109" i="1"/>
  <c r="AN142" i="1"/>
  <c r="AN168" i="1"/>
  <c r="AN160" i="1"/>
  <c r="AN87" i="1"/>
  <c r="AN101" i="1"/>
  <c r="AN161" i="1"/>
  <c r="AN111" i="1"/>
  <c r="AN68" i="1"/>
  <c r="AN154" i="1"/>
  <c r="AN7" i="1"/>
  <c r="AN8" i="1"/>
  <c r="AN42" i="1"/>
  <c r="AN144" i="1"/>
  <c r="AN73" i="1"/>
  <c r="AN93" i="1"/>
  <c r="AN22" i="1"/>
  <c r="AN157" i="1"/>
  <c r="AN179" i="1"/>
  <c r="AN41" i="1"/>
  <c r="AN10" i="1"/>
  <c r="AN96" i="1"/>
  <c r="AN110" i="1"/>
  <c r="AN99" i="1"/>
  <c r="AN74" i="1"/>
  <c r="AN113" i="1"/>
  <c r="AN23" i="1"/>
  <c r="AN43" i="1"/>
  <c r="AN102" i="1"/>
  <c r="AN76" i="1"/>
  <c r="AN123" i="1"/>
  <c r="AN143" i="1"/>
  <c r="AN180" i="1"/>
  <c r="AN75" i="1"/>
  <c r="AN90" i="1"/>
  <c r="AN59" i="1"/>
  <c r="AN100" i="1"/>
  <c r="AN117" i="1"/>
  <c r="AN89" i="1"/>
  <c r="AN116" i="1"/>
  <c r="AN34" i="1"/>
  <c r="AN30" i="1"/>
  <c r="AN20" i="1"/>
  <c r="AN15" i="1"/>
  <c r="AN29" i="1"/>
  <c r="AN46" i="1"/>
  <c r="AN26" i="1"/>
  <c r="AN51" i="1"/>
  <c r="AN67" i="1"/>
  <c r="AN54" i="1"/>
  <c r="AN55" i="1"/>
  <c r="AN70" i="1"/>
  <c r="AN108" i="1"/>
  <c r="AN124" i="1"/>
  <c r="AN14" i="1"/>
  <c r="AN28" i="1"/>
  <c r="AN81" i="1"/>
  <c r="AN125" i="1"/>
  <c r="AN21" i="1"/>
  <c r="AN134" i="1"/>
  <c r="AN133" i="1"/>
  <c r="AN40" i="1"/>
  <c r="AN27" i="1"/>
  <c r="AN49" i="1"/>
  <c r="AN16" i="1"/>
  <c r="AN61" i="1"/>
  <c r="AN65" i="1"/>
  <c r="AN95" i="1"/>
  <c r="AN120" i="1"/>
  <c r="AN79" i="1"/>
  <c r="AN45" i="1"/>
  <c r="AN71" i="1"/>
  <c r="AN78" i="1"/>
  <c r="AN114" i="1"/>
  <c r="AN48" i="1"/>
  <c r="AN18" i="1"/>
  <c r="AN63" i="1"/>
  <c r="AN50" i="1"/>
  <c r="AN72" i="1"/>
  <c r="AN121" i="1"/>
  <c r="AN137" i="1"/>
  <c r="AN47" i="1"/>
  <c r="AN106" i="1"/>
  <c r="AN80" i="1"/>
  <c r="AN35" i="1"/>
  <c r="AN57" i="1"/>
  <c r="AN130" i="1"/>
  <c r="AN188" i="1"/>
  <c r="AN44" i="1"/>
  <c r="AN84" i="1"/>
  <c r="AN94" i="1"/>
  <c r="AN136" i="1"/>
  <c r="AN25" i="1"/>
  <c r="AN132" i="1"/>
  <c r="AN66" i="1"/>
  <c r="AN83" i="1"/>
  <c r="AN105" i="1"/>
  <c r="AN119" i="1"/>
  <c r="AN82" i="1"/>
  <c r="AN36" i="1"/>
  <c r="AN53" i="1"/>
  <c r="AN38" i="1"/>
  <c r="AN187" i="1"/>
  <c r="AN24" i="1"/>
  <c r="AN39" i="1"/>
  <c r="AN103" i="1"/>
  <c r="AN17" i="1"/>
  <c r="AN118" i="1"/>
  <c r="AN58" i="1"/>
  <c r="AN128" i="1"/>
  <c r="AN131" i="1"/>
  <c r="AN186" i="1"/>
  <c r="AN127" i="1"/>
  <c r="AN85" i="1"/>
  <c r="AN56" i="1"/>
  <c r="AN115" i="1"/>
  <c r="AN138" i="1"/>
  <c r="AN98" i="1"/>
  <c r="AN52" i="1"/>
  <c r="AN122" i="1"/>
  <c r="AN62" i="1"/>
  <c r="AN104" i="1"/>
  <c r="AN97" i="1"/>
  <c r="AN37" i="1"/>
  <c r="AN126" i="1"/>
  <c r="AN129" i="1"/>
  <c r="AN9" i="1"/>
  <c r="B763" i="3"/>
  <c r="E763" i="3" s="1"/>
  <c r="C762" i="3"/>
  <c r="D762" i="3"/>
  <c r="F762" i="3" s="1"/>
  <c r="AO6" i="1" s="1"/>
  <c r="AO92" i="1" l="1"/>
  <c r="AO177" i="1"/>
  <c r="AO183" i="1"/>
  <c r="AO172" i="1"/>
  <c r="AO158" i="1"/>
  <c r="AO165" i="1"/>
  <c r="AO156" i="1"/>
  <c r="AO162" i="1"/>
  <c r="AO155" i="1"/>
  <c r="AO141" i="1"/>
  <c r="AO152" i="1"/>
  <c r="AO176" i="1"/>
  <c r="AO175" i="1"/>
  <c r="AO174" i="1"/>
  <c r="AO148" i="1"/>
  <c r="AO184" i="1"/>
  <c r="AO181" i="1"/>
  <c r="AO171" i="1"/>
  <c r="AO149" i="1"/>
  <c r="AO173" i="1"/>
  <c r="AO178" i="1"/>
  <c r="AO185" i="1"/>
  <c r="AO189" i="1"/>
  <c r="AO151" i="1"/>
  <c r="AO163" i="1"/>
  <c r="AO164" i="1"/>
  <c r="AO167" i="1"/>
  <c r="AO182" i="1"/>
  <c r="AO150" i="1"/>
  <c r="AO166" i="1"/>
  <c r="AO153" i="1"/>
  <c r="AO139" i="1"/>
  <c r="AO170" i="1"/>
  <c r="AO140" i="1"/>
  <c r="AO135" i="1"/>
  <c r="AO159" i="1"/>
  <c r="AO112" i="1"/>
  <c r="AO145" i="1"/>
  <c r="AO146" i="1"/>
  <c r="AO147" i="1"/>
  <c r="AO169" i="1"/>
  <c r="AO13" i="1"/>
  <c r="AO64" i="1"/>
  <c r="AO12" i="1"/>
  <c r="AO60" i="1"/>
  <c r="AO11" i="1"/>
  <c r="AO68" i="1"/>
  <c r="AO77" i="1"/>
  <c r="AO87" i="1"/>
  <c r="AO33" i="1"/>
  <c r="AO86" i="1"/>
  <c r="AO109" i="1"/>
  <c r="AO31" i="1"/>
  <c r="AO69" i="1"/>
  <c r="AO19" i="1"/>
  <c r="AO32" i="1"/>
  <c r="AO91" i="1"/>
  <c r="AO110" i="1"/>
  <c r="AO143" i="1"/>
  <c r="AO179" i="1"/>
  <c r="AO99" i="1"/>
  <c r="AO142" i="1"/>
  <c r="AO101" i="1"/>
  <c r="AO107" i="1"/>
  <c r="AO88" i="1"/>
  <c r="AO111" i="1"/>
  <c r="AO157" i="1"/>
  <c r="AO8" i="1"/>
  <c r="AO180" i="1"/>
  <c r="AO43" i="1"/>
  <c r="AO154" i="1"/>
  <c r="AO160" i="1"/>
  <c r="AO42" i="1"/>
  <c r="AO102" i="1"/>
  <c r="AO144" i="1"/>
  <c r="AO73" i="1"/>
  <c r="AO168" i="1"/>
  <c r="AO7" i="1"/>
  <c r="AO161" i="1"/>
  <c r="AO10" i="1"/>
  <c r="AO96" i="1"/>
  <c r="AO75" i="1"/>
  <c r="AO89" i="1"/>
  <c r="AO54" i="1"/>
  <c r="AO23" i="1"/>
  <c r="AO78" i="1"/>
  <c r="AO124" i="1"/>
  <c r="AO113" i="1"/>
  <c r="AO22" i="1"/>
  <c r="AO76" i="1"/>
  <c r="AO70" i="1"/>
  <c r="AO74" i="1"/>
  <c r="AO103" i="1"/>
  <c r="AO90" i="1"/>
  <c r="AO132" i="1"/>
  <c r="AO114" i="1"/>
  <c r="AO116" i="1"/>
  <c r="AO34" i="1"/>
  <c r="AO30" i="1"/>
  <c r="AO47" i="1"/>
  <c r="AO27" i="1"/>
  <c r="AO61" i="1"/>
  <c r="AO71" i="1"/>
  <c r="AO20" i="1"/>
  <c r="AO15" i="1"/>
  <c r="AO29" i="1"/>
  <c r="AO55" i="1"/>
  <c r="AO108" i="1"/>
  <c r="AO14" i="1"/>
  <c r="AO28" i="1"/>
  <c r="AO100" i="1"/>
  <c r="AO17" i="1"/>
  <c r="AO62" i="1"/>
  <c r="AO66" i="1"/>
  <c r="AO93" i="1"/>
  <c r="AO133" i="1"/>
  <c r="AO40" i="1"/>
  <c r="AO46" i="1"/>
  <c r="AO49" i="1"/>
  <c r="AO72" i="1"/>
  <c r="AO84" i="1"/>
  <c r="AO104" i="1"/>
  <c r="AO121" i="1"/>
  <c r="AO80" i="1"/>
  <c r="AO123" i="1"/>
  <c r="AO134" i="1"/>
  <c r="AO16" i="1"/>
  <c r="AO26" i="1"/>
  <c r="AO65" i="1"/>
  <c r="AO41" i="1"/>
  <c r="AO81" i="1"/>
  <c r="AO45" i="1"/>
  <c r="AO51" i="1"/>
  <c r="AO59" i="1"/>
  <c r="AO125" i="1"/>
  <c r="AO48" i="1"/>
  <c r="AO118" i="1"/>
  <c r="AO97" i="1"/>
  <c r="AO50" i="1"/>
  <c r="AO95" i="1"/>
  <c r="AO137" i="1"/>
  <c r="AO36" i="1"/>
  <c r="AO58" i="1"/>
  <c r="AO131" i="1"/>
  <c r="AO21" i="1"/>
  <c r="AO67" i="1"/>
  <c r="AO106" i="1"/>
  <c r="AO120" i="1"/>
  <c r="AO117" i="1"/>
  <c r="AO44" i="1"/>
  <c r="AO94" i="1"/>
  <c r="AO136" i="1"/>
  <c r="AO79" i="1"/>
  <c r="AO63" i="1"/>
  <c r="AO119" i="1"/>
  <c r="AO35" i="1"/>
  <c r="AO126" i="1"/>
  <c r="AO129" i="1"/>
  <c r="AO85" i="1"/>
  <c r="AO82" i="1"/>
  <c r="AO25" i="1"/>
  <c r="AO53" i="1"/>
  <c r="AO38" i="1"/>
  <c r="AO187" i="1"/>
  <c r="AO127" i="1"/>
  <c r="AO130" i="1"/>
  <c r="AO122" i="1"/>
  <c r="AO24" i="1"/>
  <c r="AO56" i="1"/>
  <c r="AO83" i="1"/>
  <c r="AO105" i="1"/>
  <c r="AO128" i="1"/>
  <c r="AO37" i="1"/>
  <c r="AO115" i="1"/>
  <c r="AO138" i="1"/>
  <c r="AO98" i="1"/>
  <c r="AO52" i="1"/>
  <c r="AO57" i="1"/>
  <c r="AO186" i="1"/>
  <c r="AO18" i="1"/>
  <c r="AO188" i="1"/>
  <c r="AO39" i="1"/>
  <c r="AO9" i="1"/>
  <c r="B764" i="3"/>
  <c r="E764" i="3" s="1"/>
  <c r="C763" i="3"/>
  <c r="D763" i="3"/>
  <c r="F763" i="3" s="1"/>
  <c r="AP6" i="1" s="1"/>
  <c r="AP92" i="1" l="1"/>
  <c r="AP141" i="1"/>
  <c r="AP170" i="1"/>
  <c r="AP158" i="1"/>
  <c r="AP155" i="1"/>
  <c r="AP181" i="1"/>
  <c r="AP176" i="1"/>
  <c r="AP174" i="1"/>
  <c r="AP184" i="1"/>
  <c r="AP165" i="1"/>
  <c r="AP167" i="1"/>
  <c r="AP173" i="1"/>
  <c r="AP175" i="1"/>
  <c r="AP183" i="1"/>
  <c r="AP139" i="1"/>
  <c r="AP178" i="1"/>
  <c r="AP135" i="1"/>
  <c r="AP164" i="1"/>
  <c r="AP177" i="1"/>
  <c r="AP172" i="1"/>
  <c r="AP162" i="1"/>
  <c r="AP163" i="1"/>
  <c r="AP153" i="1"/>
  <c r="AP151" i="1"/>
  <c r="AP140" i="1"/>
  <c r="AP166" i="1"/>
  <c r="AP149" i="1"/>
  <c r="AP189" i="1"/>
  <c r="AP182" i="1"/>
  <c r="AP150" i="1"/>
  <c r="AP171" i="1"/>
  <c r="AP152" i="1"/>
  <c r="AP156" i="1"/>
  <c r="AP148" i="1"/>
  <c r="AP185" i="1"/>
  <c r="AP159" i="1"/>
  <c r="AP112" i="1"/>
  <c r="AP145" i="1"/>
  <c r="AP146" i="1"/>
  <c r="AP147" i="1"/>
  <c r="AP169" i="1"/>
  <c r="AP19" i="1"/>
  <c r="AP68" i="1"/>
  <c r="AP13" i="1"/>
  <c r="AP64" i="1"/>
  <c r="AP12" i="1"/>
  <c r="AP11" i="1"/>
  <c r="AP88" i="1"/>
  <c r="AP77" i="1"/>
  <c r="AP87" i="1"/>
  <c r="AP110" i="1"/>
  <c r="AP33" i="1"/>
  <c r="AP86" i="1"/>
  <c r="AP31" i="1"/>
  <c r="AP69" i="1"/>
  <c r="AP101" i="1"/>
  <c r="AP154" i="1"/>
  <c r="AP60" i="1"/>
  <c r="AP91" i="1"/>
  <c r="AP143" i="1"/>
  <c r="AP180" i="1"/>
  <c r="AP144" i="1"/>
  <c r="AP109" i="1"/>
  <c r="AP142" i="1"/>
  <c r="AP107" i="1"/>
  <c r="AP161" i="1"/>
  <c r="AP10" i="1"/>
  <c r="AP74" i="1"/>
  <c r="AP32" i="1"/>
  <c r="AP8" i="1"/>
  <c r="AP43" i="1"/>
  <c r="AP103" i="1"/>
  <c r="AP160" i="1"/>
  <c r="AP42" i="1"/>
  <c r="AP157" i="1"/>
  <c r="AP179" i="1"/>
  <c r="AP111" i="1"/>
  <c r="AP168" i="1"/>
  <c r="AP7" i="1"/>
  <c r="AP41" i="1"/>
  <c r="AP96" i="1"/>
  <c r="AP89" i="1"/>
  <c r="AP55" i="1"/>
  <c r="AP99" i="1"/>
  <c r="AP73" i="1"/>
  <c r="AP54" i="1"/>
  <c r="AP100" i="1"/>
  <c r="AP125" i="1"/>
  <c r="AP102" i="1"/>
  <c r="AP23" i="1"/>
  <c r="AP113" i="1"/>
  <c r="AP22" i="1"/>
  <c r="AP90" i="1"/>
  <c r="AP59" i="1"/>
  <c r="AP108" i="1"/>
  <c r="AP123" i="1"/>
  <c r="AP93" i="1"/>
  <c r="AP78" i="1"/>
  <c r="AP117" i="1"/>
  <c r="AP133" i="1"/>
  <c r="AP115" i="1"/>
  <c r="AP132" i="1"/>
  <c r="AP114" i="1"/>
  <c r="AP48" i="1"/>
  <c r="AP44" i="1"/>
  <c r="AP62" i="1"/>
  <c r="AP72" i="1"/>
  <c r="AP76" i="1"/>
  <c r="AP116" i="1"/>
  <c r="AP34" i="1"/>
  <c r="AP30" i="1"/>
  <c r="AP70" i="1"/>
  <c r="AP124" i="1"/>
  <c r="AP20" i="1"/>
  <c r="AP15" i="1"/>
  <c r="AP29" i="1"/>
  <c r="AP14" i="1"/>
  <c r="AP47" i="1"/>
  <c r="AP50" i="1"/>
  <c r="AP17" i="1"/>
  <c r="AP27" i="1"/>
  <c r="AP66" i="1"/>
  <c r="AP105" i="1"/>
  <c r="AP122" i="1"/>
  <c r="AP97" i="1"/>
  <c r="AP40" i="1"/>
  <c r="AP46" i="1"/>
  <c r="AP49" i="1"/>
  <c r="AP61" i="1"/>
  <c r="AP75" i="1"/>
  <c r="AP134" i="1"/>
  <c r="AP16" i="1"/>
  <c r="AP26" i="1"/>
  <c r="AP51" i="1"/>
  <c r="AP82" i="1"/>
  <c r="AP85" i="1"/>
  <c r="AP104" i="1"/>
  <c r="AP138" i="1"/>
  <c r="AP98" i="1"/>
  <c r="AP71" i="1"/>
  <c r="AP118" i="1"/>
  <c r="AP121" i="1"/>
  <c r="AP37" i="1"/>
  <c r="AP126" i="1"/>
  <c r="AP38" i="1"/>
  <c r="AP45" i="1"/>
  <c r="AP95" i="1"/>
  <c r="AP137" i="1"/>
  <c r="AP80" i="1"/>
  <c r="AP21" i="1"/>
  <c r="AP67" i="1"/>
  <c r="AP84" i="1"/>
  <c r="AP106" i="1"/>
  <c r="AP120" i="1"/>
  <c r="AP81" i="1"/>
  <c r="AP24" i="1"/>
  <c r="AP56" i="1"/>
  <c r="AP39" i="1"/>
  <c r="AP188" i="1"/>
  <c r="AP52" i="1"/>
  <c r="AP63" i="1"/>
  <c r="AP119" i="1"/>
  <c r="AP35" i="1"/>
  <c r="AP36" i="1"/>
  <c r="AP129" i="1"/>
  <c r="AP187" i="1"/>
  <c r="AP128" i="1"/>
  <c r="AP65" i="1"/>
  <c r="AP136" i="1"/>
  <c r="AP57" i="1"/>
  <c r="AP186" i="1"/>
  <c r="AP18" i="1"/>
  <c r="AP28" i="1"/>
  <c r="AP79" i="1"/>
  <c r="AP25" i="1"/>
  <c r="AP53" i="1"/>
  <c r="AP58" i="1"/>
  <c r="AP131" i="1"/>
  <c r="AP94" i="1"/>
  <c r="AP83" i="1"/>
  <c r="AP130" i="1"/>
  <c r="AP127" i="1"/>
  <c r="AP9" i="1"/>
  <c r="B765" i="3"/>
  <c r="E765" i="3" s="1"/>
  <c r="C764" i="3"/>
  <c r="D764" i="3"/>
  <c r="F764" i="3" s="1"/>
  <c r="AQ6" i="1" s="1"/>
  <c r="AQ92" i="1" l="1"/>
  <c r="AQ163" i="1"/>
  <c r="AQ173" i="1"/>
  <c r="AQ141" i="1"/>
  <c r="AQ153" i="1"/>
  <c r="AQ178" i="1"/>
  <c r="AQ166" i="1"/>
  <c r="AQ151" i="1"/>
  <c r="AQ165" i="1"/>
  <c r="AQ176" i="1"/>
  <c r="AQ184" i="1"/>
  <c r="AQ150" i="1"/>
  <c r="AQ152" i="1"/>
  <c r="AQ182" i="1"/>
  <c r="AQ174" i="1"/>
  <c r="AQ164" i="1"/>
  <c r="AQ189" i="1"/>
  <c r="AQ148" i="1"/>
  <c r="AQ155" i="1"/>
  <c r="AQ158" i="1"/>
  <c r="AQ135" i="1"/>
  <c r="AQ172" i="1"/>
  <c r="AQ171" i="1"/>
  <c r="AQ139" i="1"/>
  <c r="AQ149" i="1"/>
  <c r="AQ185" i="1"/>
  <c r="AQ140" i="1"/>
  <c r="AQ167" i="1"/>
  <c r="AQ175" i="1"/>
  <c r="AQ162" i="1"/>
  <c r="AQ181" i="1"/>
  <c r="AQ170" i="1"/>
  <c r="AQ183" i="1"/>
  <c r="AQ177" i="1"/>
  <c r="AQ156" i="1"/>
  <c r="AQ159" i="1"/>
  <c r="AQ112" i="1"/>
  <c r="AQ146" i="1"/>
  <c r="AQ145" i="1"/>
  <c r="AQ147" i="1"/>
  <c r="AQ169" i="1"/>
  <c r="AQ31" i="1"/>
  <c r="AQ69" i="1"/>
  <c r="AQ19" i="1"/>
  <c r="AQ68" i="1"/>
  <c r="AQ13" i="1"/>
  <c r="AQ12" i="1"/>
  <c r="AQ11" i="1"/>
  <c r="AQ32" i="1"/>
  <c r="AQ60" i="1"/>
  <c r="AQ91" i="1"/>
  <c r="AQ88" i="1"/>
  <c r="AQ111" i="1"/>
  <c r="AQ77" i="1"/>
  <c r="AQ87" i="1"/>
  <c r="AQ33" i="1"/>
  <c r="AQ64" i="1"/>
  <c r="AQ107" i="1"/>
  <c r="AQ157" i="1"/>
  <c r="AQ86" i="1"/>
  <c r="AQ110" i="1"/>
  <c r="AQ154" i="1"/>
  <c r="AQ7" i="1"/>
  <c r="AQ143" i="1"/>
  <c r="AQ109" i="1"/>
  <c r="AQ101" i="1"/>
  <c r="AQ142" i="1"/>
  <c r="AQ168" i="1"/>
  <c r="AQ160" i="1"/>
  <c r="AQ99" i="1"/>
  <c r="AQ96" i="1"/>
  <c r="AQ180" i="1"/>
  <c r="AQ74" i="1"/>
  <c r="AQ113" i="1"/>
  <c r="AQ8" i="1"/>
  <c r="AQ144" i="1"/>
  <c r="AQ179" i="1"/>
  <c r="AQ73" i="1"/>
  <c r="AQ93" i="1"/>
  <c r="AQ41" i="1"/>
  <c r="AQ103" i="1"/>
  <c r="AQ90" i="1"/>
  <c r="AQ59" i="1"/>
  <c r="AQ89" i="1"/>
  <c r="AQ55" i="1"/>
  <c r="AQ108" i="1"/>
  <c r="AQ20" i="1"/>
  <c r="AQ43" i="1"/>
  <c r="AQ54" i="1"/>
  <c r="AQ161" i="1"/>
  <c r="AQ42" i="1"/>
  <c r="AQ102" i="1"/>
  <c r="AQ23" i="1"/>
  <c r="AQ10" i="1"/>
  <c r="AQ76" i="1"/>
  <c r="AQ75" i="1"/>
  <c r="AQ21" i="1"/>
  <c r="AQ134" i="1"/>
  <c r="AQ40" i="1"/>
  <c r="AQ78" i="1"/>
  <c r="AQ117" i="1"/>
  <c r="AQ133" i="1"/>
  <c r="AQ115" i="1"/>
  <c r="AQ16" i="1"/>
  <c r="AQ45" i="1"/>
  <c r="AQ63" i="1"/>
  <c r="AQ82" i="1"/>
  <c r="AQ22" i="1"/>
  <c r="AQ132" i="1"/>
  <c r="AQ114" i="1"/>
  <c r="AQ116" i="1"/>
  <c r="AQ34" i="1"/>
  <c r="AQ30" i="1"/>
  <c r="AQ124" i="1"/>
  <c r="AQ29" i="1"/>
  <c r="AQ18" i="1"/>
  <c r="AQ44" i="1"/>
  <c r="AQ67" i="1"/>
  <c r="AQ100" i="1"/>
  <c r="AQ14" i="1"/>
  <c r="AQ47" i="1"/>
  <c r="AQ50" i="1"/>
  <c r="AQ62" i="1"/>
  <c r="AQ106" i="1"/>
  <c r="AQ136" i="1"/>
  <c r="AQ15" i="1"/>
  <c r="AQ17" i="1"/>
  <c r="AQ27" i="1"/>
  <c r="AQ66" i="1"/>
  <c r="AQ72" i="1"/>
  <c r="AQ123" i="1"/>
  <c r="AQ46" i="1"/>
  <c r="AQ49" i="1"/>
  <c r="AQ61" i="1"/>
  <c r="AQ83" i="1"/>
  <c r="AQ119" i="1"/>
  <c r="AQ122" i="1"/>
  <c r="AQ24" i="1"/>
  <c r="AQ125" i="1"/>
  <c r="AQ48" i="1"/>
  <c r="AQ51" i="1"/>
  <c r="AQ85" i="1"/>
  <c r="AQ104" i="1"/>
  <c r="AQ138" i="1"/>
  <c r="AQ97" i="1"/>
  <c r="AQ98" i="1"/>
  <c r="AQ52" i="1"/>
  <c r="AQ127" i="1"/>
  <c r="AQ39" i="1"/>
  <c r="AQ70" i="1"/>
  <c r="AQ71" i="1"/>
  <c r="AQ118" i="1"/>
  <c r="AQ121" i="1"/>
  <c r="AQ95" i="1"/>
  <c r="AQ137" i="1"/>
  <c r="AQ80" i="1"/>
  <c r="AQ84" i="1"/>
  <c r="AQ120" i="1"/>
  <c r="AQ37" i="1"/>
  <c r="AQ130" i="1"/>
  <c r="AQ131" i="1"/>
  <c r="AQ81" i="1"/>
  <c r="AQ56" i="1"/>
  <c r="AQ126" i="1"/>
  <c r="AQ188" i="1"/>
  <c r="AQ38" i="1"/>
  <c r="AQ187" i="1"/>
  <c r="AQ26" i="1"/>
  <c r="AQ35" i="1"/>
  <c r="AQ36" i="1"/>
  <c r="AQ129" i="1"/>
  <c r="AQ94" i="1"/>
  <c r="AQ28" i="1"/>
  <c r="AQ105" i="1"/>
  <c r="AQ79" i="1"/>
  <c r="AQ25" i="1"/>
  <c r="AQ53" i="1"/>
  <c r="AQ58" i="1"/>
  <c r="AQ128" i="1"/>
  <c r="AQ65" i="1"/>
  <c r="AQ57" i="1"/>
  <c r="AQ186" i="1"/>
  <c r="AQ9" i="1"/>
  <c r="C765" i="3"/>
  <c r="B766" i="3"/>
  <c r="E766" i="3" s="1"/>
  <c r="D765" i="3"/>
  <c r="F765" i="3" s="1"/>
  <c r="AR6" i="1" s="1"/>
  <c r="AR92" i="1" l="1"/>
  <c r="AR135" i="1"/>
  <c r="AR149" i="1"/>
  <c r="AR166" i="1"/>
  <c r="AR181" i="1"/>
  <c r="AR150" i="1"/>
  <c r="AR189" i="1"/>
  <c r="AR152" i="1"/>
  <c r="AR163" i="1"/>
  <c r="AR173" i="1"/>
  <c r="AR162" i="1"/>
  <c r="AR156" i="1"/>
  <c r="AR153" i="1"/>
  <c r="AR151" i="1"/>
  <c r="AR155" i="1"/>
  <c r="AR141" i="1"/>
  <c r="AR171" i="1"/>
  <c r="AR148" i="1"/>
  <c r="AR176" i="1"/>
  <c r="AR177" i="1"/>
  <c r="AR178" i="1"/>
  <c r="AR158" i="1"/>
  <c r="AR174" i="1"/>
  <c r="AR164" i="1"/>
  <c r="AR183" i="1"/>
  <c r="AR182" i="1"/>
  <c r="AR170" i="1"/>
  <c r="AR167" i="1"/>
  <c r="AR165" i="1"/>
  <c r="AR175" i="1"/>
  <c r="AR172" i="1"/>
  <c r="AR139" i="1"/>
  <c r="AR140" i="1"/>
  <c r="AR184" i="1"/>
  <c r="AR185" i="1"/>
  <c r="AR159" i="1"/>
  <c r="AR112" i="1"/>
  <c r="AR146" i="1"/>
  <c r="AR145" i="1"/>
  <c r="AR147" i="1"/>
  <c r="AR169" i="1"/>
  <c r="AR32" i="1"/>
  <c r="AR31" i="1"/>
  <c r="AR69" i="1"/>
  <c r="AR19" i="1"/>
  <c r="AR12" i="1"/>
  <c r="AR101" i="1"/>
  <c r="AR60" i="1"/>
  <c r="AR68" i="1"/>
  <c r="AR91" i="1"/>
  <c r="AR142" i="1"/>
  <c r="AR13" i="1"/>
  <c r="AR33" i="1"/>
  <c r="AR64" i="1"/>
  <c r="AR86" i="1"/>
  <c r="AR11" i="1"/>
  <c r="AR111" i="1"/>
  <c r="AR161" i="1"/>
  <c r="AR77" i="1"/>
  <c r="AR157" i="1"/>
  <c r="AR8" i="1"/>
  <c r="AR110" i="1"/>
  <c r="AR154" i="1"/>
  <c r="AR87" i="1"/>
  <c r="AR109" i="1"/>
  <c r="AR179" i="1"/>
  <c r="AR99" i="1"/>
  <c r="AR107" i="1"/>
  <c r="AR143" i="1"/>
  <c r="AR10" i="1"/>
  <c r="AR41" i="1"/>
  <c r="AR88" i="1"/>
  <c r="AR96" i="1"/>
  <c r="AR75" i="1"/>
  <c r="AR89" i="1"/>
  <c r="AR180" i="1"/>
  <c r="AR160" i="1"/>
  <c r="AR144" i="1"/>
  <c r="AR42" i="1"/>
  <c r="AR102" i="1"/>
  <c r="AR168" i="1"/>
  <c r="AR93" i="1"/>
  <c r="AR7" i="1"/>
  <c r="AR103" i="1"/>
  <c r="AR90" i="1"/>
  <c r="AR59" i="1"/>
  <c r="AR116" i="1"/>
  <c r="AR73" i="1"/>
  <c r="AR55" i="1"/>
  <c r="AR43" i="1"/>
  <c r="AR54" i="1"/>
  <c r="AR74" i="1"/>
  <c r="AR22" i="1"/>
  <c r="AR124" i="1"/>
  <c r="AR113" i="1"/>
  <c r="AR100" i="1"/>
  <c r="AR123" i="1"/>
  <c r="AR125" i="1"/>
  <c r="AR14" i="1"/>
  <c r="AR28" i="1"/>
  <c r="AR81" i="1"/>
  <c r="AR21" i="1"/>
  <c r="AR134" i="1"/>
  <c r="AR40" i="1"/>
  <c r="AR17" i="1"/>
  <c r="AR49" i="1"/>
  <c r="AR65" i="1"/>
  <c r="AR83" i="1"/>
  <c r="AR78" i="1"/>
  <c r="AR117" i="1"/>
  <c r="AR133" i="1"/>
  <c r="AR115" i="1"/>
  <c r="AR76" i="1"/>
  <c r="AR132" i="1"/>
  <c r="AR114" i="1"/>
  <c r="AR48" i="1"/>
  <c r="AR51" i="1"/>
  <c r="AR63" i="1"/>
  <c r="AR29" i="1"/>
  <c r="AR18" i="1"/>
  <c r="AR44" i="1"/>
  <c r="AR67" i="1"/>
  <c r="AR82" i="1"/>
  <c r="AR85" i="1"/>
  <c r="AR118" i="1"/>
  <c r="AR137" i="1"/>
  <c r="AR30" i="1"/>
  <c r="AR47" i="1"/>
  <c r="AR50" i="1"/>
  <c r="AR62" i="1"/>
  <c r="AR15" i="1"/>
  <c r="AR27" i="1"/>
  <c r="AR16" i="1"/>
  <c r="AR61" i="1"/>
  <c r="AR94" i="1"/>
  <c r="AR105" i="1"/>
  <c r="AR79" i="1"/>
  <c r="AR25" i="1"/>
  <c r="AR72" i="1"/>
  <c r="AR119" i="1"/>
  <c r="AR122" i="1"/>
  <c r="AR24" i="1"/>
  <c r="AR53" i="1"/>
  <c r="AR128" i="1"/>
  <c r="AR186" i="1"/>
  <c r="AR108" i="1"/>
  <c r="AR46" i="1"/>
  <c r="AR104" i="1"/>
  <c r="AR138" i="1"/>
  <c r="AR97" i="1"/>
  <c r="AR98" i="1"/>
  <c r="AR23" i="1"/>
  <c r="AR70" i="1"/>
  <c r="AR45" i="1"/>
  <c r="AR71" i="1"/>
  <c r="AR121" i="1"/>
  <c r="AR57" i="1"/>
  <c r="AR127" i="1"/>
  <c r="AR66" i="1"/>
  <c r="AR95" i="1"/>
  <c r="AR136" i="1"/>
  <c r="AR84" i="1"/>
  <c r="AR120" i="1"/>
  <c r="AR37" i="1"/>
  <c r="AR130" i="1"/>
  <c r="AR39" i="1"/>
  <c r="AR38" i="1"/>
  <c r="AR58" i="1"/>
  <c r="AR20" i="1"/>
  <c r="AR34" i="1"/>
  <c r="AR106" i="1"/>
  <c r="AR80" i="1"/>
  <c r="AR56" i="1"/>
  <c r="AR126" i="1"/>
  <c r="AR188" i="1"/>
  <c r="AR26" i="1"/>
  <c r="AR35" i="1"/>
  <c r="AR36" i="1"/>
  <c r="AR129" i="1"/>
  <c r="AR187" i="1"/>
  <c r="AR52" i="1"/>
  <c r="AR131" i="1"/>
  <c r="AR9" i="1"/>
  <c r="B767" i="3"/>
  <c r="E767" i="3" s="1"/>
  <c r="C766" i="3"/>
  <c r="D766" i="3"/>
  <c r="F766" i="3" s="1"/>
  <c r="AS6" i="1" s="1"/>
  <c r="AS92" i="1" l="1"/>
  <c r="AS189" i="1"/>
  <c r="AS170" i="1"/>
  <c r="AS167" i="1"/>
  <c r="AS164" i="1"/>
  <c r="AS183" i="1"/>
  <c r="AS135" i="1"/>
  <c r="AS149" i="1"/>
  <c r="AS166" i="1"/>
  <c r="AS152" i="1"/>
  <c r="AS163" i="1"/>
  <c r="AS173" i="1"/>
  <c r="AS162" i="1"/>
  <c r="AS156" i="1"/>
  <c r="AS150" i="1"/>
  <c r="AS153" i="1"/>
  <c r="AS151" i="1"/>
  <c r="AS155" i="1"/>
  <c r="AS171" i="1"/>
  <c r="AS158" i="1"/>
  <c r="AS139" i="1"/>
  <c r="AS140" i="1"/>
  <c r="AS181" i="1"/>
  <c r="AS182" i="1"/>
  <c r="AS184" i="1"/>
  <c r="AS185" i="1"/>
  <c r="AS172" i="1"/>
  <c r="AS141" i="1"/>
  <c r="AS178" i="1"/>
  <c r="AS177" i="1"/>
  <c r="AS176" i="1"/>
  <c r="AS148" i="1"/>
  <c r="AS175" i="1"/>
  <c r="AS165" i="1"/>
  <c r="AS174" i="1"/>
  <c r="AS159" i="1"/>
  <c r="AS112" i="1"/>
  <c r="AS146" i="1"/>
  <c r="AS145" i="1"/>
  <c r="AS147" i="1"/>
  <c r="AS169" i="1"/>
  <c r="AS11" i="1"/>
  <c r="AS33" i="1"/>
  <c r="AS32" i="1"/>
  <c r="AS77" i="1"/>
  <c r="AS31" i="1"/>
  <c r="AS13" i="1"/>
  <c r="AS12" i="1"/>
  <c r="AS101" i="1"/>
  <c r="AS60" i="1"/>
  <c r="AS68" i="1"/>
  <c r="AS87" i="1"/>
  <c r="AS64" i="1"/>
  <c r="AS88" i="1"/>
  <c r="AS107" i="1"/>
  <c r="AS168" i="1"/>
  <c r="AS111" i="1"/>
  <c r="AS161" i="1"/>
  <c r="AS10" i="1"/>
  <c r="AS86" i="1"/>
  <c r="AS91" i="1"/>
  <c r="AS157" i="1"/>
  <c r="AS69" i="1"/>
  <c r="AS110" i="1"/>
  <c r="AS143" i="1"/>
  <c r="AS180" i="1"/>
  <c r="AS144" i="1"/>
  <c r="AS19" i="1"/>
  <c r="AS7" i="1"/>
  <c r="AS73" i="1"/>
  <c r="AS99" i="1"/>
  <c r="AS41" i="1"/>
  <c r="AS90" i="1"/>
  <c r="AS154" i="1"/>
  <c r="AS96" i="1"/>
  <c r="AS8" i="1"/>
  <c r="AS142" i="1"/>
  <c r="AS160" i="1"/>
  <c r="AS43" i="1"/>
  <c r="AS103" i="1"/>
  <c r="AS74" i="1"/>
  <c r="AS75" i="1"/>
  <c r="AS22" i="1"/>
  <c r="AS93" i="1"/>
  <c r="AS70" i="1"/>
  <c r="AS117" i="1"/>
  <c r="AS89" i="1"/>
  <c r="AS59" i="1"/>
  <c r="AS109" i="1"/>
  <c r="AS179" i="1"/>
  <c r="AS55" i="1"/>
  <c r="AS113" i="1"/>
  <c r="AS78" i="1"/>
  <c r="AS116" i="1"/>
  <c r="AS102" i="1"/>
  <c r="AS23" i="1"/>
  <c r="AS15" i="1"/>
  <c r="AS29" i="1"/>
  <c r="AS100" i="1"/>
  <c r="AS123" i="1"/>
  <c r="AS125" i="1"/>
  <c r="AS14" i="1"/>
  <c r="AS28" i="1"/>
  <c r="AS81" i="1"/>
  <c r="AS18" i="1"/>
  <c r="AS50" i="1"/>
  <c r="AS66" i="1"/>
  <c r="AS84" i="1"/>
  <c r="AS21" i="1"/>
  <c r="AS134" i="1"/>
  <c r="AS40" i="1"/>
  <c r="AS54" i="1"/>
  <c r="AS133" i="1"/>
  <c r="AS115" i="1"/>
  <c r="AS76" i="1"/>
  <c r="AS132" i="1"/>
  <c r="AS26" i="1"/>
  <c r="AS45" i="1"/>
  <c r="AS124" i="1"/>
  <c r="AS48" i="1"/>
  <c r="AS51" i="1"/>
  <c r="AS63" i="1"/>
  <c r="AS94" i="1"/>
  <c r="AS119" i="1"/>
  <c r="AS138" i="1"/>
  <c r="AS44" i="1"/>
  <c r="AS67" i="1"/>
  <c r="AS82" i="1"/>
  <c r="AS30" i="1"/>
  <c r="AS47" i="1"/>
  <c r="AS17" i="1"/>
  <c r="AS62" i="1"/>
  <c r="AS42" i="1"/>
  <c r="AS114" i="1"/>
  <c r="AS65" i="1"/>
  <c r="AS120" i="1"/>
  <c r="AS136" i="1"/>
  <c r="AS35" i="1"/>
  <c r="AS16" i="1"/>
  <c r="AS61" i="1"/>
  <c r="AS83" i="1"/>
  <c r="AS105" i="1"/>
  <c r="AS79" i="1"/>
  <c r="AS25" i="1"/>
  <c r="AS56" i="1"/>
  <c r="AS129" i="1"/>
  <c r="AS187" i="1"/>
  <c r="AS49" i="1"/>
  <c r="AS72" i="1"/>
  <c r="AS85" i="1"/>
  <c r="AS122" i="1"/>
  <c r="AS24" i="1"/>
  <c r="AS108" i="1"/>
  <c r="AS46" i="1"/>
  <c r="AS104" i="1"/>
  <c r="AS118" i="1"/>
  <c r="AS27" i="1"/>
  <c r="AS121" i="1"/>
  <c r="AS52" i="1"/>
  <c r="AS131" i="1"/>
  <c r="AS186" i="1"/>
  <c r="AS95" i="1"/>
  <c r="AS57" i="1"/>
  <c r="AS127" i="1"/>
  <c r="AS39" i="1"/>
  <c r="AS188" i="1"/>
  <c r="AS137" i="1"/>
  <c r="AS97" i="1"/>
  <c r="AS37" i="1"/>
  <c r="AS130" i="1"/>
  <c r="AS71" i="1"/>
  <c r="AS98" i="1"/>
  <c r="AS38" i="1"/>
  <c r="AS20" i="1"/>
  <c r="AS34" i="1"/>
  <c r="AS106" i="1"/>
  <c r="AS80" i="1"/>
  <c r="AS126" i="1"/>
  <c r="AS36" i="1"/>
  <c r="AS53" i="1"/>
  <c r="AS58" i="1"/>
  <c r="AS128" i="1"/>
  <c r="AS9" i="1"/>
  <c r="B768" i="3"/>
  <c r="E768" i="3" s="1"/>
  <c r="C767" i="3"/>
  <c r="D767" i="3"/>
  <c r="F767" i="3" s="1"/>
  <c r="AT6" i="1" s="1"/>
  <c r="AT92" i="1" l="1"/>
  <c r="AT141" i="1"/>
  <c r="AT189" i="1"/>
  <c r="AT183" i="1"/>
  <c r="AT181" i="1"/>
  <c r="AT164" i="1"/>
  <c r="AT182" i="1"/>
  <c r="AT153" i="1"/>
  <c r="AT172" i="1"/>
  <c r="AT148" i="1"/>
  <c r="AT150" i="1"/>
  <c r="AT175" i="1"/>
  <c r="AT158" i="1"/>
  <c r="AT184" i="1"/>
  <c r="AT167" i="1"/>
  <c r="AT135" i="1"/>
  <c r="AT140" i="1"/>
  <c r="AT185" i="1"/>
  <c r="AT155" i="1"/>
  <c r="AT151" i="1"/>
  <c r="AT163" i="1"/>
  <c r="AT165" i="1"/>
  <c r="AT171" i="1"/>
  <c r="AT149" i="1"/>
  <c r="AT156" i="1"/>
  <c r="AT173" i="1"/>
  <c r="AT177" i="1"/>
  <c r="AT170" i="1"/>
  <c r="AT166" i="1"/>
  <c r="AT176" i="1"/>
  <c r="AT152" i="1"/>
  <c r="AT139" i="1"/>
  <c r="AT178" i="1"/>
  <c r="AT174" i="1"/>
  <c r="AT162" i="1"/>
  <c r="AT159" i="1"/>
  <c r="AT112" i="1"/>
  <c r="AT145" i="1"/>
  <c r="AT146" i="1"/>
  <c r="AT147" i="1"/>
  <c r="AT169" i="1"/>
  <c r="AT12" i="1"/>
  <c r="AT60" i="1"/>
  <c r="AT11" i="1"/>
  <c r="AT33" i="1"/>
  <c r="AT32" i="1"/>
  <c r="AT19" i="1"/>
  <c r="AT64" i="1"/>
  <c r="AT69" i="1"/>
  <c r="AT86" i="1"/>
  <c r="AT107" i="1"/>
  <c r="AT68" i="1"/>
  <c r="AT13" i="1"/>
  <c r="AT31" i="1"/>
  <c r="AT77" i="1"/>
  <c r="AT88" i="1"/>
  <c r="AT109" i="1"/>
  <c r="AT142" i="1"/>
  <c r="AT168" i="1"/>
  <c r="AT160" i="1"/>
  <c r="AT111" i="1"/>
  <c r="AT161" i="1"/>
  <c r="AT91" i="1"/>
  <c r="AT87" i="1"/>
  <c r="AT110" i="1"/>
  <c r="AT154" i="1"/>
  <c r="AT7" i="1"/>
  <c r="AT179" i="1"/>
  <c r="AT42" i="1"/>
  <c r="AT143" i="1"/>
  <c r="AT10" i="1"/>
  <c r="AT73" i="1"/>
  <c r="AT93" i="1"/>
  <c r="AT101" i="1"/>
  <c r="AT99" i="1"/>
  <c r="AT41" i="1"/>
  <c r="AT180" i="1"/>
  <c r="AT96" i="1"/>
  <c r="AT157" i="1"/>
  <c r="AT8" i="1"/>
  <c r="AT74" i="1"/>
  <c r="AT113" i="1"/>
  <c r="AT144" i="1"/>
  <c r="AT23" i="1"/>
  <c r="AT75" i="1"/>
  <c r="AT22" i="1"/>
  <c r="AT76" i="1"/>
  <c r="AT123" i="1"/>
  <c r="AT103" i="1"/>
  <c r="AT90" i="1"/>
  <c r="AT89" i="1"/>
  <c r="AT54" i="1"/>
  <c r="AT70" i="1"/>
  <c r="AT102" i="1"/>
  <c r="AT108" i="1"/>
  <c r="AT124" i="1"/>
  <c r="AT20" i="1"/>
  <c r="AT34" i="1"/>
  <c r="AT30" i="1"/>
  <c r="AT15" i="1"/>
  <c r="AT29" i="1"/>
  <c r="AT46" i="1"/>
  <c r="AT26" i="1"/>
  <c r="AT51" i="1"/>
  <c r="AT67" i="1"/>
  <c r="AT43" i="1"/>
  <c r="AT100" i="1"/>
  <c r="AT125" i="1"/>
  <c r="AT14" i="1"/>
  <c r="AT28" i="1"/>
  <c r="AT81" i="1"/>
  <c r="AT78" i="1"/>
  <c r="AT117" i="1"/>
  <c r="AT21" i="1"/>
  <c r="AT134" i="1"/>
  <c r="AT55" i="1"/>
  <c r="AT115" i="1"/>
  <c r="AT16" i="1"/>
  <c r="AT61" i="1"/>
  <c r="AT65" i="1"/>
  <c r="AT132" i="1"/>
  <c r="AT45" i="1"/>
  <c r="AT71" i="1"/>
  <c r="AT83" i="1"/>
  <c r="AT95" i="1"/>
  <c r="AT120" i="1"/>
  <c r="AT79" i="1"/>
  <c r="AT116" i="1"/>
  <c r="AT133" i="1"/>
  <c r="AT48" i="1"/>
  <c r="AT18" i="1"/>
  <c r="AT63" i="1"/>
  <c r="AT40" i="1"/>
  <c r="AT44" i="1"/>
  <c r="AT50" i="1"/>
  <c r="AT17" i="1"/>
  <c r="AT62" i="1"/>
  <c r="AT84" i="1"/>
  <c r="AT106" i="1"/>
  <c r="AT80" i="1"/>
  <c r="AT59" i="1"/>
  <c r="AT114" i="1"/>
  <c r="AT82" i="1"/>
  <c r="AT94" i="1"/>
  <c r="AT136" i="1"/>
  <c r="AT35" i="1"/>
  <c r="AT57" i="1"/>
  <c r="AT130" i="1"/>
  <c r="AT188" i="1"/>
  <c r="AT47" i="1"/>
  <c r="AT105" i="1"/>
  <c r="AT119" i="1"/>
  <c r="AT25" i="1"/>
  <c r="AT49" i="1"/>
  <c r="AT72" i="1"/>
  <c r="AT85" i="1"/>
  <c r="AT122" i="1"/>
  <c r="AT138" i="1"/>
  <c r="AT58" i="1"/>
  <c r="AT128" i="1"/>
  <c r="AT66" i="1"/>
  <c r="AT27" i="1"/>
  <c r="AT121" i="1"/>
  <c r="AT24" i="1"/>
  <c r="AT52" i="1"/>
  <c r="AT131" i="1"/>
  <c r="AT186" i="1"/>
  <c r="AT53" i="1"/>
  <c r="AT118" i="1"/>
  <c r="AT127" i="1"/>
  <c r="AT104" i="1"/>
  <c r="AT126" i="1"/>
  <c r="AT129" i="1"/>
  <c r="AT137" i="1"/>
  <c r="AT36" i="1"/>
  <c r="AT37" i="1"/>
  <c r="AT56" i="1"/>
  <c r="AT39" i="1"/>
  <c r="AT97" i="1"/>
  <c r="AT98" i="1"/>
  <c r="AT187" i="1"/>
  <c r="AT38" i="1"/>
  <c r="AT9" i="1"/>
  <c r="B769" i="3"/>
  <c r="E769" i="3" s="1"/>
  <c r="C768" i="3"/>
  <c r="D768" i="3"/>
  <c r="F768" i="3" s="1"/>
  <c r="AU6" i="1" s="1"/>
  <c r="AU92" i="1" l="1"/>
  <c r="AU177" i="1"/>
  <c r="AU174" i="1"/>
  <c r="AU165" i="1"/>
  <c r="AU141" i="1"/>
  <c r="AU152" i="1"/>
  <c r="AU183" i="1"/>
  <c r="AU167" i="1"/>
  <c r="AU171" i="1"/>
  <c r="AU172" i="1"/>
  <c r="AU148" i="1"/>
  <c r="AU175" i="1"/>
  <c r="AU176" i="1"/>
  <c r="AU158" i="1"/>
  <c r="AU162" i="1"/>
  <c r="AU155" i="1"/>
  <c r="AU151" i="1"/>
  <c r="AU164" i="1"/>
  <c r="AU184" i="1"/>
  <c r="AU135" i="1"/>
  <c r="AU140" i="1"/>
  <c r="AU170" i="1"/>
  <c r="AU185" i="1"/>
  <c r="AU182" i="1"/>
  <c r="AU150" i="1"/>
  <c r="AU156" i="1"/>
  <c r="AU149" i="1"/>
  <c r="AU173" i="1"/>
  <c r="AU189" i="1"/>
  <c r="AU139" i="1"/>
  <c r="AU166" i="1"/>
  <c r="AU178" i="1"/>
  <c r="AU153" i="1"/>
  <c r="AU181" i="1"/>
  <c r="AU163" i="1"/>
  <c r="AU159" i="1"/>
  <c r="AU112" i="1"/>
  <c r="AU145" i="1"/>
  <c r="AU146" i="1"/>
  <c r="AU147" i="1"/>
  <c r="AU169" i="1"/>
  <c r="AU13" i="1"/>
  <c r="AU64" i="1"/>
  <c r="AU12" i="1"/>
  <c r="AU60" i="1"/>
  <c r="AU11" i="1"/>
  <c r="AU19" i="1"/>
  <c r="AU87" i="1"/>
  <c r="AU32" i="1"/>
  <c r="AU69" i="1"/>
  <c r="AU86" i="1"/>
  <c r="AU109" i="1"/>
  <c r="AU68" i="1"/>
  <c r="AU91" i="1"/>
  <c r="AU101" i="1"/>
  <c r="AU143" i="1"/>
  <c r="AU88" i="1"/>
  <c r="AU107" i="1"/>
  <c r="AU142" i="1"/>
  <c r="AU179" i="1"/>
  <c r="AU99" i="1"/>
  <c r="AU31" i="1"/>
  <c r="AU77" i="1"/>
  <c r="AU33" i="1"/>
  <c r="AU111" i="1"/>
  <c r="AU157" i="1"/>
  <c r="AU8" i="1"/>
  <c r="AU161" i="1"/>
  <c r="AU168" i="1"/>
  <c r="AU144" i="1"/>
  <c r="AU43" i="1"/>
  <c r="AU7" i="1"/>
  <c r="AU42" i="1"/>
  <c r="AU102" i="1"/>
  <c r="AU10" i="1"/>
  <c r="AU73" i="1"/>
  <c r="AU154" i="1"/>
  <c r="AU180" i="1"/>
  <c r="AU96" i="1"/>
  <c r="AU75" i="1"/>
  <c r="AU89" i="1"/>
  <c r="AU113" i="1"/>
  <c r="AU54" i="1"/>
  <c r="AU41" i="1"/>
  <c r="AU74" i="1"/>
  <c r="AU23" i="1"/>
  <c r="AU78" i="1"/>
  <c r="AU124" i="1"/>
  <c r="AU93" i="1"/>
  <c r="AU22" i="1"/>
  <c r="AU160" i="1"/>
  <c r="AU103" i="1"/>
  <c r="AU90" i="1"/>
  <c r="AU110" i="1"/>
  <c r="AU55" i="1"/>
  <c r="AU100" i="1"/>
  <c r="AU117" i="1"/>
  <c r="AU59" i="1"/>
  <c r="AU70" i="1"/>
  <c r="AU132" i="1"/>
  <c r="AU114" i="1"/>
  <c r="AU108" i="1"/>
  <c r="AU20" i="1"/>
  <c r="AU34" i="1"/>
  <c r="AU30" i="1"/>
  <c r="AU47" i="1"/>
  <c r="AU27" i="1"/>
  <c r="AU61" i="1"/>
  <c r="AU71" i="1"/>
  <c r="AU123" i="1"/>
  <c r="AU15" i="1"/>
  <c r="AU29" i="1"/>
  <c r="AU125" i="1"/>
  <c r="AU14" i="1"/>
  <c r="AU28" i="1"/>
  <c r="AU21" i="1"/>
  <c r="AU81" i="1"/>
  <c r="AU46" i="1"/>
  <c r="AU49" i="1"/>
  <c r="AU76" i="1"/>
  <c r="AU115" i="1"/>
  <c r="AU16" i="1"/>
  <c r="AU26" i="1"/>
  <c r="AU65" i="1"/>
  <c r="AU104" i="1"/>
  <c r="AU121" i="1"/>
  <c r="AU80" i="1"/>
  <c r="AU45" i="1"/>
  <c r="AU51" i="1"/>
  <c r="AU116" i="1"/>
  <c r="AU133" i="1"/>
  <c r="AU48" i="1"/>
  <c r="AU18" i="1"/>
  <c r="AU63" i="1"/>
  <c r="AU134" i="1"/>
  <c r="AU66" i="1"/>
  <c r="AU95" i="1"/>
  <c r="AU137" i="1"/>
  <c r="AU17" i="1"/>
  <c r="AU62" i="1"/>
  <c r="AU84" i="1"/>
  <c r="AU106" i="1"/>
  <c r="AU120" i="1"/>
  <c r="AU36" i="1"/>
  <c r="AU58" i="1"/>
  <c r="AU131" i="1"/>
  <c r="AU50" i="1"/>
  <c r="AU82" i="1"/>
  <c r="AU83" i="1"/>
  <c r="AU94" i="1"/>
  <c r="AU136" i="1"/>
  <c r="AU79" i="1"/>
  <c r="AU105" i="1"/>
  <c r="AU119" i="1"/>
  <c r="AU72" i="1"/>
  <c r="AU85" i="1"/>
  <c r="AU122" i="1"/>
  <c r="AU97" i="1"/>
  <c r="AU98" i="1"/>
  <c r="AU53" i="1"/>
  <c r="AU38" i="1"/>
  <c r="AU187" i="1"/>
  <c r="AU37" i="1"/>
  <c r="AU128" i="1"/>
  <c r="AU67" i="1"/>
  <c r="AU138" i="1"/>
  <c r="AU25" i="1"/>
  <c r="AU39" i="1"/>
  <c r="AU24" i="1"/>
  <c r="AU52" i="1"/>
  <c r="AU57" i="1"/>
  <c r="AU186" i="1"/>
  <c r="AU130" i="1"/>
  <c r="AU40" i="1"/>
  <c r="AU44" i="1"/>
  <c r="AU188" i="1"/>
  <c r="AU118" i="1"/>
  <c r="AU127" i="1"/>
  <c r="AU35" i="1"/>
  <c r="AU56" i="1"/>
  <c r="AU126" i="1"/>
  <c r="AU129" i="1"/>
  <c r="AU9" i="1"/>
  <c r="C769" i="3"/>
  <c r="B770" i="3"/>
  <c r="E770" i="3" s="1"/>
  <c r="D769" i="3"/>
  <c r="F769" i="3" s="1"/>
  <c r="AV6" i="1" s="1"/>
  <c r="AV92" i="1" l="1"/>
  <c r="AV170" i="1"/>
  <c r="AV141" i="1"/>
  <c r="AV165" i="1"/>
  <c r="AV163" i="1"/>
  <c r="AV176" i="1"/>
  <c r="AV184" i="1"/>
  <c r="AV158" i="1"/>
  <c r="AV167" i="1"/>
  <c r="AV181" i="1"/>
  <c r="AV174" i="1"/>
  <c r="AV164" i="1"/>
  <c r="AV175" i="1"/>
  <c r="AV177" i="1"/>
  <c r="AV151" i="1"/>
  <c r="AV172" i="1"/>
  <c r="AV173" i="1"/>
  <c r="AV162" i="1"/>
  <c r="AV135" i="1"/>
  <c r="AV153" i="1"/>
  <c r="AV149" i="1"/>
  <c r="AV140" i="1"/>
  <c r="AV155" i="1"/>
  <c r="AV178" i="1"/>
  <c r="AV182" i="1"/>
  <c r="AV150" i="1"/>
  <c r="AV156" i="1"/>
  <c r="AV148" i="1"/>
  <c r="AV166" i="1"/>
  <c r="AV185" i="1"/>
  <c r="AV171" i="1"/>
  <c r="AV139" i="1"/>
  <c r="AV152" i="1"/>
  <c r="AV183" i="1"/>
  <c r="AV189" i="1"/>
  <c r="AV159" i="1"/>
  <c r="AV112" i="1"/>
  <c r="AV145" i="1"/>
  <c r="AV146" i="1"/>
  <c r="AV147" i="1"/>
  <c r="AV169" i="1"/>
  <c r="AV19" i="1"/>
  <c r="AV68" i="1"/>
  <c r="AV13" i="1"/>
  <c r="AV64" i="1"/>
  <c r="AV12" i="1"/>
  <c r="AV11" i="1"/>
  <c r="AV31" i="1"/>
  <c r="AV33" i="1"/>
  <c r="AV77" i="1"/>
  <c r="AV88" i="1"/>
  <c r="AV87" i="1"/>
  <c r="AV110" i="1"/>
  <c r="AV32" i="1"/>
  <c r="AV69" i="1"/>
  <c r="AV86" i="1"/>
  <c r="AV60" i="1"/>
  <c r="AV101" i="1"/>
  <c r="AV154" i="1"/>
  <c r="AV109" i="1"/>
  <c r="AV143" i="1"/>
  <c r="AV180" i="1"/>
  <c r="AV144" i="1"/>
  <c r="AV107" i="1"/>
  <c r="AV142" i="1"/>
  <c r="AV91" i="1"/>
  <c r="AV111" i="1"/>
  <c r="AV161" i="1"/>
  <c r="AV10" i="1"/>
  <c r="AV160" i="1"/>
  <c r="AV74" i="1"/>
  <c r="AV168" i="1"/>
  <c r="AV179" i="1"/>
  <c r="AV43" i="1"/>
  <c r="AV103" i="1"/>
  <c r="AV7" i="1"/>
  <c r="AV42" i="1"/>
  <c r="AV99" i="1"/>
  <c r="AV41" i="1"/>
  <c r="AV8" i="1"/>
  <c r="AV102" i="1"/>
  <c r="AV55" i="1"/>
  <c r="AV157" i="1"/>
  <c r="AV96" i="1"/>
  <c r="AV113" i="1"/>
  <c r="AV54" i="1"/>
  <c r="AV100" i="1"/>
  <c r="AV125" i="1"/>
  <c r="AV75" i="1"/>
  <c r="AV23" i="1"/>
  <c r="AV73" i="1"/>
  <c r="AV93" i="1"/>
  <c r="AV22" i="1"/>
  <c r="AV70" i="1"/>
  <c r="AV76" i="1"/>
  <c r="AV116" i="1"/>
  <c r="AV133" i="1"/>
  <c r="AV115" i="1"/>
  <c r="AV89" i="1"/>
  <c r="AV90" i="1"/>
  <c r="AV59" i="1"/>
  <c r="AV124" i="1"/>
  <c r="AV132" i="1"/>
  <c r="AV114" i="1"/>
  <c r="AV48" i="1"/>
  <c r="AV44" i="1"/>
  <c r="AV62" i="1"/>
  <c r="AV72" i="1"/>
  <c r="AV108" i="1"/>
  <c r="AV20" i="1"/>
  <c r="AV34" i="1"/>
  <c r="AV30" i="1"/>
  <c r="AV123" i="1"/>
  <c r="AV15" i="1"/>
  <c r="AV29" i="1"/>
  <c r="AV117" i="1"/>
  <c r="AV28" i="1"/>
  <c r="AV17" i="1"/>
  <c r="AV27" i="1"/>
  <c r="AV66" i="1"/>
  <c r="AV21" i="1"/>
  <c r="AV81" i="1"/>
  <c r="AV46" i="1"/>
  <c r="AV49" i="1"/>
  <c r="AV61" i="1"/>
  <c r="AV84" i="1"/>
  <c r="AV105" i="1"/>
  <c r="AV122" i="1"/>
  <c r="AV97" i="1"/>
  <c r="AV14" i="1"/>
  <c r="AV16" i="1"/>
  <c r="AV26" i="1"/>
  <c r="AV65" i="1"/>
  <c r="AV71" i="1"/>
  <c r="AV45" i="1"/>
  <c r="AV51" i="1"/>
  <c r="AV18" i="1"/>
  <c r="AV63" i="1"/>
  <c r="AV118" i="1"/>
  <c r="AV121" i="1"/>
  <c r="AV98" i="1"/>
  <c r="AV134" i="1"/>
  <c r="AV95" i="1"/>
  <c r="AV137" i="1"/>
  <c r="AV80" i="1"/>
  <c r="AV37" i="1"/>
  <c r="AV126" i="1"/>
  <c r="AV38" i="1"/>
  <c r="AV78" i="1"/>
  <c r="AV106" i="1"/>
  <c r="AV120" i="1"/>
  <c r="AV47" i="1"/>
  <c r="AV50" i="1"/>
  <c r="AV82" i="1"/>
  <c r="AV83" i="1"/>
  <c r="AV94" i="1"/>
  <c r="AV136" i="1"/>
  <c r="AV79" i="1"/>
  <c r="AV36" i="1"/>
  <c r="AV129" i="1"/>
  <c r="AV130" i="1"/>
  <c r="AV85" i="1"/>
  <c r="AV53" i="1"/>
  <c r="AV58" i="1"/>
  <c r="AV187" i="1"/>
  <c r="AV131" i="1"/>
  <c r="AV67" i="1"/>
  <c r="AV138" i="1"/>
  <c r="AV119" i="1"/>
  <c r="AV128" i="1"/>
  <c r="AV186" i="1"/>
  <c r="AV40" i="1"/>
  <c r="AV104" i="1"/>
  <c r="AV25" i="1"/>
  <c r="AV35" i="1"/>
  <c r="AV56" i="1"/>
  <c r="AV24" i="1"/>
  <c r="AV52" i="1"/>
  <c r="AV57" i="1"/>
  <c r="AV127" i="1"/>
  <c r="AV188" i="1"/>
  <c r="AV39" i="1"/>
  <c r="AV9" i="1"/>
  <c r="C770" i="3"/>
  <c r="B771" i="3"/>
  <c r="E771" i="3" s="1"/>
  <c r="D770" i="3"/>
  <c r="F770" i="3" s="1"/>
  <c r="AW6" i="1" s="1"/>
  <c r="AW92" i="1" l="1"/>
  <c r="AW141" i="1"/>
  <c r="AW148" i="1"/>
  <c r="AW176" i="1"/>
  <c r="AW153" i="1"/>
  <c r="AW189" i="1"/>
  <c r="AW158" i="1"/>
  <c r="AW152" i="1"/>
  <c r="AW155" i="1"/>
  <c r="AW175" i="1"/>
  <c r="AW178" i="1"/>
  <c r="AW150" i="1"/>
  <c r="AW167" i="1"/>
  <c r="AW184" i="1"/>
  <c r="AW174" i="1"/>
  <c r="AW163" i="1"/>
  <c r="AW164" i="1"/>
  <c r="AW185" i="1"/>
  <c r="AW162" i="1"/>
  <c r="AW156" i="1"/>
  <c r="AW170" i="1"/>
  <c r="AW139" i="1"/>
  <c r="AW151" i="1"/>
  <c r="AW166" i="1"/>
  <c r="AW183" i="1"/>
  <c r="AW165" i="1"/>
  <c r="AW173" i="1"/>
  <c r="AW149" i="1"/>
  <c r="AW172" i="1"/>
  <c r="AW181" i="1"/>
  <c r="AW177" i="1"/>
  <c r="AW135" i="1"/>
  <c r="AW140" i="1"/>
  <c r="AW182" i="1"/>
  <c r="AW171" i="1"/>
  <c r="AW159" i="1"/>
  <c r="AW112" i="1"/>
  <c r="AW146" i="1"/>
  <c r="AW145" i="1"/>
  <c r="AW147" i="1"/>
  <c r="AW169" i="1"/>
  <c r="AW31" i="1"/>
  <c r="AW19" i="1"/>
  <c r="AW68" i="1"/>
  <c r="AW13" i="1"/>
  <c r="AW12" i="1"/>
  <c r="AW11" i="1"/>
  <c r="AW91" i="1"/>
  <c r="AW33" i="1"/>
  <c r="AW64" i="1"/>
  <c r="AW77" i="1"/>
  <c r="AW88" i="1"/>
  <c r="AW111" i="1"/>
  <c r="AW87" i="1"/>
  <c r="AW32" i="1"/>
  <c r="AW69" i="1"/>
  <c r="AW60" i="1"/>
  <c r="AW107" i="1"/>
  <c r="AW110" i="1"/>
  <c r="AW157" i="1"/>
  <c r="AW101" i="1"/>
  <c r="AW154" i="1"/>
  <c r="AW7" i="1"/>
  <c r="AW109" i="1"/>
  <c r="AW143" i="1"/>
  <c r="AW86" i="1"/>
  <c r="AW142" i="1"/>
  <c r="AW168" i="1"/>
  <c r="AW160" i="1"/>
  <c r="AW8" i="1"/>
  <c r="AW96" i="1"/>
  <c r="AW161" i="1"/>
  <c r="AW144" i="1"/>
  <c r="AW74" i="1"/>
  <c r="AW113" i="1"/>
  <c r="AW179" i="1"/>
  <c r="AW10" i="1"/>
  <c r="AW99" i="1"/>
  <c r="AW73" i="1"/>
  <c r="AW93" i="1"/>
  <c r="AW59" i="1"/>
  <c r="AW102" i="1"/>
  <c r="AW55" i="1"/>
  <c r="AW108" i="1"/>
  <c r="AW20" i="1"/>
  <c r="AW41" i="1"/>
  <c r="AW54" i="1"/>
  <c r="AW180" i="1"/>
  <c r="AW75" i="1"/>
  <c r="AW23" i="1"/>
  <c r="AW89" i="1"/>
  <c r="AW42" i="1"/>
  <c r="AW43" i="1"/>
  <c r="AW123" i="1"/>
  <c r="AW21" i="1"/>
  <c r="AW134" i="1"/>
  <c r="AW40" i="1"/>
  <c r="AW103" i="1"/>
  <c r="AW70" i="1"/>
  <c r="AW76" i="1"/>
  <c r="AW116" i="1"/>
  <c r="AW133" i="1"/>
  <c r="AW115" i="1"/>
  <c r="AW16" i="1"/>
  <c r="AW45" i="1"/>
  <c r="AW63" i="1"/>
  <c r="AW82" i="1"/>
  <c r="AW90" i="1"/>
  <c r="AW124" i="1"/>
  <c r="AW132" i="1"/>
  <c r="AW114" i="1"/>
  <c r="AW22" i="1"/>
  <c r="AW100" i="1"/>
  <c r="AW34" i="1"/>
  <c r="AW30" i="1"/>
  <c r="AW125" i="1"/>
  <c r="AW47" i="1"/>
  <c r="AW50" i="1"/>
  <c r="AW62" i="1"/>
  <c r="AW117" i="1"/>
  <c r="AW28" i="1"/>
  <c r="AW17" i="1"/>
  <c r="AW27" i="1"/>
  <c r="AW66" i="1"/>
  <c r="AW72" i="1"/>
  <c r="AW106" i="1"/>
  <c r="AW136" i="1"/>
  <c r="AW29" i="1"/>
  <c r="AW81" i="1"/>
  <c r="AW46" i="1"/>
  <c r="AW49" i="1"/>
  <c r="AW61" i="1"/>
  <c r="AW14" i="1"/>
  <c r="AW26" i="1"/>
  <c r="AW15" i="1"/>
  <c r="AW67" i="1"/>
  <c r="AW85" i="1"/>
  <c r="AW104" i="1"/>
  <c r="AW138" i="1"/>
  <c r="AW97" i="1"/>
  <c r="AW24" i="1"/>
  <c r="AW18" i="1"/>
  <c r="AW65" i="1"/>
  <c r="AW118" i="1"/>
  <c r="AW121" i="1"/>
  <c r="AW98" i="1"/>
  <c r="AW52" i="1"/>
  <c r="AW127" i="1"/>
  <c r="AW39" i="1"/>
  <c r="AW48" i="1"/>
  <c r="AW51" i="1"/>
  <c r="AW84" i="1"/>
  <c r="AW95" i="1"/>
  <c r="AW137" i="1"/>
  <c r="AW80" i="1"/>
  <c r="AW78" i="1"/>
  <c r="AW120" i="1"/>
  <c r="AW94" i="1"/>
  <c r="AW25" i="1"/>
  <c r="AW35" i="1"/>
  <c r="AW56" i="1"/>
  <c r="AW126" i="1"/>
  <c r="AW188" i="1"/>
  <c r="AW79" i="1"/>
  <c r="AW122" i="1"/>
  <c r="AW36" i="1"/>
  <c r="AW129" i="1"/>
  <c r="AW38" i="1"/>
  <c r="AW187" i="1"/>
  <c r="AW131" i="1"/>
  <c r="AW105" i="1"/>
  <c r="AW44" i="1"/>
  <c r="AW53" i="1"/>
  <c r="AW58" i="1"/>
  <c r="AW83" i="1"/>
  <c r="AW57" i="1"/>
  <c r="AW71" i="1"/>
  <c r="AW119" i="1"/>
  <c r="AW128" i="1"/>
  <c r="AW186" i="1"/>
  <c r="AW37" i="1"/>
  <c r="AW130" i="1"/>
  <c r="AW9" i="1"/>
  <c r="C771" i="3"/>
  <c r="B772" i="3"/>
  <c r="E772" i="3" s="1"/>
  <c r="D771" i="3"/>
  <c r="F771" i="3" s="1"/>
  <c r="C772" i="3" l="1"/>
  <c r="B773" i="3"/>
  <c r="E773" i="3" s="1"/>
  <c r="D772" i="3"/>
  <c r="F772" i="3" s="1"/>
  <c r="B774" i="3" l="1"/>
  <c r="E774" i="3" s="1"/>
  <c r="C773" i="3"/>
  <c r="D773" i="3"/>
  <c r="F773" i="3" s="1"/>
  <c r="B775" i="3" l="1"/>
  <c r="E775" i="3" s="1"/>
  <c r="C774" i="3"/>
  <c r="D774" i="3"/>
  <c r="F774" i="3" s="1"/>
  <c r="C775" i="3" l="1"/>
  <c r="B776" i="3"/>
  <c r="E776" i="3" s="1"/>
  <c r="D775" i="3"/>
  <c r="F775" i="3" s="1"/>
  <c r="B777" i="3" l="1"/>
  <c r="E777" i="3" s="1"/>
  <c r="C776" i="3"/>
  <c r="D776" i="3"/>
  <c r="F776" i="3" s="1"/>
  <c r="B778" i="3" l="1"/>
  <c r="E778" i="3" s="1"/>
  <c r="C777" i="3"/>
  <c r="D777" i="3"/>
  <c r="F777" i="3" s="1"/>
  <c r="C778" i="3" l="1"/>
  <c r="B779" i="3"/>
  <c r="E779" i="3" s="1"/>
  <c r="D778" i="3"/>
  <c r="F778" i="3" s="1"/>
  <c r="B780" i="3" l="1"/>
  <c r="E780" i="3" s="1"/>
  <c r="C779" i="3"/>
  <c r="D779" i="3"/>
  <c r="F779" i="3" s="1"/>
  <c r="C780" i="3" l="1"/>
  <c r="B781" i="3"/>
  <c r="E781" i="3" s="1"/>
  <c r="D780" i="3"/>
  <c r="F780" i="3" s="1"/>
  <c r="C781" i="3" l="1"/>
  <c r="B782" i="3"/>
  <c r="E782" i="3" s="1"/>
  <c r="D781" i="3"/>
  <c r="F781" i="3" s="1"/>
  <c r="C782" i="3" l="1"/>
  <c r="B783" i="3"/>
  <c r="E783" i="3" s="1"/>
  <c r="D782" i="3"/>
  <c r="F782" i="3" s="1"/>
  <c r="B784" i="3" l="1"/>
  <c r="E784" i="3" s="1"/>
  <c r="C783" i="3"/>
  <c r="D783" i="3"/>
  <c r="F783" i="3" s="1"/>
  <c r="B785" i="3" l="1"/>
  <c r="E785" i="3" s="1"/>
  <c r="C784" i="3"/>
  <c r="D784" i="3"/>
  <c r="F784" i="3" s="1"/>
  <c r="C785" i="3" l="1"/>
  <c r="B786" i="3"/>
  <c r="E786" i="3" s="1"/>
  <c r="D785" i="3"/>
  <c r="F785" i="3" s="1"/>
  <c r="B787" i="3" l="1"/>
  <c r="E787" i="3" s="1"/>
  <c r="C786" i="3"/>
  <c r="D786" i="3"/>
  <c r="F786" i="3" s="1"/>
  <c r="C787" i="3" l="1"/>
  <c r="B788" i="3"/>
  <c r="E788" i="3" s="1"/>
  <c r="D787" i="3"/>
  <c r="F787" i="3" s="1"/>
  <c r="C788" i="3" l="1"/>
  <c r="B789" i="3"/>
  <c r="E789" i="3" s="1"/>
  <c r="D788" i="3"/>
  <c r="F788" i="3" s="1"/>
  <c r="B790" i="3" l="1"/>
  <c r="E790" i="3" s="1"/>
  <c r="C789" i="3"/>
  <c r="D789" i="3"/>
  <c r="F789" i="3" s="1"/>
  <c r="B791" i="3" l="1"/>
  <c r="E791" i="3" s="1"/>
  <c r="C790" i="3"/>
  <c r="D790" i="3"/>
  <c r="F790" i="3" s="1"/>
  <c r="B792" i="3" l="1"/>
  <c r="E792" i="3" s="1"/>
  <c r="C791" i="3"/>
  <c r="D791" i="3"/>
  <c r="F791" i="3" s="1"/>
  <c r="C792" i="3" l="1"/>
  <c r="B793" i="3"/>
  <c r="E793" i="3" s="1"/>
  <c r="D792" i="3"/>
  <c r="F792" i="3" s="1"/>
  <c r="C793" i="3" l="1"/>
  <c r="B794" i="3"/>
  <c r="E794" i="3" s="1"/>
  <c r="D793" i="3"/>
  <c r="F793" i="3" s="1"/>
  <c r="B795" i="3" l="1"/>
  <c r="E795" i="3" s="1"/>
  <c r="C794" i="3"/>
  <c r="D794" i="3"/>
  <c r="F794" i="3" s="1"/>
  <c r="C795" i="3" l="1"/>
  <c r="B796" i="3"/>
  <c r="E796" i="3" s="1"/>
  <c r="D795" i="3"/>
  <c r="F795" i="3" s="1"/>
  <c r="B797" i="3" l="1"/>
  <c r="E797" i="3" s="1"/>
  <c r="C796" i="3"/>
  <c r="D796" i="3"/>
  <c r="F796" i="3" s="1"/>
  <c r="C797" i="3" l="1"/>
  <c r="B798" i="3"/>
  <c r="E798" i="3" s="1"/>
  <c r="D797" i="3"/>
  <c r="F797" i="3" s="1"/>
  <c r="C798" i="3" l="1"/>
  <c r="B799" i="3"/>
  <c r="E799" i="3" s="1"/>
  <c r="D798" i="3"/>
  <c r="F798" i="3" s="1"/>
  <c r="B800" i="3" l="1"/>
  <c r="E800" i="3" s="1"/>
  <c r="C799" i="3"/>
  <c r="D799" i="3"/>
  <c r="F799" i="3" s="1"/>
  <c r="B801" i="3" l="1"/>
  <c r="E801" i="3" s="1"/>
  <c r="C800" i="3"/>
  <c r="D800" i="3"/>
  <c r="F800" i="3" s="1"/>
  <c r="C801" i="3" l="1"/>
  <c r="B802" i="3"/>
  <c r="E802" i="3" s="1"/>
  <c r="D801" i="3"/>
  <c r="F801" i="3" s="1"/>
  <c r="B803" i="3" l="1"/>
  <c r="E803" i="3" s="1"/>
  <c r="C802" i="3"/>
  <c r="D802" i="3"/>
  <c r="F802" i="3" s="1"/>
  <c r="C803" i="3" l="1"/>
  <c r="B804" i="3"/>
  <c r="E804" i="3" s="1"/>
  <c r="D803" i="3"/>
  <c r="F803" i="3" s="1"/>
  <c r="C804" i="3" l="1"/>
  <c r="B805" i="3"/>
  <c r="E805" i="3" s="1"/>
  <c r="D804" i="3"/>
  <c r="F804" i="3" s="1"/>
  <c r="C805" i="3" l="1"/>
  <c r="B806" i="3"/>
  <c r="E806" i="3" s="1"/>
  <c r="D805" i="3"/>
  <c r="F805" i="3" s="1"/>
  <c r="B807" i="3" l="1"/>
  <c r="E807" i="3" s="1"/>
  <c r="C806" i="3"/>
  <c r="D806" i="3"/>
  <c r="F806" i="3" s="1"/>
  <c r="B808" i="3" l="1"/>
  <c r="E808" i="3" s="1"/>
  <c r="C807" i="3"/>
  <c r="D807" i="3"/>
  <c r="F807" i="3" s="1"/>
  <c r="B809" i="3" l="1"/>
  <c r="E809" i="3" s="1"/>
  <c r="C808" i="3"/>
  <c r="D808" i="3"/>
  <c r="F808" i="3" s="1"/>
  <c r="C809" i="3" l="1"/>
  <c r="B810" i="3"/>
  <c r="E810" i="3" s="1"/>
  <c r="D809" i="3"/>
  <c r="F809" i="3" s="1"/>
  <c r="C810" i="3" l="1"/>
  <c r="B811" i="3"/>
  <c r="E811" i="3" s="1"/>
  <c r="D810" i="3"/>
  <c r="F810" i="3" s="1"/>
  <c r="C811" i="3" l="1"/>
  <c r="B812" i="3"/>
  <c r="E812" i="3" s="1"/>
  <c r="D811" i="3"/>
  <c r="F811" i="3" s="1"/>
  <c r="B813" i="3" l="1"/>
  <c r="E813" i="3" s="1"/>
  <c r="C812" i="3"/>
  <c r="D812" i="3"/>
  <c r="F812" i="3" s="1"/>
  <c r="C813" i="3" l="1"/>
  <c r="B814" i="3"/>
  <c r="E814" i="3" s="1"/>
  <c r="D813" i="3"/>
  <c r="F813" i="3" s="1"/>
  <c r="B815" i="3" l="1"/>
  <c r="E815" i="3" s="1"/>
  <c r="C814" i="3"/>
  <c r="D814" i="3"/>
  <c r="F814" i="3" s="1"/>
  <c r="C815" i="3" l="1"/>
  <c r="B816" i="3"/>
  <c r="E816" i="3" s="1"/>
  <c r="D815" i="3"/>
  <c r="F815" i="3" s="1"/>
  <c r="B817" i="3" l="1"/>
  <c r="E817" i="3" s="1"/>
  <c r="C816" i="3"/>
  <c r="D816" i="3"/>
  <c r="F816" i="3" s="1"/>
  <c r="B818" i="3" l="1"/>
  <c r="E818" i="3" s="1"/>
  <c r="C817" i="3"/>
  <c r="D817" i="3"/>
  <c r="F817" i="3" s="1"/>
  <c r="B819" i="3" l="1"/>
  <c r="E819" i="3" s="1"/>
  <c r="C818" i="3"/>
  <c r="D818" i="3"/>
  <c r="F818" i="3" s="1"/>
  <c r="C819" i="3" l="1"/>
  <c r="B820" i="3"/>
  <c r="E820" i="3" s="1"/>
  <c r="D819" i="3"/>
  <c r="F819" i="3" s="1"/>
  <c r="B821" i="3" l="1"/>
  <c r="E821" i="3" s="1"/>
  <c r="C820" i="3"/>
  <c r="D820" i="3"/>
  <c r="F820" i="3" s="1"/>
  <c r="C821" i="3" l="1"/>
  <c r="B822" i="3"/>
  <c r="E822" i="3" s="1"/>
  <c r="D821" i="3"/>
  <c r="F821" i="3" s="1"/>
  <c r="C822" i="3" l="1"/>
  <c r="B823" i="3"/>
  <c r="E823" i="3" s="1"/>
  <c r="D822" i="3"/>
  <c r="F822" i="3" s="1"/>
  <c r="C823" i="3" l="1"/>
  <c r="B824" i="3"/>
  <c r="E824" i="3" s="1"/>
  <c r="D823" i="3"/>
  <c r="F823" i="3" s="1"/>
  <c r="B825" i="3" l="1"/>
  <c r="E825" i="3" s="1"/>
  <c r="C824" i="3"/>
  <c r="D824" i="3"/>
  <c r="F824" i="3" s="1"/>
  <c r="C825" i="3" l="1"/>
  <c r="B826" i="3"/>
  <c r="E826" i="3" s="1"/>
  <c r="D825" i="3"/>
  <c r="F825" i="3" s="1"/>
  <c r="B827" i="3" l="1"/>
  <c r="E827" i="3" s="1"/>
  <c r="C826" i="3"/>
  <c r="D826" i="3"/>
  <c r="F826" i="3" s="1"/>
  <c r="C827" i="3" l="1"/>
  <c r="B828" i="3"/>
  <c r="E828" i="3" s="1"/>
  <c r="D827" i="3"/>
  <c r="F827" i="3" s="1"/>
  <c r="C828" i="3" l="1"/>
  <c r="B829" i="3"/>
  <c r="E829" i="3" s="1"/>
  <c r="D828" i="3"/>
  <c r="F828" i="3" s="1"/>
  <c r="C829" i="3" l="1"/>
  <c r="B830" i="3"/>
  <c r="E830" i="3" s="1"/>
  <c r="D829" i="3"/>
  <c r="F829" i="3" s="1"/>
  <c r="B831" i="3" l="1"/>
  <c r="E831" i="3" s="1"/>
  <c r="C830" i="3"/>
  <c r="D830" i="3"/>
  <c r="F830" i="3" s="1"/>
  <c r="C831" i="3" l="1"/>
  <c r="B832" i="3"/>
  <c r="E832" i="3" s="1"/>
  <c r="D831" i="3"/>
  <c r="F831" i="3" s="1"/>
  <c r="B833" i="3" l="1"/>
  <c r="E833" i="3" s="1"/>
  <c r="C832" i="3"/>
  <c r="D832" i="3"/>
  <c r="F832" i="3" s="1"/>
  <c r="C833" i="3" l="1"/>
  <c r="B834" i="3"/>
  <c r="E834" i="3" s="1"/>
  <c r="D833" i="3"/>
  <c r="F833" i="3" s="1"/>
  <c r="B835" i="3" l="1"/>
  <c r="E835" i="3" s="1"/>
  <c r="C834" i="3"/>
  <c r="D834" i="3"/>
  <c r="F834" i="3" s="1"/>
  <c r="B836" i="3" l="1"/>
  <c r="E836" i="3" s="1"/>
  <c r="C835" i="3"/>
  <c r="D835" i="3"/>
  <c r="F835" i="3" s="1"/>
  <c r="C836" i="3" l="1"/>
  <c r="B837" i="3"/>
  <c r="E837" i="3" s="1"/>
  <c r="D836" i="3"/>
  <c r="F836" i="3" s="1"/>
  <c r="B838" i="3" l="1"/>
  <c r="E838" i="3" s="1"/>
  <c r="C837" i="3"/>
  <c r="D837" i="3"/>
  <c r="F837" i="3" s="1"/>
  <c r="C838" i="3" l="1"/>
  <c r="B839" i="3"/>
  <c r="E839" i="3" s="1"/>
  <c r="D838" i="3"/>
  <c r="F838" i="3" s="1"/>
  <c r="B840" i="3" l="1"/>
  <c r="E840" i="3" s="1"/>
  <c r="C839" i="3"/>
  <c r="D839" i="3"/>
  <c r="F839" i="3" s="1"/>
  <c r="B841" i="3" l="1"/>
  <c r="E841" i="3" s="1"/>
  <c r="C840" i="3"/>
  <c r="D840" i="3"/>
  <c r="F840" i="3" s="1"/>
  <c r="C841" i="3" l="1"/>
  <c r="B842" i="3"/>
  <c r="E842" i="3" s="1"/>
  <c r="D841" i="3"/>
  <c r="F841" i="3" s="1"/>
  <c r="C842" i="3" l="1"/>
  <c r="B843" i="3"/>
  <c r="E843" i="3" s="1"/>
  <c r="D842" i="3"/>
  <c r="F842" i="3" s="1"/>
  <c r="B844" i="3" l="1"/>
  <c r="E844" i="3" s="1"/>
  <c r="C843" i="3"/>
  <c r="D843" i="3"/>
  <c r="F843" i="3" s="1"/>
  <c r="C844" i="3" l="1"/>
  <c r="B845" i="3"/>
  <c r="E845" i="3" s="1"/>
  <c r="D844" i="3"/>
  <c r="F844" i="3" s="1"/>
  <c r="B846" i="3" l="1"/>
  <c r="E846" i="3" s="1"/>
  <c r="C845" i="3"/>
  <c r="D845" i="3"/>
  <c r="F845" i="3" s="1"/>
  <c r="B847" i="3" l="1"/>
  <c r="E847" i="3" s="1"/>
  <c r="C846" i="3"/>
  <c r="D846" i="3"/>
  <c r="F846" i="3" s="1"/>
  <c r="C847" i="3" l="1"/>
  <c r="B848" i="3"/>
  <c r="E848" i="3" s="1"/>
  <c r="D847" i="3"/>
  <c r="F847" i="3" s="1"/>
  <c r="B849" i="3" l="1"/>
  <c r="E849" i="3" s="1"/>
  <c r="C848" i="3"/>
  <c r="D848" i="3"/>
  <c r="F848" i="3" s="1"/>
  <c r="C849" i="3" l="1"/>
  <c r="B850" i="3"/>
  <c r="E850" i="3" s="1"/>
  <c r="D849" i="3"/>
  <c r="F849" i="3" s="1"/>
  <c r="B851" i="3" l="1"/>
  <c r="E851" i="3" s="1"/>
  <c r="C850" i="3"/>
  <c r="D850" i="3"/>
  <c r="F850" i="3" s="1"/>
  <c r="C851" i="3" l="1"/>
  <c r="B852" i="3"/>
  <c r="E852" i="3" s="1"/>
  <c r="D851" i="3"/>
  <c r="F851" i="3" s="1"/>
  <c r="B853" i="3" l="1"/>
  <c r="E853" i="3" s="1"/>
  <c r="C852" i="3"/>
  <c r="D852" i="3"/>
  <c r="F852" i="3" s="1"/>
  <c r="B854" i="3" l="1"/>
  <c r="E854" i="3" s="1"/>
  <c r="C853" i="3"/>
  <c r="D853" i="3"/>
  <c r="F853" i="3" s="1"/>
  <c r="C854" i="3" l="1"/>
  <c r="B855" i="3"/>
  <c r="E855" i="3" s="1"/>
  <c r="D854" i="3"/>
  <c r="F854" i="3" s="1"/>
  <c r="B856" i="3" l="1"/>
  <c r="E856" i="3" s="1"/>
  <c r="C855" i="3"/>
  <c r="D855" i="3"/>
  <c r="F855" i="3" s="1"/>
  <c r="C856" i="3" l="1"/>
  <c r="B857" i="3"/>
  <c r="E857" i="3" s="1"/>
  <c r="D856" i="3"/>
  <c r="F856" i="3" s="1"/>
  <c r="B858" i="3" l="1"/>
  <c r="E858" i="3" s="1"/>
  <c r="C857" i="3"/>
  <c r="D857" i="3"/>
  <c r="F857" i="3" s="1"/>
  <c r="B859" i="3" l="1"/>
  <c r="E859" i="3" s="1"/>
  <c r="C858" i="3"/>
  <c r="D858" i="3"/>
  <c r="F858" i="3" s="1"/>
  <c r="C859" i="3" l="1"/>
  <c r="B860" i="3"/>
  <c r="E860" i="3" s="1"/>
  <c r="D859" i="3"/>
  <c r="F859" i="3" s="1"/>
  <c r="C860" i="3" l="1"/>
  <c r="B861" i="3"/>
  <c r="E861" i="3" s="1"/>
  <c r="D860" i="3"/>
  <c r="F860" i="3" s="1"/>
  <c r="B862" i="3" l="1"/>
  <c r="E862" i="3" s="1"/>
  <c r="C861" i="3"/>
  <c r="D861" i="3"/>
  <c r="F861" i="3" s="1"/>
  <c r="C862" i="3" l="1"/>
  <c r="B863" i="3"/>
  <c r="E863" i="3" s="1"/>
  <c r="D862" i="3"/>
  <c r="F862" i="3" s="1"/>
  <c r="B864" i="3" l="1"/>
  <c r="E864" i="3" s="1"/>
  <c r="C863" i="3"/>
  <c r="D863" i="3"/>
  <c r="F863" i="3" s="1"/>
  <c r="B865" i="3" l="1"/>
  <c r="E865" i="3" s="1"/>
  <c r="C864" i="3"/>
  <c r="D864" i="3"/>
  <c r="F864" i="3" s="1"/>
  <c r="C865" i="3" l="1"/>
  <c r="B866" i="3"/>
  <c r="E866" i="3" s="1"/>
  <c r="D865" i="3"/>
  <c r="F865" i="3" s="1"/>
  <c r="B867" i="3" l="1"/>
  <c r="E867" i="3" s="1"/>
  <c r="C866" i="3"/>
  <c r="D866" i="3"/>
  <c r="F866" i="3" s="1"/>
  <c r="C867" i="3" l="1"/>
  <c r="B868" i="3"/>
  <c r="E868" i="3" s="1"/>
  <c r="D867" i="3"/>
  <c r="F867" i="3" s="1"/>
  <c r="B869" i="3" l="1"/>
  <c r="E869" i="3" s="1"/>
  <c r="C868" i="3"/>
  <c r="D868" i="3"/>
  <c r="F868" i="3" s="1"/>
  <c r="C869" i="3" l="1"/>
  <c r="B870" i="3"/>
  <c r="E870" i="3" s="1"/>
  <c r="D869" i="3"/>
  <c r="F869" i="3" s="1"/>
  <c r="B871" i="3" l="1"/>
  <c r="E871" i="3" s="1"/>
  <c r="C870" i="3"/>
  <c r="D870" i="3"/>
  <c r="F870" i="3" s="1"/>
  <c r="B872" i="3" l="1"/>
  <c r="E872" i="3" s="1"/>
  <c r="C871" i="3"/>
  <c r="D871" i="3"/>
  <c r="F871" i="3" s="1"/>
  <c r="C872" i="3" l="1"/>
  <c r="B873" i="3"/>
  <c r="E873" i="3" s="1"/>
  <c r="D872" i="3"/>
  <c r="F872" i="3" s="1"/>
  <c r="B874" i="3" l="1"/>
  <c r="E874" i="3" s="1"/>
  <c r="C873" i="3"/>
  <c r="D873" i="3"/>
  <c r="F873" i="3" s="1"/>
  <c r="C874" i="3" l="1"/>
  <c r="B875" i="3"/>
  <c r="E875" i="3" s="1"/>
  <c r="D874" i="3"/>
  <c r="F874" i="3" s="1"/>
  <c r="B876" i="3" l="1"/>
  <c r="E876" i="3" s="1"/>
  <c r="C875" i="3"/>
  <c r="D875" i="3"/>
  <c r="F875" i="3" s="1"/>
  <c r="B877" i="3" l="1"/>
  <c r="E877" i="3" s="1"/>
  <c r="C876" i="3"/>
  <c r="D876" i="3"/>
  <c r="F876" i="3" s="1"/>
  <c r="C877" i="3" l="1"/>
  <c r="B878" i="3"/>
  <c r="E878" i="3" s="1"/>
  <c r="D877" i="3"/>
  <c r="F877" i="3" s="1"/>
  <c r="C878" i="3" l="1"/>
  <c r="B879" i="3"/>
  <c r="E879" i="3" s="1"/>
  <c r="D878" i="3"/>
  <c r="F878" i="3" s="1"/>
  <c r="B880" i="3" l="1"/>
  <c r="E880" i="3" s="1"/>
  <c r="C879" i="3"/>
  <c r="D879" i="3"/>
  <c r="F879" i="3" s="1"/>
  <c r="C880" i="3" l="1"/>
  <c r="B881" i="3"/>
  <c r="E881" i="3" s="1"/>
  <c r="D880" i="3"/>
  <c r="F880" i="3" s="1"/>
  <c r="B882" i="3" l="1"/>
  <c r="E882" i="3" s="1"/>
  <c r="C881" i="3"/>
  <c r="D881" i="3"/>
  <c r="F881" i="3" s="1"/>
  <c r="B883" i="3" l="1"/>
  <c r="E883" i="3" s="1"/>
  <c r="C882" i="3"/>
  <c r="D882" i="3"/>
  <c r="F882" i="3" s="1"/>
  <c r="C883" i="3" l="1"/>
  <c r="B884" i="3"/>
  <c r="E884" i="3" s="1"/>
  <c r="D883" i="3"/>
  <c r="F883" i="3" s="1"/>
  <c r="B885" i="3" l="1"/>
  <c r="E885" i="3" s="1"/>
  <c r="C884" i="3"/>
  <c r="D884" i="3"/>
  <c r="F884" i="3" s="1"/>
  <c r="B886" i="3" l="1"/>
  <c r="E886" i="3" s="1"/>
  <c r="C885" i="3"/>
  <c r="D885" i="3"/>
  <c r="F885" i="3" s="1"/>
  <c r="B887" i="3" l="1"/>
  <c r="E887" i="3" s="1"/>
  <c r="C886" i="3"/>
  <c r="D886" i="3"/>
  <c r="F886" i="3" s="1"/>
  <c r="C887" i="3" l="1"/>
  <c r="B888" i="3"/>
  <c r="E888" i="3" s="1"/>
  <c r="D887" i="3"/>
  <c r="F887" i="3" s="1"/>
  <c r="C888" i="3" l="1"/>
  <c r="B889" i="3"/>
  <c r="E889" i="3" s="1"/>
  <c r="D888" i="3"/>
  <c r="F888" i="3" s="1"/>
  <c r="C889" i="3" l="1"/>
  <c r="B890" i="3"/>
  <c r="E890" i="3" s="1"/>
  <c r="D889" i="3"/>
  <c r="F889" i="3" s="1"/>
  <c r="C890" i="3" l="1"/>
  <c r="B891" i="3"/>
  <c r="E891" i="3" s="1"/>
  <c r="D890" i="3"/>
  <c r="F890" i="3" s="1"/>
  <c r="C891" i="3" l="1"/>
  <c r="B892" i="3"/>
  <c r="E892" i="3" s="1"/>
  <c r="D891" i="3"/>
  <c r="F891" i="3" s="1"/>
  <c r="C892" i="3" l="1"/>
  <c r="B893" i="3"/>
  <c r="E893" i="3" s="1"/>
  <c r="D892" i="3"/>
  <c r="F892" i="3" s="1"/>
  <c r="C893" i="3" l="1"/>
  <c r="B894" i="3"/>
  <c r="E894" i="3" s="1"/>
  <c r="D893" i="3"/>
  <c r="F893" i="3" s="1"/>
  <c r="B895" i="3" l="1"/>
  <c r="E895" i="3" s="1"/>
  <c r="C894" i="3"/>
  <c r="D894" i="3"/>
  <c r="F894" i="3" s="1"/>
  <c r="B896" i="3" l="1"/>
  <c r="E896" i="3" s="1"/>
  <c r="C895" i="3"/>
  <c r="D895" i="3"/>
  <c r="F895" i="3" s="1"/>
  <c r="B897" i="3" l="1"/>
  <c r="E897" i="3" s="1"/>
  <c r="C896" i="3"/>
  <c r="D896" i="3"/>
  <c r="F896" i="3" s="1"/>
  <c r="B898" i="3" l="1"/>
  <c r="E898" i="3" s="1"/>
  <c r="C897" i="3"/>
  <c r="D897" i="3"/>
  <c r="F897" i="3" s="1"/>
  <c r="C898" i="3" l="1"/>
  <c r="B899" i="3"/>
  <c r="E899" i="3" s="1"/>
  <c r="D898" i="3"/>
  <c r="F898" i="3" s="1"/>
  <c r="B900" i="3" l="1"/>
  <c r="E900" i="3" s="1"/>
  <c r="C899" i="3"/>
  <c r="D899" i="3"/>
  <c r="F899" i="3" s="1"/>
  <c r="B901" i="3" l="1"/>
  <c r="E901" i="3" s="1"/>
  <c r="C900" i="3"/>
  <c r="D900" i="3"/>
  <c r="F900" i="3" s="1"/>
  <c r="C901" i="3" l="1"/>
  <c r="B902" i="3"/>
  <c r="E902" i="3" s="1"/>
  <c r="D901" i="3"/>
  <c r="F901" i="3" s="1"/>
  <c r="C902" i="3" l="1"/>
  <c r="B903" i="3"/>
  <c r="E903" i="3" s="1"/>
  <c r="D902" i="3"/>
  <c r="F902" i="3" s="1"/>
  <c r="C903" i="3" l="1"/>
  <c r="B904" i="3"/>
  <c r="E904" i="3" s="1"/>
  <c r="D903" i="3"/>
  <c r="F903" i="3" s="1"/>
  <c r="C904" i="3" l="1"/>
  <c r="B905" i="3"/>
  <c r="E905" i="3" s="1"/>
  <c r="D904" i="3"/>
  <c r="F904" i="3" s="1"/>
  <c r="C905" i="3" l="1"/>
  <c r="B906" i="3"/>
  <c r="E906" i="3" s="1"/>
  <c r="D905" i="3"/>
  <c r="F905" i="3" s="1"/>
  <c r="B907" i="3" l="1"/>
  <c r="E907" i="3" s="1"/>
  <c r="C906" i="3"/>
  <c r="D906" i="3"/>
  <c r="F906" i="3" s="1"/>
  <c r="C907" i="3" l="1"/>
  <c r="B908" i="3"/>
  <c r="E908" i="3" s="1"/>
  <c r="D907" i="3"/>
  <c r="F907" i="3" s="1"/>
  <c r="B909" i="3" l="1"/>
  <c r="E909" i="3" s="1"/>
  <c r="C908" i="3"/>
  <c r="D908" i="3"/>
  <c r="F908" i="3" s="1"/>
  <c r="B910" i="3" l="1"/>
  <c r="E910" i="3" s="1"/>
  <c r="C909" i="3"/>
  <c r="D909" i="3"/>
  <c r="F909" i="3" s="1"/>
  <c r="C910" i="3" l="1"/>
  <c r="B911" i="3"/>
  <c r="E911" i="3" s="1"/>
  <c r="D910" i="3"/>
  <c r="F910" i="3" s="1"/>
  <c r="C911" i="3" l="1"/>
  <c r="B912" i="3"/>
  <c r="E912" i="3" s="1"/>
  <c r="D911" i="3"/>
  <c r="F911" i="3" s="1"/>
  <c r="B913" i="3" l="1"/>
  <c r="E913" i="3" s="1"/>
  <c r="C912" i="3"/>
  <c r="D912" i="3"/>
  <c r="F912" i="3" s="1"/>
  <c r="B914" i="3" l="1"/>
  <c r="E914" i="3" s="1"/>
  <c r="C913" i="3"/>
  <c r="D913" i="3"/>
  <c r="F913" i="3" s="1"/>
  <c r="B915" i="3" l="1"/>
  <c r="E915" i="3" s="1"/>
  <c r="C914" i="3"/>
  <c r="D914" i="3"/>
  <c r="F914" i="3" s="1"/>
  <c r="B916" i="3" l="1"/>
  <c r="E916" i="3" s="1"/>
  <c r="C915" i="3"/>
  <c r="D915" i="3"/>
  <c r="F915" i="3" s="1"/>
  <c r="C916" i="3" l="1"/>
  <c r="B917" i="3"/>
  <c r="E917" i="3" s="1"/>
  <c r="D916" i="3"/>
  <c r="F916" i="3" s="1"/>
  <c r="C917" i="3" l="1"/>
  <c r="B918" i="3"/>
  <c r="E918" i="3" s="1"/>
  <c r="D917" i="3"/>
  <c r="F917" i="3" s="1"/>
  <c r="B919" i="3" l="1"/>
  <c r="E919" i="3" s="1"/>
  <c r="C918" i="3"/>
  <c r="D918" i="3"/>
  <c r="F918" i="3" s="1"/>
  <c r="B920" i="3" l="1"/>
  <c r="E920" i="3" s="1"/>
  <c r="C919" i="3"/>
  <c r="D919" i="3"/>
  <c r="F919" i="3" s="1"/>
  <c r="B921" i="3" l="1"/>
  <c r="E921" i="3" s="1"/>
  <c r="C920" i="3"/>
  <c r="D920" i="3"/>
  <c r="F920" i="3" s="1"/>
  <c r="C921" i="3" l="1"/>
  <c r="B922" i="3"/>
  <c r="E922" i="3" s="1"/>
  <c r="D921" i="3"/>
  <c r="F921" i="3" s="1"/>
  <c r="C922" i="3" l="1"/>
  <c r="B923" i="3"/>
  <c r="E923" i="3" s="1"/>
  <c r="D922" i="3"/>
  <c r="F922" i="3" s="1"/>
  <c r="C923" i="3" l="1"/>
  <c r="B924" i="3"/>
  <c r="E924" i="3" s="1"/>
  <c r="D923" i="3"/>
  <c r="F923" i="3" s="1"/>
  <c r="C924" i="3" l="1"/>
  <c r="B925" i="3"/>
  <c r="E925" i="3" s="1"/>
  <c r="D924" i="3"/>
  <c r="F924" i="3" s="1"/>
  <c r="B926" i="3" l="1"/>
  <c r="E926" i="3" s="1"/>
  <c r="C925" i="3"/>
  <c r="D925" i="3"/>
  <c r="F925" i="3" s="1"/>
  <c r="B927" i="3" l="1"/>
  <c r="E927" i="3" s="1"/>
  <c r="C926" i="3"/>
  <c r="D926" i="3"/>
  <c r="F926" i="3" s="1"/>
  <c r="B928" i="3" l="1"/>
  <c r="E928" i="3" s="1"/>
  <c r="C927" i="3"/>
  <c r="D927" i="3"/>
  <c r="F927" i="3" s="1"/>
  <c r="C928" i="3" l="1"/>
  <c r="B929" i="3"/>
  <c r="E929" i="3" s="1"/>
  <c r="D928" i="3"/>
  <c r="F928" i="3" s="1"/>
  <c r="B930" i="3" l="1"/>
  <c r="E930" i="3" s="1"/>
  <c r="C929" i="3"/>
  <c r="D929" i="3"/>
  <c r="F929" i="3" s="1"/>
  <c r="B931" i="3" l="1"/>
  <c r="E931" i="3" s="1"/>
  <c r="C930" i="3"/>
  <c r="D930" i="3"/>
  <c r="F930" i="3" s="1"/>
  <c r="C931" i="3" l="1"/>
  <c r="B932" i="3"/>
  <c r="E932" i="3" s="1"/>
  <c r="D931" i="3"/>
  <c r="F931" i="3" s="1"/>
  <c r="B933" i="3" l="1"/>
  <c r="E933" i="3" s="1"/>
  <c r="C932" i="3"/>
  <c r="D932" i="3"/>
  <c r="F932" i="3" s="1"/>
  <c r="B934" i="3" l="1"/>
  <c r="E934" i="3" s="1"/>
  <c r="C933" i="3"/>
  <c r="D933" i="3"/>
  <c r="F933" i="3" s="1"/>
  <c r="C934" i="3" l="1"/>
  <c r="B935" i="3"/>
  <c r="E935" i="3" s="1"/>
  <c r="D934" i="3"/>
  <c r="F934" i="3" s="1"/>
  <c r="B936" i="3" l="1"/>
  <c r="E936" i="3" s="1"/>
  <c r="C935" i="3"/>
  <c r="D935" i="3"/>
  <c r="F935" i="3" s="1"/>
  <c r="B937" i="3" l="1"/>
  <c r="E937" i="3" s="1"/>
  <c r="C936" i="3"/>
  <c r="D936" i="3"/>
  <c r="F936" i="3" s="1"/>
  <c r="B938" i="3" l="1"/>
  <c r="E938" i="3" s="1"/>
  <c r="C937" i="3"/>
  <c r="D937" i="3"/>
  <c r="F937" i="3" s="1"/>
  <c r="C938" i="3" l="1"/>
  <c r="B939" i="3"/>
  <c r="E939" i="3" s="1"/>
  <c r="D938" i="3"/>
  <c r="F938" i="3" s="1"/>
  <c r="B940" i="3" l="1"/>
  <c r="E940" i="3" s="1"/>
  <c r="C939" i="3"/>
  <c r="D939" i="3"/>
  <c r="F939" i="3" s="1"/>
  <c r="B941" i="3" l="1"/>
  <c r="E941" i="3" s="1"/>
  <c r="C940" i="3"/>
  <c r="D940" i="3"/>
  <c r="F940" i="3" s="1"/>
  <c r="C941" i="3" l="1"/>
  <c r="B942" i="3"/>
  <c r="E942" i="3" s="1"/>
  <c r="D941" i="3"/>
  <c r="F941" i="3" s="1"/>
  <c r="B943" i="3" l="1"/>
  <c r="E943" i="3" s="1"/>
  <c r="C942" i="3"/>
  <c r="D942" i="3"/>
  <c r="F942" i="3" s="1"/>
  <c r="C943" i="3" l="1"/>
  <c r="B944" i="3"/>
  <c r="E944" i="3" s="1"/>
  <c r="D943" i="3"/>
  <c r="F943" i="3" s="1"/>
  <c r="B945" i="3" l="1"/>
  <c r="E945" i="3" s="1"/>
  <c r="C944" i="3"/>
  <c r="D944" i="3"/>
  <c r="F944" i="3" s="1"/>
  <c r="C945" i="3" l="1"/>
  <c r="B946" i="3"/>
  <c r="E946" i="3" s="1"/>
  <c r="D945" i="3"/>
  <c r="F945" i="3" s="1"/>
  <c r="C946" i="3" l="1"/>
  <c r="B947" i="3"/>
  <c r="E947" i="3" s="1"/>
  <c r="D946" i="3"/>
  <c r="F946" i="3" s="1"/>
  <c r="C947" i="3" l="1"/>
  <c r="B948" i="3"/>
  <c r="E948" i="3" s="1"/>
  <c r="D947" i="3"/>
  <c r="F947" i="3" s="1"/>
  <c r="B949" i="3" l="1"/>
  <c r="E949" i="3" s="1"/>
  <c r="C948" i="3"/>
  <c r="D948" i="3"/>
  <c r="F948" i="3" s="1"/>
  <c r="C949" i="3" l="1"/>
  <c r="B950" i="3"/>
  <c r="E950" i="3" s="1"/>
  <c r="D949" i="3"/>
  <c r="F949" i="3" s="1"/>
  <c r="B951" i="3" l="1"/>
  <c r="E951" i="3" s="1"/>
  <c r="C950" i="3"/>
  <c r="D950" i="3"/>
  <c r="F950" i="3" s="1"/>
  <c r="C951" i="3" l="1"/>
  <c r="B952" i="3"/>
  <c r="E952" i="3" s="1"/>
  <c r="D951" i="3"/>
  <c r="F951" i="3" s="1"/>
  <c r="C952" i="3" l="1"/>
  <c r="B953" i="3"/>
  <c r="E953" i="3" s="1"/>
  <c r="D952" i="3"/>
  <c r="F952" i="3" s="1"/>
  <c r="C953" i="3" l="1"/>
  <c r="B954" i="3"/>
  <c r="E954" i="3" s="1"/>
  <c r="D953" i="3"/>
  <c r="F953" i="3" s="1"/>
  <c r="B955" i="3" l="1"/>
  <c r="E955" i="3" s="1"/>
  <c r="C954" i="3"/>
  <c r="D954" i="3"/>
  <c r="F954" i="3" s="1"/>
  <c r="C955" i="3" l="1"/>
  <c r="B956" i="3"/>
  <c r="E956" i="3" s="1"/>
  <c r="D955" i="3"/>
  <c r="F955" i="3" s="1"/>
  <c r="B957" i="3" l="1"/>
  <c r="E957" i="3" s="1"/>
  <c r="C956" i="3"/>
  <c r="D956" i="3"/>
  <c r="F956" i="3" s="1"/>
  <c r="C957" i="3" l="1"/>
  <c r="B958" i="3"/>
  <c r="E958" i="3" s="1"/>
  <c r="D957" i="3"/>
  <c r="F957" i="3" s="1"/>
  <c r="C958" i="3" l="1"/>
  <c r="B959" i="3"/>
  <c r="E959" i="3" s="1"/>
  <c r="D958" i="3"/>
  <c r="F958" i="3" s="1"/>
  <c r="C959" i="3" l="1"/>
  <c r="B960" i="3"/>
  <c r="E960" i="3" s="1"/>
  <c r="D959" i="3"/>
  <c r="F959" i="3" s="1"/>
  <c r="B961" i="3" l="1"/>
  <c r="E961" i="3" s="1"/>
  <c r="C960" i="3"/>
  <c r="D960" i="3"/>
  <c r="F960" i="3" s="1"/>
  <c r="C961" i="3" l="1"/>
  <c r="B962" i="3"/>
  <c r="E962" i="3" s="1"/>
  <c r="D961" i="3"/>
  <c r="F961" i="3" s="1"/>
  <c r="B963" i="3" l="1"/>
  <c r="E963" i="3" s="1"/>
  <c r="C962" i="3"/>
  <c r="D962" i="3"/>
  <c r="F962" i="3" s="1"/>
  <c r="C963" i="3" l="1"/>
  <c r="B964" i="3"/>
  <c r="E964" i="3" s="1"/>
  <c r="D963" i="3"/>
  <c r="F963" i="3" s="1"/>
  <c r="C964" i="3" l="1"/>
  <c r="B965" i="3"/>
  <c r="E965" i="3" s="1"/>
  <c r="D964" i="3"/>
  <c r="F964" i="3" s="1"/>
  <c r="C965" i="3" l="1"/>
  <c r="B966" i="3"/>
  <c r="E966" i="3" s="1"/>
  <c r="D965" i="3"/>
  <c r="F965" i="3" s="1"/>
  <c r="B967" i="3" l="1"/>
  <c r="E967" i="3" s="1"/>
  <c r="C966" i="3"/>
  <c r="D966" i="3"/>
  <c r="F966" i="3" s="1"/>
  <c r="C967" i="3" l="1"/>
  <c r="B968" i="3"/>
  <c r="E968" i="3" s="1"/>
  <c r="D967" i="3"/>
  <c r="F967" i="3" s="1"/>
  <c r="B969" i="3" l="1"/>
  <c r="E969" i="3" s="1"/>
  <c r="C968" i="3"/>
  <c r="D968" i="3"/>
  <c r="F968" i="3" s="1"/>
  <c r="C969" i="3" l="1"/>
  <c r="B970" i="3"/>
  <c r="E970" i="3" s="1"/>
  <c r="D969" i="3"/>
  <c r="F969" i="3" s="1"/>
  <c r="C970" i="3" l="1"/>
  <c r="B971" i="3"/>
  <c r="E971" i="3" s="1"/>
  <c r="D970" i="3"/>
  <c r="F970" i="3" s="1"/>
  <c r="C971" i="3" l="1"/>
  <c r="B972" i="3"/>
  <c r="E972" i="3" s="1"/>
  <c r="D971" i="3"/>
  <c r="F971" i="3" s="1"/>
  <c r="C972" i="3" l="1"/>
  <c r="B973" i="3"/>
  <c r="E973" i="3" s="1"/>
  <c r="D972" i="3"/>
  <c r="F972" i="3" s="1"/>
  <c r="B974" i="3" l="1"/>
  <c r="E974" i="3" s="1"/>
  <c r="C973" i="3"/>
  <c r="D973" i="3"/>
  <c r="F973" i="3" s="1"/>
  <c r="C974" i="3" l="1"/>
  <c r="B975" i="3"/>
  <c r="E975" i="3" s="1"/>
  <c r="D974" i="3"/>
  <c r="F974" i="3" s="1"/>
  <c r="B976" i="3" l="1"/>
  <c r="E976" i="3" s="1"/>
  <c r="C975" i="3"/>
  <c r="D975" i="3"/>
  <c r="F975" i="3" s="1"/>
  <c r="C976" i="3" l="1"/>
  <c r="B977" i="3"/>
  <c r="E977" i="3" s="1"/>
  <c r="D976" i="3"/>
  <c r="F976" i="3" s="1"/>
  <c r="B978" i="3" l="1"/>
  <c r="E978" i="3" s="1"/>
  <c r="C977" i="3"/>
  <c r="D977" i="3"/>
  <c r="F977" i="3" s="1"/>
  <c r="B979" i="3" l="1"/>
  <c r="C978" i="3"/>
  <c r="D978" i="3"/>
  <c r="F978" i="3" s="1"/>
  <c r="E979" i="3" l="1"/>
  <c r="B980" i="3"/>
  <c r="C979" i="3"/>
  <c r="D979" i="3"/>
  <c r="F979" i="3" s="1"/>
  <c r="C10" i="3"/>
  <c r="C46" i="3"/>
  <c r="C82" i="3"/>
  <c r="C118" i="3"/>
  <c r="C154" i="3"/>
  <c r="C31" i="3"/>
  <c r="C67" i="3"/>
  <c r="C103" i="3"/>
  <c r="C139" i="3"/>
  <c r="C175" i="3"/>
  <c r="C211" i="3"/>
  <c r="C247" i="3"/>
  <c r="C259" i="3"/>
  <c r="C271" i="3"/>
  <c r="C283" i="3"/>
  <c r="C295" i="3"/>
  <c r="C307" i="3"/>
  <c r="C319" i="3"/>
  <c r="C331" i="3"/>
  <c r="C343" i="3"/>
  <c r="C355" i="3"/>
  <c r="C367" i="3"/>
  <c r="C13" i="3"/>
  <c r="C25" i="3"/>
  <c r="C37" i="3"/>
  <c r="C49" i="3"/>
  <c r="C61" i="3"/>
  <c r="C73" i="3"/>
  <c r="C85" i="3"/>
  <c r="C97" i="3"/>
  <c r="C109" i="3"/>
  <c r="C121" i="3"/>
  <c r="C133" i="3"/>
  <c r="C145" i="3"/>
  <c r="C157" i="3"/>
  <c r="C169" i="3"/>
  <c r="C181" i="3"/>
  <c r="C193" i="3"/>
  <c r="C205" i="3"/>
  <c r="C217" i="3"/>
  <c r="C229" i="3"/>
  <c r="C241" i="3"/>
  <c r="C258" i="3"/>
  <c r="C265" i="3"/>
  <c r="C270" i="3"/>
  <c r="C282" i="3"/>
  <c r="C294" i="3"/>
  <c r="C301" i="3"/>
  <c r="C306" i="3"/>
  <c r="C318" i="3"/>
  <c r="C330" i="3"/>
  <c r="C337" i="3"/>
  <c r="C342" i="3"/>
  <c r="C354" i="3"/>
  <c r="C38" i="3"/>
  <c r="C116" i="3"/>
  <c r="C176" i="3"/>
  <c r="C248" i="3"/>
  <c r="C278" i="3"/>
  <c r="C308" i="3"/>
  <c r="C27" i="3"/>
  <c r="C39" i="3"/>
  <c r="C63" i="3"/>
  <c r="C75" i="3"/>
  <c r="C99" i="3"/>
  <c r="C135" i="3"/>
  <c r="C147" i="3"/>
  <c r="C164" i="3"/>
  <c r="C183" i="3"/>
  <c r="C195" i="3"/>
  <c r="C212" i="3"/>
  <c r="C231" i="3"/>
  <c r="C255" i="3"/>
  <c r="C267" i="3"/>
  <c r="C279" i="3"/>
  <c r="C291" i="3"/>
  <c r="C303" i="3"/>
  <c r="C16" i="3"/>
  <c r="C52" i="3"/>
  <c r="C88" i="3"/>
  <c r="C124" i="3"/>
  <c r="C160" i="3"/>
  <c r="C253" i="3"/>
  <c r="C277" i="3"/>
  <c r="C289" i="3"/>
  <c r="C313" i="3"/>
  <c r="C325" i="3"/>
  <c r="C349" i="3"/>
  <c r="C361" i="3"/>
  <c r="C206" i="3"/>
  <c r="D296" i="3"/>
  <c r="F296" i="3" s="1"/>
  <c r="C296" i="3"/>
  <c r="C12" i="3"/>
  <c r="C24" i="3"/>
  <c r="C36" i="3"/>
  <c r="C48" i="3"/>
  <c r="C60" i="3"/>
  <c r="C72" i="3"/>
  <c r="C84" i="3"/>
  <c r="C96" i="3"/>
  <c r="C108" i="3"/>
  <c r="C120" i="3"/>
  <c r="C132" i="3"/>
  <c r="C144" i="3"/>
  <c r="C156" i="3"/>
  <c r="C168" i="3"/>
  <c r="C180" i="3"/>
  <c r="C192" i="3"/>
  <c r="C204" i="3"/>
  <c r="C216" i="3"/>
  <c r="C228" i="3"/>
  <c r="C240" i="3"/>
  <c r="C252" i="3"/>
  <c r="D252" i="3"/>
  <c r="F252" i="3" s="1"/>
  <c r="C264" i="3"/>
  <c r="C276" i="3"/>
  <c r="D282" i="3"/>
  <c r="F282" i="3" s="1"/>
  <c r="D288" i="3"/>
  <c r="F288" i="3" s="1"/>
  <c r="C288" i="3"/>
  <c r="C300" i="3"/>
  <c r="C312" i="3"/>
  <c r="D318" i="3"/>
  <c r="F318" i="3" s="1"/>
  <c r="C324" i="3"/>
  <c r="D324" i="3"/>
  <c r="F324" i="3" s="1"/>
  <c r="C336" i="3"/>
  <c r="C348" i="3"/>
  <c r="D354" i="3"/>
  <c r="F354" i="3" s="1"/>
  <c r="C360" i="3"/>
  <c r="D360" i="3"/>
  <c r="F360" i="3" s="1"/>
  <c r="C50" i="3"/>
  <c r="C122" i="3"/>
  <c r="C188" i="3"/>
  <c r="C266" i="3"/>
  <c r="C290" i="3"/>
  <c r="C9" i="3"/>
  <c r="C26" i="3"/>
  <c r="C45" i="3"/>
  <c r="C62" i="3"/>
  <c r="C81" i="3"/>
  <c r="C98" i="3"/>
  <c r="C117" i="3"/>
  <c r="C134" i="3"/>
  <c r="C153" i="3"/>
  <c r="C165" i="3"/>
  <c r="C189" i="3"/>
  <c r="C201" i="3"/>
  <c r="C213" i="3"/>
  <c r="C237" i="3"/>
  <c r="C249" i="3"/>
  <c r="C261" i="3"/>
  <c r="C22" i="3"/>
  <c r="C58" i="3"/>
  <c r="C94" i="3"/>
  <c r="C130" i="3"/>
  <c r="C7" i="3"/>
  <c r="C43" i="3"/>
  <c r="C79" i="3"/>
  <c r="C115" i="3"/>
  <c r="C151" i="3"/>
  <c r="C187" i="3"/>
  <c r="C223" i="3"/>
  <c r="D253" i="3"/>
  <c r="F253" i="3" s="1"/>
  <c r="D265" i="3"/>
  <c r="F265" i="3" s="1"/>
  <c r="D277" i="3"/>
  <c r="F277" i="3" s="1"/>
  <c r="D289" i="3"/>
  <c r="F289" i="3" s="1"/>
  <c r="D301" i="3"/>
  <c r="F301" i="3" s="1"/>
  <c r="D313" i="3"/>
  <c r="F313" i="3" s="1"/>
  <c r="D325" i="3"/>
  <c r="F325" i="3" s="1"/>
  <c r="D337" i="3"/>
  <c r="F337" i="3" s="1"/>
  <c r="D349" i="3"/>
  <c r="F349" i="3" s="1"/>
  <c r="D361" i="3"/>
  <c r="F361" i="3" s="1"/>
  <c r="C254" i="3"/>
  <c r="C6" i="3"/>
  <c r="C18" i="3"/>
  <c r="C30" i="3"/>
  <c r="C42" i="3"/>
  <c r="C54" i="3"/>
  <c r="C66" i="3"/>
  <c r="C78" i="3"/>
  <c r="C90" i="3"/>
  <c r="C102" i="3"/>
  <c r="C114" i="3"/>
  <c r="C126" i="3"/>
  <c r="C138" i="3"/>
  <c r="C150" i="3"/>
  <c r="C162" i="3"/>
  <c r="C174" i="3"/>
  <c r="C186" i="3"/>
  <c r="C198" i="3"/>
  <c r="C210" i="3"/>
  <c r="C222" i="3"/>
  <c r="C234" i="3"/>
  <c r="C246" i="3"/>
  <c r="D276" i="3"/>
  <c r="F276" i="3" s="1"/>
  <c r="D312" i="3"/>
  <c r="F312" i="3" s="1"/>
  <c r="D348" i="3"/>
  <c r="F348" i="3" s="1"/>
  <c r="C194" i="3"/>
  <c r="D266" i="3"/>
  <c r="F266" i="3" s="1"/>
  <c r="D290" i="3"/>
  <c r="F290" i="3" s="1"/>
  <c r="C15" i="3"/>
  <c r="C51" i="3"/>
  <c r="C87" i="3"/>
  <c r="C123" i="3"/>
  <c r="C152" i="3"/>
  <c r="C171" i="3"/>
  <c r="C207" i="3"/>
  <c r="C219" i="3"/>
  <c r="C236" i="3"/>
  <c r="D261" i="3"/>
  <c r="F261" i="3" s="1"/>
  <c r="C34" i="3"/>
  <c r="C70" i="3"/>
  <c r="C106" i="3"/>
  <c r="C142" i="3"/>
  <c r="C19" i="3"/>
  <c r="C55" i="3"/>
  <c r="C91" i="3"/>
  <c r="C127" i="3"/>
  <c r="C163" i="3"/>
  <c r="C199" i="3"/>
  <c r="C235" i="3"/>
  <c r="D264" i="3"/>
  <c r="F264" i="3" s="1"/>
  <c r="D300" i="3"/>
  <c r="F300" i="3" s="1"/>
  <c r="D336" i="3"/>
  <c r="F336" i="3" s="1"/>
  <c r="C14" i="3"/>
  <c r="C86" i="3"/>
  <c r="C224" i="3"/>
  <c r="C111" i="3"/>
  <c r="C140" i="3"/>
  <c r="C159" i="3"/>
  <c r="C243" i="3"/>
  <c r="C28" i="3"/>
  <c r="C136" i="3"/>
  <c r="D254" i="3"/>
  <c r="F254" i="3" s="1"/>
  <c r="D270" i="3"/>
  <c r="F270" i="3" s="1"/>
  <c r="C105" i="3"/>
  <c r="D255" i="3"/>
  <c r="F255" i="3" s="1"/>
  <c r="D273" i="3"/>
  <c r="F273" i="3" s="1"/>
  <c r="C273" i="3"/>
  <c r="D285" i="3"/>
  <c r="F285" i="3" s="1"/>
  <c r="C285" i="3"/>
  <c r="C309" i="3"/>
  <c r="C21" i="3"/>
  <c r="C69" i="3"/>
  <c r="C93" i="3"/>
  <c r="C272" i="3"/>
  <c r="C302" i="3"/>
  <c r="C41" i="3"/>
  <c r="C113" i="3"/>
  <c r="C172" i="3"/>
  <c r="C251" i="3"/>
  <c r="C305" i="3"/>
  <c r="C344" i="3"/>
  <c r="C137" i="3"/>
  <c r="C107" i="3"/>
  <c r="C263" i="3"/>
  <c r="D328" i="3"/>
  <c r="F328" i="3" s="1"/>
  <c r="C328" i="3"/>
  <c r="C365" i="3"/>
  <c r="C47" i="3"/>
  <c r="C119" i="3"/>
  <c r="C320" i="3"/>
  <c r="C326" i="3"/>
  <c r="C299" i="3"/>
  <c r="C40" i="3"/>
  <c r="C148" i="3"/>
  <c r="D271" i="3"/>
  <c r="F271" i="3" s="1"/>
  <c r="D307" i="3"/>
  <c r="F307" i="3" s="1"/>
  <c r="D343" i="3"/>
  <c r="F343" i="3" s="1"/>
  <c r="D294" i="3"/>
  <c r="F294" i="3" s="1"/>
  <c r="D308" i="3"/>
  <c r="F308" i="3" s="1"/>
  <c r="C57" i="3"/>
  <c r="D279" i="3"/>
  <c r="F279" i="3" s="1"/>
  <c r="D297" i="3"/>
  <c r="F297" i="3" s="1"/>
  <c r="C297" i="3"/>
  <c r="D309" i="3"/>
  <c r="F309" i="3" s="1"/>
  <c r="D315" i="3"/>
  <c r="F315" i="3" s="1"/>
  <c r="C315" i="3"/>
  <c r="D327" i="3"/>
  <c r="F327" i="3" s="1"/>
  <c r="C327" i="3"/>
  <c r="D339" i="3"/>
  <c r="F339" i="3" s="1"/>
  <c r="C339" i="3"/>
  <c r="D351" i="3"/>
  <c r="F351" i="3" s="1"/>
  <c r="C351" i="3"/>
  <c r="D363" i="3"/>
  <c r="F363" i="3" s="1"/>
  <c r="C363" i="3"/>
  <c r="C20" i="3"/>
  <c r="C44" i="3"/>
  <c r="C68" i="3"/>
  <c r="C92" i="3"/>
  <c r="C110" i="3"/>
  <c r="C146" i="3"/>
  <c r="C170" i="3"/>
  <c r="C200" i="3"/>
  <c r="C230" i="3"/>
  <c r="D260" i="3"/>
  <c r="F260" i="3" s="1"/>
  <c r="C260" i="3"/>
  <c r="C284" i="3"/>
  <c r="C314" i="3"/>
  <c r="C112" i="3"/>
  <c r="C190" i="3"/>
  <c r="D262" i="3"/>
  <c r="F262" i="3" s="1"/>
  <c r="C262" i="3"/>
  <c r="D298" i="3"/>
  <c r="F298" i="3" s="1"/>
  <c r="C298" i="3"/>
  <c r="D352" i="3"/>
  <c r="F352" i="3" s="1"/>
  <c r="C352" i="3"/>
  <c r="C155" i="3"/>
  <c r="C269" i="3"/>
  <c r="C332" i="3"/>
  <c r="D344" i="3"/>
  <c r="F344" i="3" s="1"/>
  <c r="D356" i="3"/>
  <c r="F356" i="3" s="1"/>
  <c r="C356" i="3"/>
  <c r="C238" i="3"/>
  <c r="D362" i="3"/>
  <c r="F362" i="3" s="1"/>
  <c r="C362" i="3"/>
  <c r="C209" i="3"/>
  <c r="C64" i="3"/>
  <c r="D342" i="3"/>
  <c r="F342" i="3" s="1"/>
  <c r="C177" i="3"/>
  <c r="C225" i="3"/>
  <c r="D291" i="3"/>
  <c r="F291" i="3" s="1"/>
  <c r="C321" i="3"/>
  <c r="C333" i="3"/>
  <c r="C345" i="3"/>
  <c r="C357" i="3"/>
  <c r="C8" i="3"/>
  <c r="C32" i="3"/>
  <c r="C56" i="3"/>
  <c r="C80" i="3"/>
  <c r="C104" i="3"/>
  <c r="C128" i="3"/>
  <c r="C158" i="3"/>
  <c r="C182" i="3"/>
  <c r="C218" i="3"/>
  <c r="C242" i="3"/>
  <c r="D314" i="3"/>
  <c r="F314" i="3" s="1"/>
  <c r="C208" i="3"/>
  <c r="C280" i="3"/>
  <c r="C316" i="3"/>
  <c r="C340" i="3"/>
  <c r="C364" i="3"/>
  <c r="C197" i="3"/>
  <c r="D269" i="3"/>
  <c r="F269" i="3" s="1"/>
  <c r="D332" i="3"/>
  <c r="F332" i="3" s="1"/>
  <c r="C292" i="3"/>
  <c r="C215" i="3"/>
  <c r="C233" i="3"/>
  <c r="C250" i="3"/>
  <c r="C76" i="3"/>
  <c r="D283" i="3"/>
  <c r="F283" i="3" s="1"/>
  <c r="D319" i="3"/>
  <c r="F319" i="3" s="1"/>
  <c r="D355" i="3"/>
  <c r="F355" i="3" s="1"/>
  <c r="D258" i="3"/>
  <c r="F258" i="3" s="1"/>
  <c r="C74" i="3"/>
  <c r="C129" i="3"/>
  <c r="D267" i="3"/>
  <c r="F267" i="3" s="1"/>
  <c r="D321" i="3"/>
  <c r="F321" i="3" s="1"/>
  <c r="D333" i="3"/>
  <c r="F333" i="3" s="1"/>
  <c r="D345" i="3"/>
  <c r="F345" i="3" s="1"/>
  <c r="D357" i="3"/>
  <c r="F357" i="3" s="1"/>
  <c r="C33" i="3"/>
  <c r="D302" i="3"/>
  <c r="F302" i="3" s="1"/>
  <c r="C77" i="3"/>
  <c r="C149" i="3"/>
  <c r="C226" i="3"/>
  <c r="D280" i="3"/>
  <c r="F280" i="3" s="1"/>
  <c r="D316" i="3"/>
  <c r="F316" i="3" s="1"/>
  <c r="D340" i="3"/>
  <c r="F340" i="3" s="1"/>
  <c r="D364" i="3"/>
  <c r="F364" i="3" s="1"/>
  <c r="D292" i="3"/>
  <c r="F292" i="3" s="1"/>
  <c r="C329" i="3"/>
  <c r="D365" i="3"/>
  <c r="F365" i="3" s="1"/>
  <c r="I6" i="1" s="1"/>
  <c r="C11" i="3"/>
  <c r="C83" i="3"/>
  <c r="C287" i="3"/>
  <c r="D299" i="3"/>
  <c r="F299" i="3" s="1"/>
  <c r="C17" i="3"/>
  <c r="C89" i="3"/>
  <c r="C161" i="3"/>
  <c r="C196" i="3"/>
  <c r="C232" i="3"/>
  <c r="C268" i="3"/>
  <c r="C304" i="3"/>
  <c r="C335" i="3"/>
  <c r="C359" i="3"/>
  <c r="C100" i="3"/>
  <c r="C274" i="3"/>
  <c r="C244" i="3"/>
  <c r="C179" i="3"/>
  <c r="D286" i="3"/>
  <c r="F286" i="3" s="1"/>
  <c r="C286" i="3"/>
  <c r="C347" i="3"/>
  <c r="C358" i="3"/>
  <c r="C166" i="3"/>
  <c r="C338" i="3"/>
  <c r="C173" i="3"/>
  <c r="C281" i="3"/>
  <c r="C23" i="3"/>
  <c r="C95" i="3"/>
  <c r="C167" i="3"/>
  <c r="C220" i="3"/>
  <c r="C275" i="3"/>
  <c r="C311" i="3"/>
  <c r="D323" i="3"/>
  <c r="F323" i="3" s="1"/>
  <c r="C323" i="3"/>
  <c r="C334" i="3"/>
  <c r="C65" i="3"/>
  <c r="C256" i="3"/>
  <c r="C350" i="3"/>
  <c r="C191" i="3"/>
  <c r="C317" i="3"/>
  <c r="C366" i="3"/>
  <c r="C203" i="3"/>
  <c r="C178" i="3"/>
  <c r="C214" i="3"/>
  <c r="D338" i="3"/>
  <c r="F338" i="3" s="1"/>
  <c r="C341" i="3"/>
  <c r="D341" i="3"/>
  <c r="F341" i="3" s="1"/>
  <c r="C257" i="3"/>
  <c r="D257" i="3"/>
  <c r="F257" i="3" s="1"/>
  <c r="D259" i="3"/>
  <c r="F259" i="3" s="1"/>
  <c r="D272" i="3"/>
  <c r="F272" i="3" s="1"/>
  <c r="D305" i="3"/>
  <c r="F305" i="3" s="1"/>
  <c r="D263" i="3"/>
  <c r="F263" i="3" s="1"/>
  <c r="C202" i="3"/>
  <c r="C125" i="3"/>
  <c r="D359" i="3"/>
  <c r="F359" i="3" s="1"/>
  <c r="C29" i="3"/>
  <c r="D281" i="3"/>
  <c r="F281" i="3" s="1"/>
  <c r="C59" i="3"/>
  <c r="C131" i="3"/>
  <c r="C185" i="3"/>
  <c r="C221" i="3"/>
  <c r="C293" i="3"/>
  <c r="D311" i="3"/>
  <c r="F311" i="3" s="1"/>
  <c r="C322" i="3"/>
  <c r="C346" i="3"/>
  <c r="D256" i="3"/>
  <c r="F256" i="3" s="1"/>
  <c r="D310" i="3"/>
  <c r="F310" i="3" s="1"/>
  <c r="C310" i="3"/>
  <c r="D317" i="3"/>
  <c r="F317" i="3" s="1"/>
  <c r="D353" i="3"/>
  <c r="F353" i="3" s="1"/>
  <c r="C353" i="3"/>
  <c r="D331" i="3"/>
  <c r="F331" i="3" s="1"/>
  <c r="D278" i="3"/>
  <c r="F278" i="3" s="1"/>
  <c r="D251" i="3"/>
  <c r="F251" i="3" s="1"/>
  <c r="D320" i="3"/>
  <c r="F320" i="3" s="1"/>
  <c r="C53" i="3"/>
  <c r="D347" i="3"/>
  <c r="F347" i="3" s="1"/>
  <c r="C101" i="3"/>
  <c r="D306" i="3"/>
  <c r="F306" i="3" s="1"/>
  <c r="D284" i="3"/>
  <c r="F284" i="3" s="1"/>
  <c r="D326" i="3"/>
  <c r="F326" i="3" s="1"/>
  <c r="D250" i="3"/>
  <c r="F250" i="3" s="1"/>
  <c r="D304" i="3"/>
  <c r="F304" i="3" s="1"/>
  <c r="D335" i="3"/>
  <c r="F335" i="3" s="1"/>
  <c r="C239" i="3"/>
  <c r="D293" i="3"/>
  <c r="F293" i="3" s="1"/>
  <c r="D346" i="3"/>
  <c r="F346" i="3" s="1"/>
  <c r="C143" i="3"/>
  <c r="D330" i="3"/>
  <c r="F330" i="3" s="1"/>
  <c r="C141" i="3"/>
  <c r="D268" i="3"/>
  <c r="F268" i="3" s="1"/>
  <c r="C35" i="3"/>
  <c r="D295" i="3"/>
  <c r="F295" i="3" s="1"/>
  <c r="D329" i="3"/>
  <c r="F329" i="3" s="1"/>
  <c r="D287" i="3"/>
  <c r="F287" i="3" s="1"/>
  <c r="D274" i="3"/>
  <c r="F274" i="3" s="1"/>
  <c r="C227" i="3"/>
  <c r="D275" i="3"/>
  <c r="F275" i="3" s="1"/>
  <c r="D334" i="3"/>
  <c r="F334" i="3" s="1"/>
  <c r="C184" i="3"/>
  <c r="C71" i="3"/>
  <c r="C245" i="3"/>
  <c r="D303" i="3"/>
  <c r="F303" i="3" s="1"/>
  <c r="D358" i="3"/>
  <c r="F358" i="3" s="1"/>
  <c r="D322" i="3"/>
  <c r="F322" i="3" s="1"/>
  <c r="D367" i="3"/>
  <c r="F367" i="3" s="1"/>
  <c r="K6" i="1" s="1"/>
  <c r="D366" i="3"/>
  <c r="F366" i="3" s="1"/>
  <c r="J6" i="1" s="1"/>
  <c r="D350" i="3"/>
  <c r="F350" i="3" s="1"/>
  <c r="B981" i="3" l="1"/>
  <c r="E980" i="3"/>
  <c r="D980" i="3" s="1"/>
  <c r="F980" i="3" s="1"/>
  <c r="C980" i="3"/>
  <c r="J92" i="1"/>
  <c r="J158" i="1"/>
  <c r="J171" i="1"/>
  <c r="J174" i="1"/>
  <c r="J165" i="1"/>
  <c r="J175" i="1"/>
  <c r="J172" i="1"/>
  <c r="J185" i="1"/>
  <c r="J178" i="1"/>
  <c r="J152" i="1"/>
  <c r="J167" i="1"/>
  <c r="J173" i="1"/>
  <c r="J164" i="1"/>
  <c r="J141" i="1"/>
  <c r="J135" i="1"/>
  <c r="J149" i="1"/>
  <c r="J163" i="1"/>
  <c r="J166" i="1"/>
  <c r="J189" i="1"/>
  <c r="J153" i="1"/>
  <c r="J162" i="1"/>
  <c r="J176" i="1"/>
  <c r="J155" i="1"/>
  <c r="J139" i="1"/>
  <c r="J181" i="1"/>
  <c r="J182" i="1"/>
  <c r="J148" i="1"/>
  <c r="J184" i="1"/>
  <c r="J151" i="1"/>
  <c r="J156" i="1"/>
  <c r="J177" i="1"/>
  <c r="J140" i="1"/>
  <c r="J183" i="1"/>
  <c r="J150" i="1"/>
  <c r="J170" i="1"/>
  <c r="I92" i="1"/>
  <c r="I178" i="1"/>
  <c r="I152" i="1"/>
  <c r="I167" i="1"/>
  <c r="I140" i="1"/>
  <c r="I183" i="1"/>
  <c r="I173" i="1"/>
  <c r="I164" i="1"/>
  <c r="I141" i="1"/>
  <c r="I135" i="1"/>
  <c r="I149" i="1"/>
  <c r="I163" i="1"/>
  <c r="I166" i="1"/>
  <c r="I153" i="1"/>
  <c r="I162" i="1"/>
  <c r="I148" i="1"/>
  <c r="I156" i="1"/>
  <c r="I176" i="1"/>
  <c r="I177" i="1"/>
  <c r="I151" i="1"/>
  <c r="I165" i="1"/>
  <c r="I189" i="1"/>
  <c r="I171" i="1"/>
  <c r="I172" i="1"/>
  <c r="I174" i="1"/>
  <c r="I170" i="1"/>
  <c r="I150" i="1"/>
  <c r="I139" i="1"/>
  <c r="I181" i="1"/>
  <c r="I182" i="1"/>
  <c r="I184" i="1"/>
  <c r="I185" i="1"/>
  <c r="I158" i="1"/>
  <c r="I155" i="1"/>
  <c r="I175" i="1"/>
  <c r="K92" i="1"/>
  <c r="K148" i="1"/>
  <c r="K165" i="1"/>
  <c r="K135" i="1"/>
  <c r="K150" i="1"/>
  <c r="K184" i="1"/>
  <c r="K189" i="1"/>
  <c r="K172" i="1"/>
  <c r="K162" i="1"/>
  <c r="K153" i="1"/>
  <c r="K175" i="1"/>
  <c r="K167" i="1"/>
  <c r="K158" i="1"/>
  <c r="K174" i="1"/>
  <c r="K177" i="1"/>
  <c r="K182" i="1"/>
  <c r="K151" i="1"/>
  <c r="K176" i="1"/>
  <c r="K185" i="1"/>
  <c r="K164" i="1"/>
  <c r="K183" i="1"/>
  <c r="K140" i="1"/>
  <c r="K170" i="1"/>
  <c r="K139" i="1"/>
  <c r="K141" i="1"/>
  <c r="K171" i="1"/>
  <c r="K149" i="1"/>
  <c r="K156" i="1"/>
  <c r="K173" i="1"/>
  <c r="K155" i="1"/>
  <c r="K181" i="1"/>
  <c r="K166" i="1"/>
  <c r="K163" i="1"/>
  <c r="K178" i="1"/>
  <c r="K152" i="1"/>
  <c r="J159" i="1"/>
  <c r="J112" i="1"/>
  <c r="I159" i="1"/>
  <c r="I112" i="1"/>
  <c r="K159" i="1"/>
  <c r="K112" i="1"/>
  <c r="J145" i="1"/>
  <c r="J146" i="1"/>
  <c r="I145" i="1"/>
  <c r="I146" i="1"/>
  <c r="K145" i="1"/>
  <c r="K146" i="1"/>
  <c r="J147" i="1"/>
  <c r="I147" i="1"/>
  <c r="K147" i="1"/>
  <c r="J169" i="1"/>
  <c r="I169" i="1"/>
  <c r="K169" i="1"/>
  <c r="J12" i="1"/>
  <c r="J60" i="1"/>
  <c r="J11" i="1"/>
  <c r="J33" i="1"/>
  <c r="J86" i="1"/>
  <c r="J32" i="1"/>
  <c r="J19" i="1"/>
  <c r="J64" i="1"/>
  <c r="J69" i="1"/>
  <c r="J13" i="1"/>
  <c r="J31" i="1"/>
  <c r="J107" i="1"/>
  <c r="J68" i="1"/>
  <c r="J77" i="1"/>
  <c r="J88" i="1"/>
  <c r="J142" i="1"/>
  <c r="J179" i="1"/>
  <c r="J168" i="1"/>
  <c r="J160" i="1"/>
  <c r="J111" i="1"/>
  <c r="J161" i="1"/>
  <c r="J91" i="1"/>
  <c r="J87" i="1"/>
  <c r="J109" i="1"/>
  <c r="J110" i="1"/>
  <c r="J154" i="1"/>
  <c r="J7" i="1"/>
  <c r="J42" i="1"/>
  <c r="J10" i="1"/>
  <c r="J73" i="1"/>
  <c r="J93" i="1"/>
  <c r="J22" i="1"/>
  <c r="J99" i="1"/>
  <c r="J41" i="1"/>
  <c r="J180" i="1"/>
  <c r="J96" i="1"/>
  <c r="J157" i="1"/>
  <c r="J8" i="1"/>
  <c r="J74" i="1"/>
  <c r="J113" i="1"/>
  <c r="J43" i="1"/>
  <c r="J90" i="1"/>
  <c r="J23" i="1"/>
  <c r="J143" i="1"/>
  <c r="J76" i="1"/>
  <c r="J123" i="1"/>
  <c r="J101" i="1"/>
  <c r="J144" i="1"/>
  <c r="J103" i="1"/>
  <c r="J70" i="1"/>
  <c r="J75" i="1"/>
  <c r="J89" i="1"/>
  <c r="J102" i="1"/>
  <c r="J54" i="1"/>
  <c r="J125" i="1"/>
  <c r="J20" i="1"/>
  <c r="J34" i="1"/>
  <c r="J30" i="1"/>
  <c r="J100" i="1"/>
  <c r="J15" i="1"/>
  <c r="J29" i="1"/>
  <c r="J46" i="1"/>
  <c r="J26" i="1"/>
  <c r="J51" i="1"/>
  <c r="J67" i="1"/>
  <c r="J85" i="1"/>
  <c r="J78" i="1"/>
  <c r="J117" i="1"/>
  <c r="J14" i="1"/>
  <c r="J28" i="1"/>
  <c r="J81" i="1"/>
  <c r="J116" i="1"/>
  <c r="J134" i="1"/>
  <c r="J40" i="1"/>
  <c r="J21" i="1"/>
  <c r="J115" i="1"/>
  <c r="J16" i="1"/>
  <c r="J61" i="1"/>
  <c r="J65" i="1"/>
  <c r="J59" i="1"/>
  <c r="J132" i="1"/>
  <c r="J45" i="1"/>
  <c r="J71" i="1"/>
  <c r="J83" i="1"/>
  <c r="J95" i="1"/>
  <c r="J120" i="1"/>
  <c r="J79" i="1"/>
  <c r="J55" i="1"/>
  <c r="J133" i="1"/>
  <c r="J48" i="1"/>
  <c r="J18" i="1"/>
  <c r="J63" i="1"/>
  <c r="J108" i="1"/>
  <c r="J44" i="1"/>
  <c r="J50" i="1"/>
  <c r="J106" i="1"/>
  <c r="J80" i="1"/>
  <c r="J36" i="1"/>
  <c r="J124" i="1"/>
  <c r="J27" i="1"/>
  <c r="J72" i="1"/>
  <c r="J94" i="1"/>
  <c r="J136" i="1"/>
  <c r="J35" i="1"/>
  <c r="J57" i="1"/>
  <c r="J130" i="1"/>
  <c r="J188" i="1"/>
  <c r="J17" i="1"/>
  <c r="J62" i="1"/>
  <c r="J66" i="1"/>
  <c r="J105" i="1"/>
  <c r="J119" i="1"/>
  <c r="J98" i="1"/>
  <c r="J25" i="1"/>
  <c r="J114" i="1"/>
  <c r="J122" i="1"/>
  <c r="J138" i="1"/>
  <c r="J104" i="1"/>
  <c r="J58" i="1"/>
  <c r="J128" i="1"/>
  <c r="J82" i="1"/>
  <c r="J137" i="1"/>
  <c r="J24" i="1"/>
  <c r="J52" i="1"/>
  <c r="J131" i="1"/>
  <c r="J186" i="1"/>
  <c r="J39" i="1"/>
  <c r="J47" i="1"/>
  <c r="J118" i="1"/>
  <c r="J53" i="1"/>
  <c r="J127" i="1"/>
  <c r="J97" i="1"/>
  <c r="J129" i="1"/>
  <c r="J84" i="1"/>
  <c r="J49" i="1"/>
  <c r="J121" i="1"/>
  <c r="J37" i="1"/>
  <c r="J56" i="1"/>
  <c r="J126" i="1"/>
  <c r="J187" i="1"/>
  <c r="J38" i="1"/>
  <c r="J9" i="1"/>
  <c r="I11" i="1"/>
  <c r="I33" i="1"/>
  <c r="I32" i="1"/>
  <c r="I77" i="1"/>
  <c r="I31" i="1"/>
  <c r="I13" i="1"/>
  <c r="I12" i="1"/>
  <c r="I107" i="1"/>
  <c r="I101" i="1"/>
  <c r="I60" i="1"/>
  <c r="I68" i="1"/>
  <c r="I86" i="1"/>
  <c r="I87" i="1"/>
  <c r="I168" i="1"/>
  <c r="I111" i="1"/>
  <c r="I161" i="1"/>
  <c r="I10" i="1"/>
  <c r="I64" i="1"/>
  <c r="I91" i="1"/>
  <c r="I157" i="1"/>
  <c r="I19" i="1"/>
  <c r="I109" i="1"/>
  <c r="I110" i="1"/>
  <c r="I143" i="1"/>
  <c r="I180" i="1"/>
  <c r="I144" i="1"/>
  <c r="I7" i="1"/>
  <c r="I73" i="1"/>
  <c r="I99" i="1"/>
  <c r="I41" i="1"/>
  <c r="I90" i="1"/>
  <c r="I154" i="1"/>
  <c r="I179" i="1"/>
  <c r="I96" i="1"/>
  <c r="I8" i="1"/>
  <c r="I69" i="1"/>
  <c r="I160" i="1"/>
  <c r="I43" i="1"/>
  <c r="I103" i="1"/>
  <c r="I142" i="1"/>
  <c r="I74" i="1"/>
  <c r="I22" i="1"/>
  <c r="I88" i="1"/>
  <c r="I93" i="1"/>
  <c r="I70" i="1"/>
  <c r="I117" i="1"/>
  <c r="I75" i="1"/>
  <c r="I89" i="1"/>
  <c r="I59" i="1"/>
  <c r="I55" i="1"/>
  <c r="I113" i="1"/>
  <c r="I78" i="1"/>
  <c r="I116" i="1"/>
  <c r="I100" i="1"/>
  <c r="I123" i="1"/>
  <c r="I15" i="1"/>
  <c r="I29" i="1"/>
  <c r="I46" i="1"/>
  <c r="I42" i="1"/>
  <c r="I102" i="1"/>
  <c r="I54" i="1"/>
  <c r="I14" i="1"/>
  <c r="I28" i="1"/>
  <c r="I81" i="1"/>
  <c r="I18" i="1"/>
  <c r="I50" i="1"/>
  <c r="I66" i="1"/>
  <c r="I84" i="1"/>
  <c r="I76" i="1"/>
  <c r="I134" i="1"/>
  <c r="I40" i="1"/>
  <c r="I125" i="1"/>
  <c r="I21" i="1"/>
  <c r="I133" i="1"/>
  <c r="I115" i="1"/>
  <c r="I132" i="1"/>
  <c r="I26" i="1"/>
  <c r="I45" i="1"/>
  <c r="I71" i="1"/>
  <c r="I20" i="1"/>
  <c r="I48" i="1"/>
  <c r="I51" i="1"/>
  <c r="I63" i="1"/>
  <c r="I94" i="1"/>
  <c r="I119" i="1"/>
  <c r="I138" i="1"/>
  <c r="I23" i="1"/>
  <c r="I108" i="1"/>
  <c r="I44" i="1"/>
  <c r="I67" i="1"/>
  <c r="I82" i="1"/>
  <c r="I30" i="1"/>
  <c r="I47" i="1"/>
  <c r="I17" i="1"/>
  <c r="I62" i="1"/>
  <c r="I124" i="1"/>
  <c r="I27" i="1"/>
  <c r="I72" i="1"/>
  <c r="I120" i="1"/>
  <c r="I136" i="1"/>
  <c r="I35" i="1"/>
  <c r="I34" i="1"/>
  <c r="I65" i="1"/>
  <c r="I105" i="1"/>
  <c r="I79" i="1"/>
  <c r="I98" i="1"/>
  <c r="I25" i="1"/>
  <c r="I56" i="1"/>
  <c r="I129" i="1"/>
  <c r="I187" i="1"/>
  <c r="I114" i="1"/>
  <c r="I122" i="1"/>
  <c r="I24" i="1"/>
  <c r="I16" i="1"/>
  <c r="I61" i="1"/>
  <c r="I85" i="1"/>
  <c r="I104" i="1"/>
  <c r="I118" i="1"/>
  <c r="I97" i="1"/>
  <c r="I137" i="1"/>
  <c r="I52" i="1"/>
  <c r="I131" i="1"/>
  <c r="I186" i="1"/>
  <c r="I106" i="1"/>
  <c r="I95" i="1"/>
  <c r="I36" i="1"/>
  <c r="I57" i="1"/>
  <c r="I127" i="1"/>
  <c r="I39" i="1"/>
  <c r="I49" i="1"/>
  <c r="I83" i="1"/>
  <c r="I121" i="1"/>
  <c r="I37" i="1"/>
  <c r="I130" i="1"/>
  <c r="I188" i="1"/>
  <c r="I53" i="1"/>
  <c r="I38" i="1"/>
  <c r="I126" i="1"/>
  <c r="I80" i="1"/>
  <c r="I128" i="1"/>
  <c r="I58" i="1"/>
  <c r="I9" i="1"/>
  <c r="K13" i="1"/>
  <c r="K64" i="1"/>
  <c r="K12" i="1"/>
  <c r="K60" i="1"/>
  <c r="K11" i="1"/>
  <c r="K33" i="1"/>
  <c r="K31" i="1"/>
  <c r="K19" i="1"/>
  <c r="K87" i="1"/>
  <c r="K32" i="1"/>
  <c r="K69" i="1"/>
  <c r="K109" i="1"/>
  <c r="K68" i="1"/>
  <c r="K91" i="1"/>
  <c r="K88" i="1"/>
  <c r="K101" i="1"/>
  <c r="K143" i="1"/>
  <c r="K142" i="1"/>
  <c r="K179" i="1"/>
  <c r="K99" i="1"/>
  <c r="K107" i="1"/>
  <c r="K168" i="1"/>
  <c r="K86" i="1"/>
  <c r="K111" i="1"/>
  <c r="K77" i="1"/>
  <c r="K157" i="1"/>
  <c r="K8" i="1"/>
  <c r="K110" i="1"/>
  <c r="K161" i="1"/>
  <c r="K144" i="1"/>
  <c r="K43" i="1"/>
  <c r="K7" i="1"/>
  <c r="K42" i="1"/>
  <c r="K102" i="1"/>
  <c r="K10" i="1"/>
  <c r="K73" i="1"/>
  <c r="K154" i="1"/>
  <c r="K41" i="1"/>
  <c r="K180" i="1"/>
  <c r="K96" i="1"/>
  <c r="K75" i="1"/>
  <c r="K89" i="1"/>
  <c r="K113" i="1"/>
  <c r="K54" i="1"/>
  <c r="K74" i="1"/>
  <c r="K90" i="1"/>
  <c r="K22" i="1"/>
  <c r="K23" i="1"/>
  <c r="K78" i="1"/>
  <c r="K124" i="1"/>
  <c r="K93" i="1"/>
  <c r="K103" i="1"/>
  <c r="K160" i="1"/>
  <c r="K70" i="1"/>
  <c r="K55" i="1"/>
  <c r="K100" i="1"/>
  <c r="K117" i="1"/>
  <c r="K59" i="1"/>
  <c r="K108" i="1"/>
  <c r="K132" i="1"/>
  <c r="K114" i="1"/>
  <c r="K123" i="1"/>
  <c r="K20" i="1"/>
  <c r="K34" i="1"/>
  <c r="K30" i="1"/>
  <c r="K47" i="1"/>
  <c r="K27" i="1"/>
  <c r="K61" i="1"/>
  <c r="K71" i="1"/>
  <c r="K15" i="1"/>
  <c r="K29" i="1"/>
  <c r="K46" i="1"/>
  <c r="K76" i="1"/>
  <c r="K14" i="1"/>
  <c r="K28" i="1"/>
  <c r="K116" i="1"/>
  <c r="K81" i="1"/>
  <c r="K49" i="1"/>
  <c r="K21" i="1"/>
  <c r="K115" i="1"/>
  <c r="K16" i="1"/>
  <c r="K26" i="1"/>
  <c r="K65" i="1"/>
  <c r="K104" i="1"/>
  <c r="K121" i="1"/>
  <c r="K80" i="1"/>
  <c r="K125" i="1"/>
  <c r="K40" i="1"/>
  <c r="K45" i="1"/>
  <c r="K51" i="1"/>
  <c r="K83" i="1"/>
  <c r="K133" i="1"/>
  <c r="K48" i="1"/>
  <c r="K18" i="1"/>
  <c r="K63" i="1"/>
  <c r="K44" i="1"/>
  <c r="K82" i="1"/>
  <c r="K84" i="1"/>
  <c r="K95" i="1"/>
  <c r="K137" i="1"/>
  <c r="K67" i="1"/>
  <c r="K106" i="1"/>
  <c r="K120" i="1"/>
  <c r="K36" i="1"/>
  <c r="K58" i="1"/>
  <c r="K131" i="1"/>
  <c r="K134" i="1"/>
  <c r="K72" i="1"/>
  <c r="K94" i="1"/>
  <c r="K136" i="1"/>
  <c r="K79" i="1"/>
  <c r="K35" i="1"/>
  <c r="K17" i="1"/>
  <c r="K62" i="1"/>
  <c r="K66" i="1"/>
  <c r="K105" i="1"/>
  <c r="K119" i="1"/>
  <c r="K50" i="1"/>
  <c r="K138" i="1"/>
  <c r="K53" i="1"/>
  <c r="K38" i="1"/>
  <c r="K187" i="1"/>
  <c r="K98" i="1"/>
  <c r="K128" i="1"/>
  <c r="K186" i="1"/>
  <c r="K130" i="1"/>
  <c r="K25" i="1"/>
  <c r="K37" i="1"/>
  <c r="K56" i="1"/>
  <c r="K39" i="1"/>
  <c r="K118" i="1"/>
  <c r="K85" i="1"/>
  <c r="K122" i="1"/>
  <c r="K24" i="1"/>
  <c r="K52" i="1"/>
  <c r="K57" i="1"/>
  <c r="K188" i="1"/>
  <c r="K97" i="1"/>
  <c r="K127" i="1"/>
  <c r="K129" i="1"/>
  <c r="K126" i="1"/>
  <c r="K9" i="1"/>
  <c r="C981" i="3" l="1"/>
  <c r="B982" i="3"/>
  <c r="E981" i="3"/>
  <c r="D981" i="3" s="1"/>
  <c r="F981" i="3" s="1"/>
  <c r="G89" i="2"/>
  <c r="G88" i="2"/>
  <c r="E982" i="3" l="1"/>
  <c r="D982" i="3" s="1"/>
  <c r="F982" i="3" s="1"/>
  <c r="C982" i="3"/>
  <c r="B983" i="3"/>
  <c r="E983" i="3" l="1"/>
  <c r="D983" i="3" s="1"/>
  <c r="F983" i="3" s="1"/>
  <c r="B984" i="3"/>
  <c r="C983" i="3"/>
  <c r="B985" i="3" l="1"/>
  <c r="E984" i="3"/>
  <c r="D984" i="3" s="1"/>
  <c r="F984" i="3" s="1"/>
  <c r="C984" i="3"/>
  <c r="E985" i="3" l="1"/>
  <c r="D985" i="3" s="1"/>
  <c r="F985" i="3" s="1"/>
  <c r="C985" i="3"/>
  <c r="B986" i="3"/>
  <c r="B987" i="3" l="1"/>
  <c r="E986" i="3"/>
  <c r="D986" i="3" s="1"/>
  <c r="F986" i="3" s="1"/>
  <c r="C986" i="3"/>
  <c r="B988" i="3" l="1"/>
  <c r="C987" i="3"/>
  <c r="E987" i="3"/>
  <c r="D987" i="3" s="1"/>
  <c r="F987" i="3" s="1"/>
  <c r="C988" i="3" l="1"/>
  <c r="E988" i="3"/>
  <c r="D988" i="3" s="1"/>
  <c r="F988" i="3" s="1"/>
  <c r="B989" i="3"/>
  <c r="C989" i="3" l="1"/>
  <c r="E989" i="3"/>
  <c r="D989" i="3" s="1"/>
  <c r="F989" i="3" s="1"/>
  <c r="B990" i="3"/>
  <c r="C990" i="3" l="1"/>
  <c r="B991" i="3"/>
  <c r="E990" i="3"/>
  <c r="D990" i="3" s="1"/>
  <c r="F990" i="3" s="1"/>
  <c r="C991" i="3" l="1"/>
  <c r="E991" i="3"/>
  <c r="D991" i="3" s="1"/>
  <c r="F991" i="3" s="1"/>
  <c r="B992" i="3"/>
  <c r="B993" i="3" l="1"/>
  <c r="E992" i="3"/>
  <c r="D992" i="3" s="1"/>
  <c r="F992" i="3" s="1"/>
  <c r="C992" i="3"/>
  <c r="B994" i="3" l="1"/>
  <c r="C993" i="3"/>
  <c r="E993" i="3"/>
  <c r="D993" i="3" s="1"/>
  <c r="F993" i="3" s="1"/>
  <c r="C994" i="3" l="1"/>
  <c r="E994" i="3"/>
  <c r="D994" i="3" s="1"/>
  <c r="F994" i="3" s="1"/>
  <c r="B995" i="3"/>
  <c r="C995" i="3" l="1"/>
  <c r="E995" i="3"/>
  <c r="D995" i="3" s="1"/>
  <c r="F995" i="3" s="1"/>
  <c r="B996" i="3"/>
  <c r="E996" i="3" l="1"/>
  <c r="D996" i="3" s="1"/>
  <c r="F996" i="3" s="1"/>
  <c r="B997" i="3"/>
  <c r="C996" i="3"/>
  <c r="E997" i="3" l="1"/>
  <c r="D997" i="3" s="1"/>
  <c r="F997" i="3" s="1"/>
  <c r="B998" i="3"/>
  <c r="C997" i="3"/>
  <c r="B999" i="3" l="1"/>
  <c r="C998" i="3"/>
  <c r="E998" i="3"/>
  <c r="D998" i="3" s="1"/>
  <c r="F998" i="3" s="1"/>
  <c r="B1000" i="3" l="1"/>
  <c r="C999" i="3"/>
  <c r="E999" i="3"/>
  <c r="D999" i="3" s="1"/>
  <c r="F999" i="3" s="1"/>
  <c r="C1000" i="3" l="1"/>
  <c r="E1000" i="3"/>
  <c r="D1000" i="3" s="1"/>
  <c r="F1000" i="3" s="1"/>
  <c r="B1001" i="3"/>
  <c r="B1002" i="3" l="1"/>
  <c r="C1001" i="3"/>
  <c r="E1001" i="3"/>
  <c r="D1001" i="3" s="1"/>
  <c r="F1001" i="3" s="1"/>
  <c r="E1002" i="3" l="1"/>
  <c r="D1002" i="3" s="1"/>
  <c r="F1002" i="3" s="1"/>
  <c r="C1002" i="3"/>
  <c r="B1003" i="3"/>
  <c r="B1004" i="3" l="1"/>
  <c r="C1003" i="3"/>
  <c r="E1003" i="3"/>
  <c r="D1003" i="3" s="1"/>
  <c r="F1003" i="3" s="1"/>
  <c r="B1005" i="3" l="1"/>
  <c r="C1004" i="3"/>
  <c r="E1004" i="3"/>
  <c r="D1004" i="3" s="1"/>
  <c r="F1004" i="3" s="1"/>
  <c r="C1005" i="3" l="1"/>
  <c r="E1005" i="3"/>
  <c r="D1005" i="3" s="1"/>
  <c r="F1005" i="3" s="1"/>
  <c r="B1006" i="3"/>
  <c r="B1007" i="3" l="1"/>
  <c r="E1006" i="3"/>
  <c r="D1006" i="3" s="1"/>
  <c r="F1006" i="3" s="1"/>
  <c r="C1006" i="3"/>
  <c r="B1008" i="3" l="1"/>
  <c r="C1007" i="3"/>
  <c r="E1007" i="3"/>
  <c r="D1007" i="3" s="1"/>
  <c r="F1007" i="3" s="1"/>
  <c r="C1008" i="3" l="1"/>
  <c r="E1008" i="3"/>
  <c r="D1008" i="3" s="1"/>
  <c r="F1008" i="3" s="1"/>
  <c r="B1009" i="3"/>
  <c r="B1010" i="3" l="1"/>
  <c r="C1009" i="3"/>
  <c r="E1009" i="3"/>
  <c r="D1009" i="3" s="1"/>
  <c r="F1009" i="3" s="1"/>
  <c r="B1011" i="3" l="1"/>
  <c r="C1010" i="3"/>
  <c r="E1010" i="3"/>
  <c r="D1010" i="3" s="1"/>
  <c r="F1010" i="3" s="1"/>
  <c r="C1011" i="3" l="1"/>
  <c r="E1011" i="3"/>
  <c r="D1011" i="3" s="1"/>
  <c r="F1011" i="3" s="1"/>
  <c r="B1012" i="3"/>
  <c r="C1012" i="3" l="1"/>
  <c r="E1012" i="3"/>
  <c r="D1012" i="3" s="1"/>
  <c r="F1012" i="3" s="1"/>
  <c r="B1013" i="3"/>
  <c r="E1013" i="3" l="1"/>
  <c r="D1013" i="3" s="1"/>
  <c r="F1013" i="3" s="1"/>
  <c r="B1014" i="3"/>
  <c r="C1013" i="3"/>
  <c r="E1014" i="3" l="1"/>
  <c r="D1014" i="3" s="1"/>
  <c r="F1014" i="3" s="1"/>
  <c r="B1015" i="3"/>
  <c r="C1014" i="3"/>
  <c r="B1016" i="3" l="1"/>
  <c r="C1015" i="3"/>
  <c r="E1015" i="3"/>
  <c r="D1015" i="3" s="1"/>
  <c r="F1015" i="3" s="1"/>
  <c r="B1017" i="3" l="1"/>
  <c r="E1016" i="3"/>
  <c r="D1016" i="3" s="1"/>
  <c r="F1016" i="3" s="1"/>
  <c r="C1016" i="3"/>
  <c r="C1017" i="3" l="1"/>
  <c r="E1017" i="3"/>
  <c r="D1017" i="3" s="1"/>
  <c r="F1017" i="3" s="1"/>
  <c r="B1018" i="3"/>
  <c r="C1018" i="3" l="1"/>
  <c r="E1018" i="3"/>
  <c r="D1018" i="3" s="1"/>
  <c r="F1018" i="3" s="1"/>
  <c r="B1019" i="3"/>
  <c r="E1019" i="3" l="1"/>
  <c r="D1019" i="3" s="1"/>
  <c r="F1019" i="3" s="1"/>
  <c r="B1020" i="3"/>
  <c r="C1019" i="3"/>
  <c r="E1020" i="3" l="1"/>
  <c r="D1020" i="3" s="1"/>
  <c r="F1020" i="3" s="1"/>
  <c r="B1021" i="3"/>
  <c r="C1020" i="3"/>
  <c r="B1022" i="3" l="1"/>
  <c r="C1021" i="3"/>
  <c r="E1021" i="3"/>
  <c r="D1021" i="3" s="1"/>
  <c r="F1021" i="3" s="1"/>
  <c r="B1023" i="3" l="1"/>
  <c r="C1022" i="3"/>
  <c r="E1022" i="3"/>
  <c r="D1022" i="3" s="1"/>
  <c r="F1022" i="3" s="1"/>
  <c r="C1023" i="3" l="1"/>
  <c r="E1023" i="3"/>
  <c r="D1023" i="3" s="1"/>
  <c r="F1023" i="3" s="1"/>
  <c r="B1024" i="3"/>
  <c r="C1024" i="3" l="1"/>
  <c r="E1024" i="3"/>
  <c r="D1024" i="3" s="1"/>
  <c r="F1024" i="3" s="1"/>
  <c r="B1025" i="3"/>
  <c r="E1025" i="3" l="1"/>
  <c r="D1025" i="3" s="1"/>
  <c r="F1025" i="3" s="1"/>
  <c r="B1026" i="3"/>
  <c r="C1025" i="3"/>
  <c r="E1026" i="3" l="1"/>
  <c r="D1026" i="3" s="1"/>
  <c r="F1026" i="3" s="1"/>
  <c r="B1027" i="3"/>
  <c r="C1026" i="3"/>
  <c r="B1028" i="3" l="1"/>
  <c r="C1027" i="3"/>
  <c r="E1027" i="3"/>
  <c r="D1027" i="3" s="1"/>
  <c r="F1027" i="3" s="1"/>
  <c r="B1029" i="3" l="1"/>
  <c r="C1028" i="3"/>
  <c r="E1028" i="3"/>
  <c r="D1028" i="3" s="1"/>
  <c r="F1028" i="3" s="1"/>
  <c r="C1029" i="3" l="1"/>
  <c r="E1029" i="3"/>
  <c r="D1029" i="3" s="1"/>
  <c r="F1029" i="3" s="1"/>
  <c r="B1030" i="3"/>
  <c r="C1030" i="3" l="1"/>
  <c r="E1030" i="3"/>
  <c r="D1030" i="3" s="1"/>
  <c r="F1030" i="3" s="1"/>
  <c r="B1031" i="3"/>
  <c r="E1031" i="3" l="1"/>
  <c r="D1031" i="3" s="1"/>
  <c r="F1031" i="3" s="1"/>
  <c r="B1032" i="3"/>
  <c r="C1031" i="3"/>
  <c r="E1032" i="3" l="1"/>
  <c r="D1032" i="3" s="1"/>
  <c r="F1032" i="3" s="1"/>
  <c r="B1033" i="3"/>
  <c r="C1032" i="3"/>
  <c r="B1034" i="3" l="1"/>
  <c r="C1033" i="3"/>
  <c r="E1033" i="3"/>
  <c r="D1033" i="3" s="1"/>
  <c r="F1033" i="3" s="1"/>
  <c r="B1035" i="3" l="1"/>
  <c r="C1034" i="3"/>
  <c r="E1034" i="3"/>
  <c r="D1034" i="3" s="1"/>
  <c r="F1034" i="3" s="1"/>
  <c r="C1035" i="3" l="1"/>
  <c r="E1035" i="3"/>
  <c r="D1035" i="3" s="1"/>
  <c r="F1035" i="3" s="1"/>
  <c r="B1036" i="3"/>
  <c r="C1036" i="3" l="1"/>
  <c r="E1036" i="3"/>
  <c r="D1036" i="3" s="1"/>
  <c r="F1036" i="3" s="1"/>
  <c r="B1037" i="3"/>
  <c r="E1037" i="3" l="1"/>
  <c r="D1037" i="3" s="1"/>
  <c r="F1037" i="3" s="1"/>
  <c r="B1038" i="3"/>
  <c r="C1037" i="3"/>
  <c r="E1038" i="3" l="1"/>
  <c r="D1038" i="3" s="1"/>
  <c r="F1038" i="3" s="1"/>
  <c r="B1039" i="3"/>
  <c r="C1038" i="3"/>
  <c r="B1040" i="3" l="1"/>
  <c r="C1039" i="3"/>
  <c r="E1039" i="3"/>
  <c r="D1039" i="3" s="1"/>
  <c r="F1039" i="3" s="1"/>
  <c r="B1041" i="3" l="1"/>
  <c r="C1040" i="3"/>
  <c r="E1040" i="3"/>
  <c r="D1040" i="3" s="1"/>
  <c r="F1040" i="3" s="1"/>
  <c r="C1041" i="3" l="1"/>
  <c r="B1042" i="3"/>
  <c r="E1041" i="3"/>
  <c r="D1041" i="3" s="1"/>
  <c r="F1041" i="3" s="1"/>
  <c r="C1042" i="3" l="1"/>
  <c r="E1042" i="3"/>
  <c r="D1042" i="3" s="1"/>
  <c r="F1042" i="3" s="1"/>
  <c r="B1043" i="3"/>
  <c r="E1043" i="3" l="1"/>
  <c r="D1043" i="3" s="1"/>
  <c r="F1043" i="3" s="1"/>
  <c r="C1043" i="3"/>
  <c r="B1044" i="3"/>
  <c r="E1044" i="3" l="1"/>
  <c r="D1044" i="3" s="1"/>
  <c r="F1044" i="3" s="1"/>
  <c r="B1045" i="3"/>
  <c r="C1044" i="3"/>
  <c r="B1046" i="3" l="1"/>
  <c r="C1045" i="3"/>
  <c r="E1045" i="3"/>
  <c r="D1045" i="3" s="1"/>
  <c r="F1045" i="3" s="1"/>
  <c r="B1047" i="3" l="1"/>
  <c r="C1046" i="3"/>
  <c r="E1046" i="3"/>
  <c r="D1046" i="3" s="1"/>
  <c r="F1046" i="3" s="1"/>
  <c r="B1048" i="3" l="1"/>
  <c r="C1047" i="3"/>
  <c r="E1047" i="3"/>
  <c r="D1047" i="3" s="1"/>
  <c r="F1047" i="3" s="1"/>
  <c r="C1048" i="3" l="1"/>
  <c r="E1048" i="3"/>
  <c r="D1048" i="3" s="1"/>
  <c r="F1048" i="3" s="1"/>
  <c r="B1049" i="3"/>
  <c r="E1049" i="3" l="1"/>
  <c r="D1049" i="3" s="1"/>
  <c r="F1049" i="3" s="1"/>
  <c r="B1050" i="3"/>
  <c r="C1049" i="3"/>
  <c r="E1050" i="3" l="1"/>
  <c r="D1050" i="3" s="1"/>
  <c r="F1050" i="3" s="1"/>
  <c r="B1051" i="3"/>
  <c r="C1050" i="3"/>
  <c r="E1051" i="3" l="1"/>
  <c r="D1051" i="3" s="1"/>
  <c r="F1051" i="3" s="1"/>
  <c r="B1052" i="3"/>
  <c r="C1051" i="3"/>
  <c r="B1053" i="3" l="1"/>
  <c r="C1052" i="3"/>
  <c r="E1052" i="3"/>
  <c r="D1052" i="3" s="1"/>
  <c r="F1052" i="3" s="1"/>
  <c r="C1053" i="3" l="1"/>
  <c r="E1053" i="3"/>
  <c r="D1053" i="3" s="1"/>
  <c r="F1053" i="3" s="1"/>
  <c r="B1054" i="3"/>
  <c r="C1054" i="3" l="1"/>
  <c r="E1054" i="3"/>
  <c r="D1054" i="3" s="1"/>
  <c r="F1054" i="3" s="1"/>
  <c r="B1055" i="3"/>
  <c r="C1055" i="3" l="1"/>
  <c r="E1055" i="3"/>
  <c r="D1055" i="3" s="1"/>
  <c r="F1055" i="3" s="1"/>
  <c r="B1056" i="3"/>
  <c r="E1056" i="3" l="1"/>
  <c r="D1056" i="3" s="1"/>
  <c r="F1056" i="3" s="1"/>
  <c r="B1057" i="3"/>
  <c r="C1056" i="3"/>
  <c r="C1057" i="3" l="1"/>
  <c r="E1057" i="3"/>
  <c r="D1057" i="3" s="1"/>
  <c r="F1057" i="3" s="1"/>
  <c r="B1058" i="3"/>
  <c r="B1059" i="3" l="1"/>
  <c r="C1058" i="3"/>
  <c r="E1058" i="3"/>
  <c r="D1058" i="3" s="1"/>
  <c r="F1058" i="3" s="1"/>
  <c r="C1059" i="3" l="1"/>
  <c r="E1059" i="3"/>
  <c r="D1059" i="3" s="1"/>
  <c r="F1059" i="3" s="1"/>
  <c r="B1060" i="3"/>
  <c r="C1060" i="3" l="1"/>
  <c r="E1060" i="3"/>
  <c r="D1060" i="3" s="1"/>
  <c r="F1060" i="3" s="1"/>
  <c r="B1061" i="3"/>
  <c r="B1062" i="3" l="1"/>
  <c r="C1061" i="3"/>
  <c r="E1061" i="3"/>
  <c r="D1061" i="3" s="1"/>
  <c r="F1061" i="3" s="1"/>
  <c r="E1062" i="3" l="1"/>
  <c r="D1062" i="3" s="1"/>
  <c r="F1062" i="3" s="1"/>
  <c r="B1063" i="3"/>
  <c r="C1062" i="3"/>
  <c r="C1063" i="3" l="1"/>
  <c r="B1064" i="3"/>
  <c r="E1063" i="3"/>
  <c r="D1063" i="3" s="1"/>
  <c r="F1063" i="3" s="1"/>
  <c r="B1065" i="3" l="1"/>
  <c r="C1064" i="3"/>
  <c r="E1064" i="3"/>
  <c r="D1064" i="3" s="1"/>
  <c r="F1064" i="3" s="1"/>
  <c r="E1065" i="3" l="1"/>
  <c r="D1065" i="3" s="1"/>
  <c r="F1065" i="3" s="1"/>
  <c r="B1066" i="3"/>
  <c r="C1065" i="3"/>
  <c r="E1066" i="3" l="1"/>
  <c r="D1066" i="3" s="1"/>
  <c r="F1066" i="3" s="1"/>
  <c r="C1066" i="3"/>
  <c r="B1067" i="3"/>
  <c r="B1068" i="3" l="1"/>
  <c r="C1067" i="3"/>
  <c r="E1067" i="3"/>
  <c r="D1067" i="3" s="1"/>
  <c r="F1067" i="3" s="1"/>
  <c r="C1068" i="3" l="1"/>
  <c r="E1068" i="3"/>
  <c r="D1068" i="3" s="1"/>
  <c r="F1068" i="3" s="1"/>
  <c r="B1069" i="3"/>
  <c r="C1069" i="3" l="1"/>
  <c r="E1069" i="3"/>
  <c r="D1069" i="3" s="1"/>
  <c r="F1069" i="3" s="1"/>
  <c r="B1070" i="3"/>
  <c r="E1070" i="3" l="1"/>
  <c r="D1070" i="3" s="1"/>
  <c r="F1070" i="3" s="1"/>
  <c r="C1070" i="3"/>
  <c r="B1071" i="3"/>
  <c r="E1071" i="3" l="1"/>
  <c r="D1071" i="3" s="1"/>
  <c r="F1071" i="3" s="1"/>
  <c r="B1072" i="3"/>
  <c r="C1071" i="3"/>
  <c r="B1073" i="3" l="1"/>
  <c r="E1072" i="3"/>
  <c r="D1072" i="3" s="1"/>
  <c r="F1072" i="3" s="1"/>
  <c r="C1072" i="3"/>
  <c r="B1074" i="3" l="1"/>
  <c r="E1073" i="3"/>
  <c r="D1073" i="3" s="1"/>
  <c r="F1073" i="3" s="1"/>
  <c r="C1073" i="3"/>
  <c r="C1074" i="3" l="1"/>
  <c r="E1074" i="3"/>
  <c r="D1074" i="3" s="1"/>
  <c r="F1074" i="3" s="1"/>
  <c r="B1075" i="3"/>
  <c r="C1075" i="3" l="1"/>
  <c r="E1075" i="3"/>
  <c r="D1075" i="3" s="1"/>
  <c r="F1075" i="3" s="1"/>
  <c r="B1076" i="3"/>
  <c r="C1076" i="3" l="1"/>
  <c r="B1077" i="3"/>
  <c r="E1076" i="3"/>
  <c r="D1076" i="3" s="1"/>
  <c r="F1076" i="3" s="1"/>
  <c r="B1078" i="3" l="1"/>
  <c r="E1077" i="3"/>
  <c r="D1077" i="3" s="1"/>
  <c r="F1077" i="3" s="1"/>
  <c r="C1077" i="3"/>
  <c r="C1078" i="3" l="1"/>
  <c r="E1078" i="3"/>
  <c r="D1078" i="3" s="1"/>
  <c r="F1078" i="3" s="1"/>
  <c r="B1079" i="3"/>
  <c r="C1079" i="3" l="1"/>
  <c r="B1080" i="3"/>
  <c r="E1079" i="3"/>
  <c r="D1079" i="3" s="1"/>
  <c r="F1079" i="3" s="1"/>
  <c r="E1080" i="3" l="1"/>
  <c r="D1080" i="3" s="1"/>
  <c r="F1080" i="3" s="1"/>
  <c r="B1081" i="3"/>
  <c r="C1080" i="3"/>
  <c r="E1081" i="3" l="1"/>
  <c r="D1081" i="3" s="1"/>
  <c r="F1081" i="3" s="1"/>
  <c r="B1082" i="3"/>
  <c r="C1081" i="3"/>
  <c r="B1083" i="3" l="1"/>
  <c r="E1082" i="3"/>
  <c r="D1082" i="3" s="1"/>
  <c r="F1082" i="3" s="1"/>
  <c r="C1082" i="3"/>
  <c r="E1083" i="3" l="1"/>
  <c r="D1083" i="3" s="1"/>
  <c r="F1083" i="3" s="1"/>
  <c r="C1083" i="3"/>
  <c r="B1084" i="3"/>
  <c r="B1085" i="3" l="1"/>
  <c r="C1084" i="3"/>
  <c r="E1084" i="3"/>
  <c r="D1084" i="3" s="1"/>
  <c r="F1084" i="3" s="1"/>
  <c r="B1086" i="3" l="1"/>
  <c r="C1085" i="3"/>
  <c r="E1085" i="3"/>
  <c r="D1085" i="3" s="1"/>
  <c r="F1085" i="3" s="1"/>
  <c r="C1086" i="3" l="1"/>
  <c r="B1087" i="3"/>
  <c r="E1086" i="3"/>
  <c r="D1086" i="3" s="1"/>
  <c r="F1086" i="3" s="1"/>
  <c r="C1087" i="3" l="1"/>
  <c r="B1088" i="3"/>
  <c r="E1087" i="3"/>
  <c r="D1087" i="3" s="1"/>
  <c r="F1087" i="3" s="1"/>
  <c r="E1088" i="3" l="1"/>
  <c r="D1088" i="3" s="1"/>
  <c r="F1088" i="3" s="1"/>
  <c r="C1088" i="3"/>
  <c r="B1089" i="3"/>
  <c r="B1090" i="3" l="1"/>
  <c r="E1089" i="3"/>
  <c r="D1089" i="3" s="1"/>
  <c r="F1089" i="3" s="1"/>
  <c r="C1089" i="3"/>
  <c r="B1091" i="3" l="1"/>
  <c r="E1090" i="3"/>
  <c r="D1090" i="3" s="1"/>
  <c r="F1090" i="3" s="1"/>
  <c r="C1090" i="3"/>
  <c r="E1091" i="3" l="1"/>
  <c r="D1091" i="3" s="1"/>
  <c r="F1091" i="3" s="1"/>
  <c r="B1092" i="3"/>
  <c r="C1091" i="3"/>
  <c r="C1092" i="3" l="1"/>
  <c r="B1093" i="3"/>
  <c r="E1092" i="3"/>
  <c r="D1092" i="3" s="1"/>
  <c r="F1092" i="3" s="1"/>
  <c r="E1093" i="3" l="1"/>
  <c r="D1093" i="3" s="1"/>
  <c r="F1093" i="3" s="1"/>
  <c r="C1093" i="3"/>
  <c r="B1094" i="3"/>
  <c r="E1094" i="3" l="1"/>
  <c r="D1094" i="3" s="1"/>
  <c r="F1094" i="3" s="1"/>
  <c r="B1095" i="3"/>
  <c r="C1094" i="3"/>
  <c r="B1096" i="3" l="1"/>
  <c r="E1095" i="3"/>
  <c r="D1095" i="3" s="1"/>
  <c r="F1095" i="3" s="1"/>
  <c r="C1095" i="3"/>
  <c r="B1097" i="3" l="1"/>
  <c r="C1096" i="3"/>
  <c r="E1096" i="3"/>
  <c r="D1096" i="3" s="1"/>
  <c r="F1096" i="3" s="1"/>
  <c r="C1097" i="3" l="1"/>
  <c r="E1097" i="3"/>
  <c r="D1097" i="3" s="1"/>
  <c r="F1097" i="3" s="1"/>
  <c r="B1098" i="3"/>
  <c r="C1098" i="3" l="1"/>
  <c r="B1099" i="3"/>
  <c r="E1098" i="3"/>
  <c r="D1098" i="3" s="1"/>
  <c r="F1098" i="3" s="1"/>
  <c r="E1099" i="3" l="1"/>
  <c r="D1099" i="3" s="1"/>
  <c r="F1099" i="3" s="1"/>
  <c r="C1099" i="3"/>
</calcChain>
</file>

<file path=xl/comments1.xml><?xml version="1.0" encoding="utf-8"?>
<comments xmlns="http://schemas.openxmlformats.org/spreadsheetml/2006/main">
  <authors>
    <author>Julia PEROUX</author>
  </authors>
  <commentList>
    <comment ref="B6" authorId="0" shapeId="0">
      <text>
        <r>
          <rPr>
            <b/>
            <sz val="9"/>
            <color indexed="81"/>
            <rFont val="Tahoma"/>
            <family val="2"/>
          </rPr>
          <t>Tiphaine:</t>
        </r>
        <r>
          <rPr>
            <sz val="9"/>
            <color indexed="81"/>
            <rFont val="Tahoma"/>
            <family val="2"/>
          </rPr>
          <t xml:space="preserve">
Pour trier par noms et par motif d'absence
se positionner en B7 , puis appuyer sur "CTRL + MAJ + touche de direction bas, puis droite" pour selectionner tout le tableau. 
Aller dans l'onglet "Données"&gt; Trier &gt; trier par "colonne D" , valeurs, de A à Z.
Cliquer sur "Ajouter un Niveau"
 Trier &gt; trier par "colonne B" , valeurs, de A à Z.</t>
        </r>
      </text>
    </comment>
  </commentList>
</comments>
</file>

<file path=xl/comments2.xml><?xml version="1.0" encoding="utf-8"?>
<comments xmlns="http://schemas.openxmlformats.org/spreadsheetml/2006/main">
  <authors>
    <author>Julia PEROUX</author>
  </authors>
  <commentList>
    <comment ref="C5" authorId="0" shapeId="0">
      <text>
        <r>
          <rPr>
            <b/>
            <sz val="9"/>
            <color indexed="81"/>
            <rFont val="Tahoma"/>
            <family val="2"/>
          </rPr>
          <t>Tiphaine:</t>
        </r>
        <r>
          <rPr>
            <sz val="9"/>
            <color indexed="81"/>
            <rFont val="Tahoma"/>
            <family val="2"/>
          </rPr>
          <t xml:space="preserve">
pour trier par noms, et ainsi mettre à jour la liste automatique pour le planning,
se positionner en C7 , puis appuyer sur "CTRL + MAJ + touche de direction bas, puis droite" pour selectionner tout le tableau. 
Aller dans l'onglet "Données"&gt; Trier &gt; trier par "colonne C" , valeurs, de A à Z.</t>
        </r>
      </text>
    </comment>
  </commentList>
</comments>
</file>

<file path=xl/comments3.xml><?xml version="1.0" encoding="utf-8"?>
<comments xmlns="http://schemas.openxmlformats.org/spreadsheetml/2006/main">
  <authors>
    <author/>
  </authors>
  <commentList>
    <comment ref="A1" authorId="0" shapeId="0">
      <text>
        <r>
          <rPr>
            <b/>
            <sz val="9"/>
            <color indexed="8"/>
            <rFont val="Arial"/>
            <family val="2"/>
          </rPr>
          <t>Julia PEROUX:</t>
        </r>
        <r>
          <rPr>
            <b/>
            <sz val="9"/>
            <color indexed="8"/>
            <rFont val="Arial"/>
            <family val="2"/>
          </rPr>
          <t xml:space="preserve">
</t>
        </r>
        <r>
          <rPr>
            <sz val="9"/>
            <color indexed="8"/>
            <rFont val="Arial"/>
            <family val="2"/>
          </rPr>
          <t>pour ajouter des éléments à la liste déroulante, ajouter l'item à sa catégorie d'absence, selectionner la plage en entier puis dans "Formules"&gt;""Noms définis"&gt;"depuis sélection". Conserver "Noms issus de la ligne du haut", puis valider.</t>
        </r>
        <r>
          <rPr>
            <sz val="9"/>
            <color indexed="8"/>
            <rFont val="Arial"/>
            <family val="2"/>
          </rPr>
          <t xml:space="preserve">
Ne pas oublier de rajouter le code dans les "motifs d'absence" et de mettre à jour la formule de Si imbriqués pour que celui-ci se mette à jour automatiquement.</t>
        </r>
      </text>
    </comment>
  </commentList>
</comments>
</file>

<file path=xl/comments4.xml><?xml version="1.0" encoding="utf-8"?>
<comments xmlns="http://schemas.openxmlformats.org/spreadsheetml/2006/main">
  <authors>
    <author>Julia PEROUX</author>
  </authors>
  <commentList>
    <comment ref="F3" authorId="0" shapeId="0">
      <text>
        <r>
          <rPr>
            <b/>
            <sz val="9"/>
            <color indexed="81"/>
            <rFont val="Tahoma"/>
            <family val="2"/>
          </rPr>
          <t>Julia PEROUX:nom de cette plage de données: jourferies17</t>
        </r>
      </text>
    </comment>
    <comment ref="G3" authorId="0" shapeId="0">
      <text>
        <r>
          <rPr>
            <b/>
            <sz val="9"/>
            <color indexed="81"/>
            <rFont val="Tahoma"/>
            <family val="2"/>
          </rPr>
          <t>Julia PEROUX:</t>
        </r>
        <r>
          <rPr>
            <sz val="9"/>
            <color indexed="81"/>
            <rFont val="Tahoma"/>
            <family val="2"/>
          </rPr>
          <t xml:space="preserve">
nom de cette plage de donnée: joursferies18</t>
        </r>
      </text>
    </comment>
    <comment ref="H3" authorId="0" shapeId="0">
      <text>
        <r>
          <rPr>
            <b/>
            <sz val="9"/>
            <color indexed="81"/>
            <rFont val="Tahoma"/>
            <family val="2"/>
          </rPr>
          <t>Julia PEROUX:</t>
        </r>
        <r>
          <rPr>
            <sz val="9"/>
            <color indexed="81"/>
            <rFont val="Tahoma"/>
            <family val="2"/>
          </rPr>
          <t xml:space="preserve">
nom de cette plage de données : joursferies19</t>
        </r>
      </text>
    </comment>
    <comment ref="A6" authorId="0" shapeId="0">
      <text>
        <r>
          <rPr>
            <b/>
            <sz val="9"/>
            <color indexed="81"/>
            <rFont val="Tahoma"/>
            <family val="2"/>
          </rPr>
          <t>Julia PEROUX:</t>
        </r>
        <r>
          <rPr>
            <sz val="9"/>
            <color indexed="81"/>
            <rFont val="Tahoma"/>
            <family val="2"/>
          </rPr>
          <t xml:space="preserve">
- date_départ : représente une date correspondant à la date de début.
- date_fin : représente une date correspondant à la date de fin.
- jours_fériés : représente une plage facultative d'une ou plusieurs
dates à exclure du calendrier des jours de travail, comme les jours
fériés ou d'autres jours contractuellement chômés.</t>
        </r>
      </text>
    </comment>
    <comment ref="B6" authorId="0" shapeId="0">
      <text>
        <r>
          <rPr>
            <b/>
            <sz val="9"/>
            <color indexed="81"/>
            <rFont val="Tahoma"/>
            <family val="2"/>
          </rPr>
          <t>Julia PEROUX:</t>
        </r>
        <r>
          <rPr>
            <sz val="9"/>
            <color indexed="81"/>
            <rFont val="Tahoma"/>
            <family val="2"/>
          </rPr>
          <t xml:space="preserve">
=date_fin-date_départ-ENT((date_fin-date_départ
-SI(JOURSEM(date_départ)=1;0;8-JOURSEM(date_départ)))/7)
-SOMMEPROD((jours_fériés&gt;=date_départ)*(jours_fériés&lt;=date_fin)*
(JOURSEM(jours_fériés)&lt;&gt;1))</t>
        </r>
      </text>
    </comment>
  </commentList>
</comments>
</file>

<file path=xl/sharedStrings.xml><?xml version="1.0" encoding="utf-8"?>
<sst xmlns="http://schemas.openxmlformats.org/spreadsheetml/2006/main" count="551" uniqueCount="137">
  <si>
    <t>Gestion des absences</t>
  </si>
  <si>
    <t>Date</t>
  </si>
  <si>
    <t>code</t>
  </si>
  <si>
    <t>Key</t>
  </si>
  <si>
    <t>déb.</t>
  </si>
  <si>
    <t>fin</t>
  </si>
  <si>
    <t>Gestion des Absences</t>
  </si>
  <si>
    <t>N°</t>
  </si>
  <si>
    <t>Droit vac.</t>
  </si>
  <si>
    <t>Nb j. pris</t>
  </si>
  <si>
    <t>Solde vacances</t>
  </si>
  <si>
    <t>Autres absences</t>
  </si>
  <si>
    <t>week n°</t>
  </si>
  <si>
    <t>date</t>
  </si>
  <si>
    <t>l</t>
  </si>
  <si>
    <t>Nouvel-an</t>
  </si>
  <si>
    <t>m</t>
  </si>
  <si>
    <t>j</t>
  </si>
  <si>
    <t>v</t>
  </si>
  <si>
    <t>Ascension</t>
  </si>
  <si>
    <t>s</t>
  </si>
  <si>
    <t>Lundi de Pentecôte</t>
  </si>
  <si>
    <t>d</t>
  </si>
  <si>
    <t>Fête National</t>
  </si>
  <si>
    <t>Noël</t>
  </si>
  <si>
    <t>demi-jour</t>
  </si>
  <si>
    <t>Jour</t>
  </si>
  <si>
    <t>Salarié</t>
  </si>
  <si>
    <t>Type d'absence</t>
  </si>
  <si>
    <t>Catégorie d'absence</t>
  </si>
  <si>
    <t>Exécution_du_contrat_de_travail</t>
  </si>
  <si>
    <t>Santé_et_vie_familiale</t>
  </si>
  <si>
    <t>Formation</t>
  </si>
  <si>
    <t>Convenances_personnelles</t>
  </si>
  <si>
    <t>Activités_de_représentation_du_personnel</t>
  </si>
  <si>
    <t>Vie_politique_activités_judiciaires_ou_d_intérêt_général_et_civiles</t>
  </si>
  <si>
    <t>Autres</t>
  </si>
  <si>
    <t>Congés payés</t>
  </si>
  <si>
    <t>Accident de travail</t>
  </si>
  <si>
    <t>Création d’entreprise, congé sabbatique, congé sans solde</t>
  </si>
  <si>
    <t>Comité d’entreprise</t>
  </si>
  <si>
    <t>Mandat parlementaire, conseil municipal/général/régional, conseiller prud’homal, sapeur-pompier volontaire…</t>
  </si>
  <si>
    <t>Absence autorisée payées</t>
  </si>
  <si>
    <t>Jour de repos mobil</t>
  </si>
  <si>
    <t>Accident de trajet</t>
  </si>
  <si>
    <t>CHSCT</t>
  </si>
  <si>
    <t>Absence autorisée non payée</t>
  </si>
  <si>
    <t>Grève</t>
  </si>
  <si>
    <t>Maladie courte</t>
  </si>
  <si>
    <t>Délégué du personnel</t>
  </si>
  <si>
    <t>Absence non autorisée</t>
  </si>
  <si>
    <t>Recherche d’emploi</t>
  </si>
  <si>
    <t>Grossesse pathologique</t>
  </si>
  <si>
    <t>Délégation</t>
  </si>
  <si>
    <t>Chômage partiel</t>
  </si>
  <si>
    <t>Maternité</t>
  </si>
  <si>
    <t>Mise à pied</t>
  </si>
  <si>
    <t>Maladie longue</t>
  </si>
  <si>
    <t>Maladie professionnelle</t>
  </si>
  <si>
    <t>Congé paternité</t>
  </si>
  <si>
    <t>Enfant malade</t>
  </si>
  <si>
    <t>Evènements familiaux (congés spéciaux)</t>
  </si>
  <si>
    <t>CODE</t>
  </si>
  <si>
    <t>Motif de l’absence</t>
  </si>
  <si>
    <t>Les absences et congés liés à l’exécution du contrat de travail</t>
  </si>
  <si>
    <t>ZCP</t>
  </si>
  <si>
    <t>ZRJ</t>
  </si>
  <si>
    <t>ZNG</t>
  </si>
  <si>
    <t>ZRE</t>
  </si>
  <si>
    <t>Les absences et congés liés à la santé et à la vie familiale</t>
  </si>
  <si>
    <t>ZAT</t>
  </si>
  <si>
    <t>ZTJ</t>
  </si>
  <si>
    <t>ZMA</t>
  </si>
  <si>
    <t>ZMP</t>
  </si>
  <si>
    <t>ZMT</t>
  </si>
  <si>
    <t>ZLM</t>
  </si>
  <si>
    <t>ZPM</t>
  </si>
  <si>
    <t>ZPA</t>
  </si>
  <si>
    <t>ZAE</t>
  </si>
  <si>
    <t>ZAV</t>
  </si>
  <si>
    <t>Les congés liés à la formation</t>
  </si>
  <si>
    <t>ZFO</t>
  </si>
  <si>
    <t>Les congés pour convenances personnelles</t>
  </si>
  <si>
    <t>Les congés ou absences liés à des activités de représentation du personnel</t>
  </si>
  <si>
    <t>ZDE</t>
  </si>
  <si>
    <t>ZDH</t>
  </si>
  <si>
    <t>ZDP</t>
  </si>
  <si>
    <t>ZDL</t>
  </si>
  <si>
    <t>Les congés et absences liés à la vie politique, aux activités judiciaires et activités d’intérêt général et civiles</t>
  </si>
  <si>
    <t>Les congés ou absences autres</t>
  </si>
  <si>
    <t>ZAA</t>
  </si>
  <si>
    <t>ZNP</t>
  </si>
  <si>
    <t>ZNN</t>
  </si>
  <si>
    <t>ZAC</t>
  </si>
  <si>
    <t>ZNM</t>
  </si>
  <si>
    <t>L. de Pâque</t>
  </si>
  <si>
    <t>F. du travail</t>
  </si>
  <si>
    <t>Assomption</t>
  </si>
  <si>
    <t>Toussaint</t>
  </si>
  <si>
    <t>Armistice</t>
  </si>
  <si>
    <t>Jours fériés</t>
  </si>
  <si>
    <t>Structure :</t>
  </si>
  <si>
    <t>Motif absence</t>
  </si>
  <si>
    <t>En jours ouvrés</t>
  </si>
  <si>
    <t>Dimanche de Pâque</t>
  </si>
  <si>
    <t>Pentecôte</t>
  </si>
  <si>
    <t>Création d’entreprise, congé sabbatique, congé sans solde, congé parental, CIF</t>
  </si>
  <si>
    <t>CIF</t>
  </si>
  <si>
    <t>Congé parental</t>
  </si>
  <si>
    <t>Ajouter TPT</t>
  </si>
  <si>
    <t>macro pour tri automatique (liste sal + tableau abs? - TRI PAR NOMS / TRI PAR MOTIF D'ABS°) + pr ajouter une ligne ac les formule)</t>
  </si>
  <si>
    <t>cp jusqu’à S06 ok</t>
  </si>
  <si>
    <t>nb j</t>
  </si>
  <si>
    <t>avoir poss de + d'un ans pour les boutons de défilement N, N-1, N+1</t>
  </si>
  <si>
    <t>revoir les abs débutant le 01/06</t>
  </si>
  <si>
    <t>Jours ouvrables</t>
  </si>
  <si>
    <r>
      <t>Date début</t>
    </r>
    <r>
      <rPr>
        <b/>
        <sz val="14"/>
        <color indexed="8"/>
        <rFont val="Calibri"/>
        <family val="2"/>
      </rPr>
      <t>*</t>
    </r>
  </si>
  <si>
    <r>
      <t>Date fin</t>
    </r>
    <r>
      <rPr>
        <b/>
        <sz val="14"/>
        <color indexed="8"/>
        <rFont val="Calibri"/>
        <family val="2"/>
      </rPr>
      <t>*</t>
    </r>
  </si>
  <si>
    <t>Nb de jours ouvrables</t>
  </si>
  <si>
    <t>Année N</t>
  </si>
  <si>
    <t>Année N+1</t>
  </si>
  <si>
    <t>Année N+2</t>
  </si>
  <si>
    <t>Jour de l'an</t>
  </si>
  <si>
    <t>Lundi de Pâques</t>
  </si>
  <si>
    <t>Fête du Travail</t>
  </si>
  <si>
    <t>08 mai</t>
  </si>
  <si>
    <t>Jeudi de l'Ascension</t>
  </si>
  <si>
    <t>Fête Nationale</t>
  </si>
  <si>
    <t>La Toussaint</t>
  </si>
  <si>
    <t>* champs à remplir</t>
  </si>
  <si>
    <t>jour fériés 
changeants</t>
  </si>
  <si>
    <t>= 1 jour ouvrable 
dans le calcul</t>
  </si>
  <si>
    <t>refaire la formule pour la baser sur les jf automatique</t>
  </si>
  <si>
    <t>Total des sommes filtrées</t>
  </si>
  <si>
    <t>Ma S07 ok/ AT s06 ok + zlm, zav,zpm, zjt</t>
  </si>
  <si>
    <t>du 01/01/17 au 31/12/19</t>
  </si>
  <si>
    <t xml:space="preserve">faire pour 2017-2018-2019?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</si>
</sst>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4">
    <numFmt numFmtId="164" formatCode="yyyy"/>
    <numFmt numFmtId="165" formatCode="mmmm"/>
    <numFmt numFmtId="166" formatCode="dd"/>
    <numFmt numFmtId="167" formatCode="ddd\ dd\ mmm"/>
    <numFmt numFmtId="168" formatCode="dd/mm"/>
    <numFmt numFmtId="169" formatCode="dddd&quot;, &quot;mmmm\ dd&quot;, &quot;yyyy"/>
    <numFmt numFmtId="170" formatCode="dd/mm/yy;@"/>
    <numFmt numFmtId="171" formatCode="dddd"/>
    <numFmt numFmtId="172" formatCode="\ #,##0.00\ ;&quot; -&quot;#,##0.00\ ;&quot; -&quot;#\ ;@\ "/>
    <numFmt numFmtId="173" formatCode="\ #,##0\ ;&quot; -&quot;#,##0\ ;&quot; -&quot;#\ ;@\ "/>
    <numFmt numFmtId="174" formatCode="ddd"/>
    <numFmt numFmtId="175" formatCode="[$-F800]dddd\,\ mmmm\ dd\,\ yyyy"/>
    <numFmt numFmtId="176" formatCode="[$-40C]General"/>
    <numFmt numFmtId="177" formatCode="ddd&quot; &quot;dd/mm/yy"/>
  </numFmts>
  <fonts count="47" x14ac:knownFonts="1">
    <font>
      <sz val="10"/>
      <name val="Arial"/>
      <family val="2"/>
    </font>
    <font>
      <sz val="10"/>
      <name val="Trebuchet MS"/>
      <family val="2"/>
    </font>
    <font>
      <sz val="11"/>
      <name val="Trebuchet MS"/>
      <family val="2"/>
    </font>
    <font>
      <sz val="11"/>
      <color indexed="18"/>
      <name val="Trebuchet MS"/>
      <family val="2"/>
    </font>
    <font>
      <sz val="8"/>
      <name val="Trebuchet MS"/>
      <family val="2"/>
    </font>
    <font>
      <sz val="8"/>
      <color indexed="62"/>
      <name val="Trebuchet MS"/>
      <family val="2"/>
    </font>
    <font>
      <b/>
      <sz val="14"/>
      <color indexed="18"/>
      <name val="Trebuchet MS"/>
      <family val="2"/>
    </font>
    <font>
      <i/>
      <sz val="10"/>
      <name val="Trebuchet MS"/>
      <family val="2"/>
    </font>
    <font>
      <sz val="16"/>
      <name val="Trebuchet MS"/>
      <family val="2"/>
    </font>
    <font>
      <b/>
      <sz val="18"/>
      <color indexed="10"/>
      <name val="Trebuchet MS"/>
      <family val="2"/>
    </font>
    <font>
      <b/>
      <sz val="8"/>
      <name val="Trebuchet MS"/>
      <family val="2"/>
    </font>
    <font>
      <b/>
      <sz val="10"/>
      <color indexed="18"/>
      <name val="Trebuchet MS"/>
      <family val="2"/>
    </font>
    <font>
      <b/>
      <sz val="12"/>
      <color indexed="18"/>
      <name val="Trebuchet MS"/>
      <family val="2"/>
    </font>
    <font>
      <b/>
      <sz val="12"/>
      <name val="Trebuchet MS"/>
      <family val="2"/>
    </font>
    <font>
      <b/>
      <sz val="11"/>
      <color indexed="8"/>
      <name val="Trebuchet MS"/>
      <family val="2"/>
    </font>
    <font>
      <b/>
      <sz val="20"/>
      <color indexed="9"/>
      <name val="Trebuchet MS"/>
      <family val="2"/>
    </font>
    <font>
      <b/>
      <sz val="9"/>
      <color indexed="9"/>
      <name val="Trebuchet MS"/>
      <family val="2"/>
    </font>
    <font>
      <sz val="8"/>
      <color indexed="9"/>
      <name val="Trebuchet MS"/>
      <family val="2"/>
    </font>
    <font>
      <b/>
      <sz val="11"/>
      <name val="Trebuchet MS"/>
      <family val="2"/>
    </font>
    <font>
      <b/>
      <sz val="11"/>
      <color indexed="18"/>
      <name val="Trebuchet MS"/>
      <family val="2"/>
    </font>
    <font>
      <sz val="12"/>
      <name val="Trebuchet MS"/>
      <family val="2"/>
    </font>
    <font>
      <b/>
      <sz val="18"/>
      <name val="Trebuchet MS"/>
      <family val="2"/>
    </font>
    <font>
      <b/>
      <sz val="16"/>
      <color indexed="18"/>
      <name val="Trebuchet MS"/>
      <family val="2"/>
    </font>
    <font>
      <b/>
      <sz val="12"/>
      <color indexed="9"/>
      <name val="Trebuchet MS"/>
      <family val="2"/>
    </font>
    <font>
      <sz val="14"/>
      <name val="Trebuchet MS"/>
      <family val="2"/>
    </font>
    <font>
      <b/>
      <sz val="14"/>
      <name val="Trebuchet MS"/>
      <family val="2"/>
    </font>
    <font>
      <b/>
      <sz val="10"/>
      <name val="Trebuchet MS"/>
      <family val="2"/>
    </font>
    <font>
      <sz val="10"/>
      <name val="Arial"/>
      <family val="2"/>
    </font>
    <font>
      <b/>
      <sz val="9"/>
      <color indexed="8"/>
      <name val="Arial"/>
      <family val="2"/>
    </font>
    <font>
      <sz val="9"/>
      <color indexed="8"/>
      <name val="Arial"/>
      <family val="2"/>
    </font>
    <font>
      <sz val="11"/>
      <color rgb="FF000000"/>
      <name val="Calibri"/>
      <family val="2"/>
    </font>
    <font>
      <sz val="10"/>
      <color rgb="FF000000"/>
      <name val="Arial"/>
      <family val="2"/>
    </font>
    <font>
      <b/>
      <i/>
      <sz val="12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sz val="12"/>
      <color rgb="FF000000"/>
      <name val="Calibri"/>
      <family val="2"/>
      <scheme val="minor"/>
    </font>
    <font>
      <sz val="12"/>
      <name val="Calibri"/>
      <family val="2"/>
      <scheme val="minor"/>
    </font>
    <font>
      <sz val="11"/>
      <color rgb="FF00000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4"/>
      <color indexed="8"/>
      <name val="Calibri"/>
      <family val="2"/>
    </font>
    <font>
      <i/>
      <sz val="11"/>
      <color theme="1"/>
      <name val="Calibri"/>
      <family val="2"/>
      <scheme val="minor"/>
    </font>
    <font>
      <b/>
      <sz val="10"/>
      <color rgb="FFFF0000"/>
      <name val="Arial"/>
      <family val="2"/>
    </font>
    <font>
      <b/>
      <sz val="11"/>
      <color indexed="9"/>
      <name val="Trebuchet MS"/>
      <family val="2"/>
    </font>
    <font>
      <b/>
      <sz val="10"/>
      <color indexed="9"/>
      <name val="Trebuchet MS"/>
      <family val="2"/>
    </font>
    <font>
      <b/>
      <sz val="20"/>
      <name val="Trebuchet MS"/>
      <family val="2"/>
    </font>
  </fonts>
  <fills count="17">
    <fill>
      <patternFill patternType="none"/>
    </fill>
    <fill>
      <patternFill patternType="gray125"/>
    </fill>
    <fill>
      <patternFill patternType="solid">
        <fgColor indexed="26"/>
        <bgColor indexed="31"/>
      </patternFill>
    </fill>
    <fill>
      <patternFill patternType="solid">
        <fgColor indexed="18"/>
        <bgColor indexed="32"/>
      </patternFill>
    </fill>
    <fill>
      <patternFill patternType="solid">
        <fgColor indexed="62"/>
        <bgColor indexed="56"/>
      </patternFill>
    </fill>
    <fill>
      <patternFill patternType="solid">
        <fgColor indexed="8"/>
        <bgColor indexed="58"/>
      </patternFill>
    </fill>
    <fill>
      <patternFill patternType="solid">
        <fgColor indexed="44"/>
        <bgColor indexed="22"/>
      </patternFill>
    </fill>
    <fill>
      <patternFill patternType="solid">
        <fgColor indexed="31"/>
        <bgColor indexed="26"/>
      </patternFill>
    </fill>
    <fill>
      <patternFill patternType="solid">
        <fgColor rgb="FF9CC2E5"/>
        <bgColor rgb="FF9CC2E5"/>
      </patternFill>
    </fill>
    <fill>
      <patternFill patternType="solid">
        <fgColor rgb="FFDEEAF6"/>
        <bgColor rgb="FFDEEAF6"/>
      </patternFill>
    </fill>
    <fill>
      <patternFill patternType="solid">
        <fgColor rgb="FFFFFF00"/>
        <bgColor indexed="31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31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C000"/>
        <bgColor indexed="64"/>
      </patternFill>
    </fill>
  </fills>
  <borders count="41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/>
      <top/>
      <bottom style="hair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hair">
        <color indexed="8"/>
      </bottom>
      <diagonal/>
    </border>
    <border>
      <left style="medium">
        <color indexed="8"/>
      </left>
      <right/>
      <top style="thin">
        <color indexed="8"/>
      </top>
      <bottom style="hair">
        <color indexed="8"/>
      </bottom>
      <diagonal/>
    </border>
    <border>
      <left style="thin">
        <color indexed="8"/>
      </left>
      <right style="hair">
        <color indexed="8"/>
      </right>
      <top style="thin">
        <color indexed="8"/>
      </top>
      <bottom style="hair">
        <color indexed="8"/>
      </bottom>
      <diagonal/>
    </border>
    <border>
      <left/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hair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medium">
        <color indexed="8"/>
      </right>
      <top/>
      <bottom style="hair">
        <color indexed="8"/>
      </bottom>
      <diagonal/>
    </border>
    <border>
      <left style="medium">
        <color indexed="8"/>
      </left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8"/>
      </top>
      <bottom style="hair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double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theme="9" tint="-0.249977111117893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/>
      <bottom/>
      <diagonal/>
    </border>
  </borders>
  <cellStyleXfs count="3">
    <xf numFmtId="0" fontId="0" fillId="0" borderId="0"/>
    <xf numFmtId="176" fontId="30" fillId="0" borderId="0" applyBorder="0" applyProtection="0"/>
    <xf numFmtId="172" fontId="27" fillId="0" borderId="0" applyFill="0" applyBorder="0" applyAlignment="0" applyProtection="0"/>
  </cellStyleXfs>
  <cellXfs count="218">
    <xf numFmtId="0" fontId="0" fillId="0" borderId="0" xfId="0"/>
    <xf numFmtId="14" fontId="1" fillId="0" borderId="0" xfId="0" applyNumberFormat="1" applyFont="1" applyProtection="1"/>
    <xf numFmtId="0" fontId="2" fillId="0" borderId="0" xfId="0" applyFont="1" applyProtection="1">
      <protection locked="0"/>
    </xf>
    <xf numFmtId="14" fontId="2" fillId="0" borderId="0" xfId="0" applyNumberFormat="1" applyFont="1" applyProtection="1">
      <protection locked="0"/>
    </xf>
    <xf numFmtId="14" fontId="2" fillId="0" borderId="0" xfId="0" applyNumberFormat="1" applyFont="1" applyProtection="1"/>
    <xf numFmtId="0" fontId="3" fillId="0" borderId="0" xfId="0" applyFont="1" applyProtection="1"/>
    <xf numFmtId="0" fontId="4" fillId="0" borderId="0" xfId="0" applyFont="1" applyProtection="1"/>
    <xf numFmtId="0" fontId="1" fillId="0" borderId="0" xfId="0" applyFont="1" applyProtection="1"/>
    <xf numFmtId="0" fontId="4" fillId="0" borderId="0" xfId="0" applyFont="1" applyFill="1" applyBorder="1" applyAlignment="1" applyProtection="1">
      <alignment vertical="top"/>
      <protection hidden="1"/>
    </xf>
    <xf numFmtId="165" fontId="9" fillId="0" borderId="0" xfId="0" applyNumberFormat="1" applyFont="1" applyFill="1" applyBorder="1" applyAlignment="1" applyProtection="1">
      <alignment vertical="center"/>
      <protection locked="0"/>
    </xf>
    <xf numFmtId="164" fontId="10" fillId="0" borderId="0" xfId="0" applyNumberFormat="1" applyFont="1" applyFill="1" applyBorder="1" applyAlignment="1" applyProtection="1">
      <alignment vertical="center"/>
      <protection locked="0"/>
    </xf>
    <xf numFmtId="0" fontId="4" fillId="0" borderId="0" xfId="0" applyFont="1" applyFill="1" applyBorder="1" applyAlignment="1" applyProtection="1">
      <alignment vertical="center"/>
      <protection locked="0"/>
    </xf>
    <xf numFmtId="166" fontId="10" fillId="0" borderId="0" xfId="0" applyNumberFormat="1" applyFont="1" applyFill="1" applyBorder="1" applyAlignment="1" applyProtection="1">
      <alignment vertical="center"/>
      <protection locked="0"/>
    </xf>
    <xf numFmtId="0" fontId="10" fillId="0" borderId="0" xfId="0" applyFont="1" applyFill="1" applyBorder="1" applyAlignment="1" applyProtection="1">
      <alignment vertical="center"/>
      <protection locked="0"/>
    </xf>
    <xf numFmtId="0" fontId="10" fillId="0" borderId="0" xfId="0" applyNumberFormat="1" applyFont="1" applyFill="1" applyBorder="1" applyAlignment="1" applyProtection="1">
      <alignment vertical="center"/>
      <protection locked="0"/>
    </xf>
    <xf numFmtId="0" fontId="4" fillId="0" borderId="0" xfId="0" applyFont="1" applyFill="1" applyBorder="1" applyAlignment="1" applyProtection="1">
      <alignment vertical="center"/>
      <protection hidden="1"/>
    </xf>
    <xf numFmtId="0" fontId="4" fillId="0" borderId="0" xfId="0" applyFont="1" applyFill="1" applyBorder="1" applyAlignment="1" applyProtection="1">
      <alignment vertical="top" wrapText="1"/>
      <protection hidden="1"/>
    </xf>
    <xf numFmtId="0" fontId="1" fillId="0" borderId="0" xfId="0" applyFont="1" applyBorder="1" applyAlignment="1" applyProtection="1">
      <alignment vertical="center"/>
    </xf>
    <xf numFmtId="14" fontId="12" fillId="2" borderId="1" xfId="0" applyNumberFormat="1" applyFont="1" applyFill="1" applyBorder="1" applyAlignment="1" applyProtection="1">
      <alignment horizontal="center" vertical="center"/>
    </xf>
    <xf numFmtId="0" fontId="1" fillId="0" borderId="0" xfId="0" applyFont="1" applyAlignment="1" applyProtection="1">
      <alignment vertical="center"/>
    </xf>
    <xf numFmtId="14" fontId="12" fillId="2" borderId="2" xfId="0" applyNumberFormat="1" applyFont="1" applyFill="1" applyBorder="1" applyAlignment="1" applyProtection="1">
      <alignment horizontal="left" vertical="center"/>
    </xf>
    <xf numFmtId="0" fontId="16" fillId="3" borderId="3" xfId="0" applyFont="1" applyFill="1" applyBorder="1" applyAlignment="1" applyProtection="1">
      <alignment vertical="center"/>
    </xf>
    <xf numFmtId="0" fontId="16" fillId="3" borderId="3" xfId="0" applyFont="1" applyFill="1" applyBorder="1" applyAlignment="1" applyProtection="1">
      <alignment horizontal="left" vertical="center"/>
    </xf>
    <xf numFmtId="14" fontId="16" fillId="3" borderId="3" xfId="0" applyNumberFormat="1" applyFont="1" applyFill="1" applyBorder="1" applyAlignment="1" applyProtection="1">
      <alignment horizontal="left" vertical="center"/>
    </xf>
    <xf numFmtId="167" fontId="17" fillId="4" borderId="3" xfId="0" applyNumberFormat="1" applyFont="1" applyFill="1" applyBorder="1" applyAlignment="1" applyProtection="1">
      <alignment horizontal="center" vertical="center"/>
      <protection hidden="1"/>
    </xf>
    <xf numFmtId="168" fontId="1" fillId="0" borderId="4" xfId="0" applyNumberFormat="1" applyFont="1" applyFill="1" applyBorder="1" applyAlignment="1" applyProtection="1">
      <alignment horizontal="left" vertical="center"/>
      <protection hidden="1"/>
    </xf>
    <xf numFmtId="49" fontId="18" fillId="0" borderId="5" xfId="0" applyNumberFormat="1" applyFont="1" applyFill="1" applyBorder="1" applyAlignment="1" applyProtection="1">
      <alignment horizontal="left" vertical="center"/>
      <protection locked="0"/>
    </xf>
    <xf numFmtId="49" fontId="2" fillId="0" borderId="6" xfId="0" applyNumberFormat="1" applyFont="1" applyFill="1" applyBorder="1" applyAlignment="1" applyProtection="1">
      <alignment horizontal="left" vertical="center"/>
      <protection locked="0"/>
    </xf>
    <xf numFmtId="168" fontId="2" fillId="0" borderId="7" xfId="0" applyNumberFormat="1" applyFont="1" applyFill="1" applyBorder="1" applyAlignment="1" applyProtection="1">
      <alignment horizontal="left" vertical="center"/>
      <protection locked="0"/>
    </xf>
    <xf numFmtId="168" fontId="2" fillId="0" borderId="8" xfId="0" applyNumberFormat="1" applyFont="1" applyFill="1" applyBorder="1" applyAlignment="1" applyProtection="1">
      <alignment horizontal="left" vertical="center"/>
      <protection locked="0"/>
    </xf>
    <xf numFmtId="0" fontId="4" fillId="0" borderId="10" xfId="0" applyFont="1" applyFill="1" applyBorder="1" applyAlignment="1" applyProtection="1">
      <alignment horizontal="center"/>
      <protection hidden="1"/>
    </xf>
    <xf numFmtId="49" fontId="18" fillId="0" borderId="11" xfId="0" applyNumberFormat="1" applyFont="1" applyFill="1" applyBorder="1" applyAlignment="1" applyProtection="1">
      <alignment horizontal="left" vertical="center"/>
      <protection locked="0"/>
    </xf>
    <xf numFmtId="49" fontId="2" fillId="0" borderId="12" xfId="0" applyNumberFormat="1" applyFont="1" applyFill="1" applyBorder="1" applyAlignment="1" applyProtection="1">
      <alignment horizontal="left" vertical="center"/>
      <protection locked="0"/>
    </xf>
    <xf numFmtId="168" fontId="2" fillId="0" borderId="13" xfId="0" applyNumberFormat="1" applyFont="1" applyFill="1" applyBorder="1" applyAlignment="1" applyProtection="1">
      <alignment horizontal="left" vertical="center"/>
      <protection locked="0"/>
    </xf>
    <xf numFmtId="168" fontId="2" fillId="0" borderId="14" xfId="0" applyNumberFormat="1" applyFont="1" applyFill="1" applyBorder="1" applyAlignment="1" applyProtection="1">
      <alignment horizontal="left" vertical="center"/>
      <protection locked="0"/>
    </xf>
    <xf numFmtId="0" fontId="20" fillId="0" borderId="0" xfId="0" applyFont="1" applyBorder="1" applyProtection="1">
      <protection hidden="1"/>
    </xf>
    <xf numFmtId="0" fontId="20" fillId="0" borderId="0" xfId="0" applyFont="1" applyBorder="1" applyAlignment="1" applyProtection="1">
      <alignment horizontal="center"/>
      <protection hidden="1"/>
    </xf>
    <xf numFmtId="0" fontId="7" fillId="0" borderId="0" xfId="0" applyFont="1" applyBorder="1" applyAlignment="1" applyProtection="1">
      <alignment horizontal="left"/>
      <protection hidden="1"/>
    </xf>
    <xf numFmtId="0" fontId="8" fillId="0" borderId="0" xfId="0" applyFont="1" applyBorder="1" applyProtection="1">
      <protection locked="0"/>
    </xf>
    <xf numFmtId="164" fontId="22" fillId="2" borderId="0" xfId="0" applyNumberFormat="1" applyFont="1" applyFill="1" applyBorder="1" applyAlignment="1" applyProtection="1">
      <alignment horizontal="center"/>
      <protection hidden="1"/>
    </xf>
    <xf numFmtId="0" fontId="8" fillId="0" borderId="0" xfId="0" applyFont="1" applyFill="1" applyBorder="1" applyAlignment="1" applyProtection="1">
      <alignment horizontal="center"/>
      <protection locked="0"/>
    </xf>
    <xf numFmtId="0" fontId="8" fillId="0" borderId="0" xfId="0" applyFont="1" applyFill="1" applyBorder="1" applyProtection="1">
      <protection locked="0"/>
    </xf>
    <xf numFmtId="0" fontId="20" fillId="0" borderId="0" xfId="0" applyFont="1" applyFill="1" applyBorder="1" applyAlignment="1" applyProtection="1">
      <alignment horizontal="center"/>
      <protection hidden="1"/>
    </xf>
    <xf numFmtId="0" fontId="18" fillId="0" borderId="0" xfId="0" applyFont="1" applyBorder="1" applyAlignment="1" applyProtection="1">
      <alignment vertical="center"/>
      <protection hidden="1"/>
    </xf>
    <xf numFmtId="0" fontId="19" fillId="2" borderId="9" xfId="0" applyFont="1" applyFill="1" applyBorder="1" applyAlignment="1" applyProtection="1">
      <alignment vertical="center"/>
      <protection hidden="1"/>
    </xf>
    <xf numFmtId="0" fontId="19" fillId="2" borderId="9" xfId="0" applyFont="1" applyFill="1" applyBorder="1" applyAlignment="1" applyProtection="1">
      <alignment horizontal="center" vertical="center"/>
      <protection hidden="1"/>
    </xf>
    <xf numFmtId="0" fontId="19" fillId="2" borderId="9" xfId="0" applyFont="1" applyFill="1" applyBorder="1" applyAlignment="1" applyProtection="1">
      <alignment horizontal="left" vertical="center" wrapText="1"/>
      <protection hidden="1"/>
    </xf>
    <xf numFmtId="0" fontId="18" fillId="0" borderId="0" xfId="0" applyFont="1" applyFill="1" applyBorder="1" applyAlignment="1" applyProtection="1">
      <alignment vertical="center"/>
      <protection hidden="1"/>
    </xf>
    <xf numFmtId="0" fontId="20" fillId="0" borderId="9" xfId="0" applyFont="1" applyBorder="1" applyProtection="1">
      <protection hidden="1"/>
    </xf>
    <xf numFmtId="0" fontId="20" fillId="0" borderId="9" xfId="0" applyFont="1" applyBorder="1" applyAlignment="1" applyProtection="1">
      <alignment horizontal="center"/>
      <protection hidden="1"/>
    </xf>
    <xf numFmtId="0" fontId="20" fillId="2" borderId="9" xfId="0" applyFont="1" applyFill="1" applyBorder="1" applyAlignment="1" applyProtection="1">
      <alignment horizontal="center"/>
      <protection hidden="1"/>
    </xf>
    <xf numFmtId="0" fontId="23" fillId="5" borderId="9" xfId="0" applyFont="1" applyFill="1" applyBorder="1" applyAlignment="1" applyProtection="1">
      <alignment horizontal="center"/>
      <protection hidden="1"/>
    </xf>
    <xf numFmtId="0" fontId="20" fillId="0" borderId="0" xfId="0" applyFont="1" applyFill="1" applyBorder="1" applyAlignment="1" applyProtection="1">
      <protection hidden="1"/>
    </xf>
    <xf numFmtId="0" fontId="20" fillId="0" borderId="0" xfId="0" applyFont="1" applyFill="1" applyBorder="1" applyProtection="1">
      <protection hidden="1"/>
    </xf>
    <xf numFmtId="0" fontId="13" fillId="0" borderId="9" xfId="0" applyFont="1" applyBorder="1" applyAlignment="1" applyProtection="1">
      <alignment horizontal="center"/>
      <protection locked="0"/>
    </xf>
    <xf numFmtId="0" fontId="13" fillId="2" borderId="9" xfId="0" applyFont="1" applyFill="1" applyBorder="1" applyAlignment="1" applyProtection="1">
      <alignment horizontal="center"/>
      <protection hidden="1"/>
    </xf>
    <xf numFmtId="0" fontId="20" fillId="0" borderId="0" xfId="0" applyFont="1" applyFill="1" applyBorder="1" applyAlignment="1" applyProtection="1">
      <alignment vertical="center"/>
      <protection hidden="1"/>
    </xf>
    <xf numFmtId="0" fontId="1" fillId="0" borderId="0" xfId="0" applyFont="1" applyAlignment="1" applyProtection="1">
      <alignment horizontal="left"/>
      <protection hidden="1"/>
    </xf>
    <xf numFmtId="169" fontId="1" fillId="0" borderId="0" xfId="0" applyNumberFormat="1" applyFont="1" applyAlignment="1" applyProtection="1">
      <alignment horizontal="left"/>
      <protection hidden="1"/>
    </xf>
    <xf numFmtId="0" fontId="1" fillId="0" borderId="0" xfId="0" applyFont="1" applyAlignment="1" applyProtection="1">
      <alignment horizontal="center"/>
      <protection hidden="1"/>
    </xf>
    <xf numFmtId="14" fontId="1" fillId="0" borderId="0" xfId="0" applyNumberFormat="1" applyFont="1" applyAlignment="1" applyProtection="1">
      <alignment horizontal="left"/>
      <protection hidden="1"/>
    </xf>
    <xf numFmtId="0" fontId="24" fillId="0" borderId="0" xfId="0" applyFont="1" applyAlignment="1" applyProtection="1">
      <alignment horizontal="left"/>
      <protection hidden="1"/>
    </xf>
    <xf numFmtId="0" fontId="24" fillId="0" borderId="0" xfId="0" applyFont="1" applyFill="1" applyBorder="1" applyAlignment="1" applyProtection="1">
      <alignment horizontal="left"/>
      <protection hidden="1"/>
    </xf>
    <xf numFmtId="0" fontId="24" fillId="0" borderId="0" xfId="0" applyFont="1" applyFill="1" applyAlignment="1" applyProtection="1">
      <alignment horizontal="center"/>
      <protection hidden="1"/>
    </xf>
    <xf numFmtId="0" fontId="25" fillId="0" borderId="0" xfId="0" applyFont="1" applyAlignment="1" applyProtection="1">
      <alignment horizontal="left"/>
      <protection hidden="1"/>
    </xf>
    <xf numFmtId="14" fontId="24" fillId="0" borderId="0" xfId="0" applyNumberFormat="1" applyFont="1" applyAlignment="1" applyProtection="1">
      <alignment horizontal="left"/>
      <protection hidden="1"/>
    </xf>
    <xf numFmtId="0" fontId="1" fillId="0" borderId="0" xfId="0" applyFont="1" applyAlignment="1" applyProtection="1">
      <alignment vertical="center"/>
      <protection hidden="1"/>
    </xf>
    <xf numFmtId="169" fontId="1" fillId="0" borderId="0" xfId="0" applyNumberFormat="1" applyFont="1" applyAlignment="1" applyProtection="1">
      <alignment vertical="center"/>
      <protection hidden="1"/>
    </xf>
    <xf numFmtId="14" fontId="1" fillId="0" borderId="0" xfId="0" applyNumberFormat="1" applyFont="1" applyAlignment="1" applyProtection="1">
      <alignment vertical="center"/>
      <protection hidden="1"/>
    </xf>
    <xf numFmtId="173" fontId="1" fillId="0" borderId="0" xfId="2" applyNumberFormat="1" applyFont="1" applyFill="1" applyBorder="1" applyAlignment="1" applyProtection="1">
      <alignment horizontal="left"/>
      <protection hidden="1"/>
    </xf>
    <xf numFmtId="174" fontId="1" fillId="0" borderId="0" xfId="0" applyNumberFormat="1" applyFont="1" applyAlignment="1" applyProtection="1">
      <alignment horizontal="left"/>
      <protection hidden="1"/>
    </xf>
    <xf numFmtId="0" fontId="13" fillId="0" borderId="0" xfId="0" applyFont="1" applyFill="1" applyBorder="1" applyAlignment="1" applyProtection="1">
      <protection hidden="1"/>
    </xf>
    <xf numFmtId="14" fontId="11" fillId="2" borderId="15" xfId="0" applyNumberFormat="1" applyFont="1" applyFill="1" applyBorder="1" applyAlignment="1" applyProtection="1">
      <alignment horizontal="center" vertical="center"/>
    </xf>
    <xf numFmtId="0" fontId="12" fillId="6" borderId="16" xfId="0" applyFont="1" applyFill="1" applyBorder="1" applyAlignment="1" applyProtection="1">
      <alignment vertical="center"/>
      <protection locked="0"/>
    </xf>
    <xf numFmtId="0" fontId="8" fillId="0" borderId="0" xfId="0" applyFont="1" applyBorder="1" applyAlignment="1" applyProtection="1">
      <alignment vertical="center"/>
      <protection hidden="1"/>
    </xf>
    <xf numFmtId="0" fontId="8" fillId="0" borderId="0" xfId="0" applyFont="1" applyBorder="1" applyAlignment="1" applyProtection="1">
      <alignment vertical="center"/>
      <protection locked="0"/>
    </xf>
    <xf numFmtId="175" fontId="25" fillId="6" borderId="2" xfId="0" applyNumberFormat="1" applyFont="1" applyFill="1" applyBorder="1" applyAlignment="1" applyProtection="1">
      <alignment horizontal="left"/>
      <protection locked="0"/>
    </xf>
    <xf numFmtId="169" fontId="26" fillId="0" borderId="3" xfId="0" applyNumberFormat="1" applyFont="1" applyBorder="1" applyAlignment="1" applyProtection="1">
      <alignment vertical="center"/>
      <protection hidden="1"/>
    </xf>
    <xf numFmtId="175" fontId="1" fillId="2" borderId="17" xfId="0" applyNumberFormat="1" applyFont="1" applyFill="1" applyBorder="1" applyAlignment="1" applyProtection="1">
      <alignment horizontal="left"/>
      <protection hidden="1"/>
    </xf>
    <xf numFmtId="0" fontId="26" fillId="0" borderId="3" xfId="0" applyFont="1" applyBorder="1" applyAlignment="1" applyProtection="1">
      <alignment vertical="center"/>
      <protection hidden="1"/>
    </xf>
    <xf numFmtId="1" fontId="1" fillId="2" borderId="17" xfId="0" applyNumberFormat="1" applyFont="1" applyFill="1" applyBorder="1" applyAlignment="1" applyProtection="1">
      <alignment horizontal="left"/>
      <protection hidden="1"/>
    </xf>
    <xf numFmtId="170" fontId="1" fillId="2" borderId="17" xfId="0" applyNumberFormat="1" applyFont="1" applyFill="1" applyBorder="1" applyAlignment="1" applyProtection="1">
      <alignment horizontal="left"/>
      <protection hidden="1"/>
    </xf>
    <xf numFmtId="171" fontId="1" fillId="2" borderId="17" xfId="0" applyNumberFormat="1" applyFont="1" applyFill="1" applyBorder="1" applyAlignment="1" applyProtection="1">
      <alignment horizontal="center"/>
      <protection hidden="1"/>
    </xf>
    <xf numFmtId="49" fontId="18" fillId="0" borderId="18" xfId="0" applyNumberFormat="1" applyFont="1" applyFill="1" applyBorder="1" applyAlignment="1" applyProtection="1">
      <alignment horizontal="left" vertical="center"/>
      <protection locked="0"/>
    </xf>
    <xf numFmtId="49" fontId="18" fillId="0" borderId="4" xfId="0" applyNumberFormat="1" applyFont="1" applyFill="1" applyBorder="1" applyAlignment="1" applyProtection="1">
      <alignment horizontal="left" vertical="center"/>
      <protection locked="0"/>
    </xf>
    <xf numFmtId="176" fontId="30" fillId="0" borderId="22" xfId="1" applyFont="1" applyFill="1" applyBorder="1" applyAlignment="1"/>
    <xf numFmtId="176" fontId="31" fillId="0" borderId="22" xfId="1" applyFont="1" applyFill="1" applyBorder="1" applyAlignment="1"/>
    <xf numFmtId="176" fontId="31" fillId="0" borderId="22" xfId="1" applyFont="1" applyFill="1" applyBorder="1" applyAlignment="1">
      <alignment horizontal="left" vertical="center" wrapText="1"/>
    </xf>
    <xf numFmtId="176" fontId="30" fillId="0" borderId="0" xfId="1" applyFont="1" applyFill="1" applyAlignment="1"/>
    <xf numFmtId="176" fontId="32" fillId="8" borderId="22" xfId="1" applyFont="1" applyFill="1" applyBorder="1" applyAlignment="1">
      <alignment vertical="center"/>
    </xf>
    <xf numFmtId="176" fontId="33" fillId="9" borderId="22" xfId="1" applyFont="1" applyFill="1" applyBorder="1" applyAlignment="1">
      <alignment vertical="center" wrapText="1"/>
    </xf>
    <xf numFmtId="176" fontId="33" fillId="9" borderId="22" xfId="1" applyFont="1" applyFill="1" applyBorder="1" applyAlignment="1">
      <alignment vertical="center"/>
    </xf>
    <xf numFmtId="176" fontId="34" fillId="0" borderId="22" xfId="1" applyFont="1" applyFill="1" applyBorder="1" applyAlignment="1">
      <alignment vertical="center"/>
    </xf>
    <xf numFmtId="176" fontId="34" fillId="0" borderId="22" xfId="1" applyFont="1" applyFill="1" applyBorder="1" applyAlignment="1">
      <alignment vertical="center" wrapText="1"/>
    </xf>
    <xf numFmtId="176" fontId="34" fillId="0" borderId="0" xfId="1" applyFont="1" applyFill="1" applyAlignment="1">
      <alignment vertical="center"/>
    </xf>
    <xf numFmtId="176" fontId="32" fillId="8" borderId="22" xfId="1" applyFont="1" applyFill="1" applyBorder="1" applyAlignment="1">
      <alignment horizontal="center" vertical="center"/>
    </xf>
    <xf numFmtId="176" fontId="34" fillId="0" borderId="22" xfId="1" applyFont="1" applyFill="1" applyBorder="1" applyAlignment="1">
      <alignment horizontal="center" vertical="center"/>
    </xf>
    <xf numFmtId="0" fontId="35" fillId="0" borderId="0" xfId="0" applyFont="1" applyFill="1" applyBorder="1" applyProtection="1">
      <protection hidden="1"/>
    </xf>
    <xf numFmtId="176" fontId="34" fillId="0" borderId="0" xfId="1" applyFont="1" applyFill="1" applyAlignment="1"/>
    <xf numFmtId="177" fontId="36" fillId="0" borderId="22" xfId="0" applyNumberFormat="1" applyFont="1" applyFill="1" applyBorder="1"/>
    <xf numFmtId="0" fontId="36" fillId="0" borderId="22" xfId="0" applyFont="1" applyFill="1" applyBorder="1"/>
    <xf numFmtId="0" fontId="19" fillId="2" borderId="9" xfId="0" applyNumberFormat="1" applyFont="1" applyFill="1" applyBorder="1" applyAlignment="1" applyProtection="1">
      <alignment horizontal="center"/>
      <protection hidden="1"/>
    </xf>
    <xf numFmtId="14" fontId="16" fillId="3" borderId="2" xfId="0" applyNumberFormat="1" applyFont="1" applyFill="1" applyBorder="1" applyAlignment="1" applyProtection="1">
      <alignment horizontal="left" vertical="center"/>
    </xf>
    <xf numFmtId="167" fontId="17" fillId="4" borderId="19" xfId="0" applyNumberFormat="1" applyFont="1" applyFill="1" applyBorder="1" applyAlignment="1" applyProtection="1">
      <alignment horizontal="center" vertical="center"/>
      <protection hidden="1"/>
    </xf>
    <xf numFmtId="0" fontId="19" fillId="2" borderId="16" xfId="0" applyNumberFormat="1" applyFont="1" applyFill="1" applyBorder="1" applyAlignment="1" applyProtection="1">
      <alignment horizontal="center"/>
      <protection hidden="1"/>
    </xf>
    <xf numFmtId="176" fontId="34" fillId="0" borderId="23" xfId="1" applyFont="1" applyFill="1" applyBorder="1" applyAlignment="1">
      <alignment vertical="center"/>
    </xf>
    <xf numFmtId="176" fontId="34" fillId="0" borderId="24" xfId="1" applyFont="1" applyFill="1" applyBorder="1" applyAlignment="1">
      <alignment vertical="center"/>
    </xf>
    <xf numFmtId="176" fontId="33" fillId="9" borderId="25" xfId="1" applyFont="1" applyFill="1" applyBorder="1" applyAlignment="1">
      <alignment vertical="center"/>
    </xf>
    <xf numFmtId="176" fontId="34" fillId="0" borderId="17" xfId="1" applyFont="1" applyFill="1" applyBorder="1" applyAlignment="1">
      <alignment vertical="center"/>
    </xf>
    <xf numFmtId="176" fontId="34" fillId="0" borderId="17" xfId="1" applyFont="1" applyFill="1" applyBorder="1" applyAlignment="1">
      <alignment vertical="center" wrapText="1"/>
    </xf>
    <xf numFmtId="0" fontId="12" fillId="6" borderId="17" xfId="0" applyFont="1" applyFill="1" applyBorder="1" applyAlignment="1" applyProtection="1">
      <alignment vertical="center"/>
      <protection locked="0"/>
    </xf>
    <xf numFmtId="166" fontId="5" fillId="6" borderId="21" xfId="0" applyNumberFormat="1" applyFont="1" applyFill="1" applyBorder="1" applyAlignment="1" applyProtection="1">
      <alignment horizontal="center" vertical="center"/>
      <protection hidden="1"/>
    </xf>
    <xf numFmtId="166" fontId="5" fillId="6" borderId="16" xfId="0" applyNumberFormat="1" applyFont="1" applyFill="1" applyBorder="1" applyAlignment="1" applyProtection="1">
      <alignment horizontal="center" vertical="center"/>
      <protection hidden="1"/>
    </xf>
    <xf numFmtId="0" fontId="18" fillId="2" borderId="16" xfId="0" applyNumberFormat="1" applyFont="1" applyFill="1" applyBorder="1" applyAlignment="1" applyProtection="1">
      <alignment horizontal="center" vertical="center"/>
      <protection hidden="1"/>
    </xf>
    <xf numFmtId="0" fontId="19" fillId="10" borderId="9" xfId="0" applyNumberFormat="1" applyFont="1" applyFill="1" applyBorder="1" applyAlignment="1" applyProtection="1">
      <alignment horizontal="center"/>
      <protection hidden="1"/>
    </xf>
    <xf numFmtId="176" fontId="30" fillId="0" borderId="9" xfId="1" applyFont="1" applyFill="1" applyBorder="1" applyAlignment="1"/>
    <xf numFmtId="0" fontId="20" fillId="0" borderId="22" xfId="0" applyFont="1" applyFill="1" applyBorder="1" applyAlignment="1" applyProtection="1">
      <protection hidden="1"/>
    </xf>
    <xf numFmtId="176" fontId="30" fillId="11" borderId="22" xfId="1" applyFont="1" applyFill="1" applyBorder="1" applyAlignment="1"/>
    <xf numFmtId="0" fontId="6" fillId="2" borderId="9" xfId="0" applyFont="1" applyFill="1" applyBorder="1" applyAlignment="1" applyProtection="1">
      <alignment vertical="center"/>
      <protection hidden="1"/>
    </xf>
    <xf numFmtId="0" fontId="1" fillId="0" borderId="0" xfId="0" applyFont="1" applyFill="1" applyBorder="1" applyAlignment="1" applyProtection="1">
      <alignment horizontal="left"/>
      <protection hidden="1"/>
    </xf>
    <xf numFmtId="177" fontId="36" fillId="0" borderId="0" xfId="0" applyNumberFormat="1" applyFont="1" applyFill="1" applyBorder="1"/>
    <xf numFmtId="0" fontId="36" fillId="0" borderId="0" xfId="0" applyFont="1" applyFill="1" applyBorder="1"/>
    <xf numFmtId="177" fontId="36" fillId="12" borderId="22" xfId="0" applyNumberFormat="1" applyFont="1" applyFill="1" applyBorder="1"/>
    <xf numFmtId="176" fontId="30" fillId="0" borderId="0" xfId="1" applyFont="1" applyFill="1" applyBorder="1" applyAlignment="1"/>
    <xf numFmtId="177" fontId="36" fillId="12" borderId="25" xfId="0" applyNumberFormat="1" applyFont="1" applyFill="1" applyBorder="1"/>
    <xf numFmtId="0" fontId="36" fillId="0" borderId="25" xfId="0" applyFont="1" applyFill="1" applyBorder="1"/>
    <xf numFmtId="177" fontId="36" fillId="0" borderId="27" xfId="0" applyNumberFormat="1" applyFont="1" applyFill="1" applyBorder="1"/>
    <xf numFmtId="0" fontId="36" fillId="0" borderId="27" xfId="0" applyFont="1" applyFill="1" applyBorder="1"/>
    <xf numFmtId="0" fontId="36" fillId="0" borderId="26" xfId="0" applyFont="1" applyFill="1" applyBorder="1"/>
    <xf numFmtId="177" fontId="36" fillId="12" borderId="26" xfId="0" applyNumberFormat="1" applyFont="1" applyFill="1" applyBorder="1"/>
    <xf numFmtId="0" fontId="1" fillId="0" borderId="17" xfId="0" applyFont="1" applyBorder="1" applyProtection="1">
      <protection locked="0"/>
    </xf>
    <xf numFmtId="0" fontId="4" fillId="0" borderId="17" xfId="0" applyFont="1" applyBorder="1" applyProtection="1">
      <protection locked="0"/>
    </xf>
    <xf numFmtId="0" fontId="4" fillId="0" borderId="17" xfId="0" applyFont="1" applyBorder="1" applyProtection="1">
      <protection hidden="1"/>
    </xf>
    <xf numFmtId="0" fontId="1" fillId="0" borderId="17" xfId="0" applyFont="1" applyBorder="1" applyProtection="1">
      <protection hidden="1"/>
    </xf>
    <xf numFmtId="0" fontId="7" fillId="0" borderId="17" xfId="0" applyFont="1" applyBorder="1" applyAlignment="1" applyProtection="1">
      <alignment horizontal="right"/>
      <protection hidden="1"/>
    </xf>
    <xf numFmtId="0" fontId="4" fillId="0" borderId="17" xfId="0" applyFont="1" applyBorder="1" applyAlignment="1" applyProtection="1">
      <alignment vertical="top"/>
      <protection hidden="1"/>
    </xf>
    <xf numFmtId="0" fontId="4" fillId="0" borderId="17" xfId="0" applyFont="1" applyBorder="1" applyAlignment="1" applyProtection="1">
      <alignment vertical="top" wrapText="1"/>
      <protection hidden="1"/>
    </xf>
    <xf numFmtId="0" fontId="4" fillId="0" borderId="17" xfId="0" applyFont="1" applyFill="1" applyBorder="1" applyAlignment="1" applyProtection="1">
      <alignment vertical="top"/>
      <protection hidden="1"/>
    </xf>
    <xf numFmtId="0" fontId="4" fillId="0" borderId="18" xfId="0" applyFont="1" applyFill="1" applyBorder="1" applyAlignment="1" applyProtection="1">
      <alignment horizontal="center"/>
      <protection hidden="1"/>
    </xf>
    <xf numFmtId="0" fontId="1" fillId="0" borderId="0" xfId="0" applyFont="1" applyFill="1" applyBorder="1" applyProtection="1"/>
    <xf numFmtId="0" fontId="0" fillId="0" borderId="0" xfId="0" applyFill="1" applyBorder="1" applyAlignment="1">
      <alignment horizontal="center" vertical="center"/>
    </xf>
    <xf numFmtId="0" fontId="0" fillId="0" borderId="0" xfId="0" applyFill="1" applyBorder="1"/>
    <xf numFmtId="0" fontId="27" fillId="0" borderId="0" xfId="0" applyFont="1" applyFill="1" applyBorder="1"/>
    <xf numFmtId="0" fontId="0" fillId="0" borderId="0" xfId="0" applyNumberFormat="1" applyFill="1" applyBorder="1" applyAlignment="1">
      <alignment horizontal="center" vertical="center"/>
    </xf>
    <xf numFmtId="0" fontId="27" fillId="0" borderId="0" xfId="0" applyFont="1" applyFill="1" applyBorder="1" applyAlignment="1"/>
    <xf numFmtId="0" fontId="1" fillId="0" borderId="0" xfId="0" applyFont="1" applyFill="1" applyAlignment="1" applyProtection="1">
      <alignment horizontal="left"/>
      <protection hidden="1"/>
    </xf>
    <xf numFmtId="0" fontId="26" fillId="0" borderId="9" xfId="0" applyFont="1" applyFill="1" applyBorder="1" applyAlignment="1" applyProtection="1">
      <alignment vertical="center"/>
      <protection hidden="1"/>
    </xf>
    <xf numFmtId="1" fontId="1" fillId="0" borderId="0" xfId="0" applyNumberFormat="1" applyFont="1" applyFill="1" applyAlignment="1" applyProtection="1">
      <alignment horizontal="left"/>
      <protection hidden="1"/>
    </xf>
    <xf numFmtId="0" fontId="20" fillId="0" borderId="0" xfId="0" applyFont="1" applyBorder="1" applyAlignment="1" applyProtection="1">
      <alignment horizontal="center" wrapText="1"/>
      <protection hidden="1"/>
    </xf>
    <xf numFmtId="0" fontId="13" fillId="7" borderId="30" xfId="0" applyFont="1" applyFill="1" applyBorder="1" applyAlignment="1" applyProtection="1">
      <alignment vertical="center" textRotation="90"/>
    </xf>
    <xf numFmtId="14" fontId="13" fillId="7" borderId="32" xfId="0" applyNumberFormat="1" applyFont="1" applyFill="1" applyBorder="1" applyAlignment="1" applyProtection="1">
      <alignment vertical="center" textRotation="90"/>
    </xf>
    <xf numFmtId="14" fontId="13" fillId="7" borderId="28" xfId="0" applyNumberFormat="1" applyFont="1" applyFill="1" applyBorder="1" applyAlignment="1" applyProtection="1">
      <alignment horizontal="right" vertical="center"/>
    </xf>
    <xf numFmtId="0" fontId="13" fillId="7" borderId="17" xfId="0" applyFont="1" applyFill="1" applyBorder="1" applyAlignment="1" applyProtection="1">
      <alignment horizontal="center" vertical="center"/>
    </xf>
    <xf numFmtId="14" fontId="13" fillId="0" borderId="33" xfId="0" applyNumberFormat="1" applyFont="1" applyFill="1" applyBorder="1" applyAlignment="1" applyProtection="1">
      <alignment vertical="center" textRotation="90"/>
    </xf>
    <xf numFmtId="0" fontId="13" fillId="0" borderId="31" xfId="0" applyFont="1" applyFill="1" applyBorder="1" applyAlignment="1" applyProtection="1">
      <alignment vertical="center" textRotation="90"/>
    </xf>
    <xf numFmtId="0" fontId="12" fillId="0" borderId="15" xfId="0" applyFont="1" applyFill="1" applyBorder="1" applyAlignment="1" applyProtection="1">
      <alignment vertical="center"/>
      <protection locked="0"/>
    </xf>
    <xf numFmtId="0" fontId="12" fillId="0" borderId="20" xfId="0" applyFont="1" applyFill="1" applyBorder="1" applyAlignment="1" applyProtection="1">
      <alignment vertical="center"/>
      <protection locked="0"/>
    </xf>
    <xf numFmtId="0" fontId="13" fillId="13" borderId="9" xfId="0" applyFont="1" applyFill="1" applyBorder="1" applyAlignment="1" applyProtection="1">
      <alignment horizontal="center"/>
      <protection hidden="1"/>
    </xf>
    <xf numFmtId="0" fontId="20" fillId="13" borderId="9" xfId="0" applyFont="1" applyFill="1" applyBorder="1" applyAlignment="1" applyProtection="1">
      <alignment horizontal="center"/>
      <protection hidden="1"/>
    </xf>
    <xf numFmtId="0" fontId="12" fillId="0" borderId="17" xfId="0" applyFont="1" applyFill="1" applyBorder="1" applyAlignment="1" applyProtection="1">
      <alignment vertical="center" wrapText="1"/>
      <protection locked="0"/>
    </xf>
    <xf numFmtId="0" fontId="39" fillId="0" borderId="37" xfId="0" applyFont="1" applyBorder="1" applyAlignment="1">
      <alignment horizontal="center" vertical="center"/>
    </xf>
    <xf numFmtId="0" fontId="39" fillId="0" borderId="36" xfId="0" applyFont="1" applyBorder="1" applyAlignment="1">
      <alignment horizontal="center" vertical="center" wrapText="1"/>
    </xf>
    <xf numFmtId="0" fontId="39" fillId="0" borderId="35" xfId="0" applyFont="1" applyBorder="1" applyAlignment="1">
      <alignment horizontal="center" vertical="center"/>
    </xf>
    <xf numFmtId="14" fontId="0" fillId="0" borderId="17" xfId="0" applyNumberFormat="1" applyFill="1" applyBorder="1"/>
    <xf numFmtId="14" fontId="0" fillId="0" borderId="17" xfId="0" applyNumberFormat="1" applyBorder="1"/>
    <xf numFmtId="0" fontId="39" fillId="14" borderId="38" xfId="0" applyFont="1" applyFill="1" applyBorder="1" applyAlignment="1">
      <alignment horizontal="center" vertical="center"/>
    </xf>
    <xf numFmtId="16" fontId="39" fillId="0" borderId="38" xfId="0" applyNumberFormat="1" applyFont="1" applyBorder="1" applyAlignment="1">
      <alignment horizontal="center" vertical="center"/>
    </xf>
    <xf numFmtId="14" fontId="0" fillId="0" borderId="38" xfId="0" applyNumberFormat="1" applyBorder="1" applyAlignment="1">
      <alignment horizontal="center" vertical="center"/>
    </xf>
    <xf numFmtId="0" fontId="39" fillId="12" borderId="39" xfId="0" applyFont="1" applyFill="1" applyBorder="1" applyAlignment="1">
      <alignment horizontal="center" vertical="center"/>
    </xf>
    <xf numFmtId="14" fontId="0" fillId="12" borderId="17" xfId="0" applyNumberFormat="1" applyFill="1" applyBorder="1" applyAlignment="1">
      <alignment horizontal="center" vertical="center"/>
    </xf>
    <xf numFmtId="0" fontId="39" fillId="0" borderId="17" xfId="0" applyFont="1" applyBorder="1" applyAlignment="1">
      <alignment vertical="center" wrapText="1"/>
    </xf>
    <xf numFmtId="0" fontId="39" fillId="0" borderId="17" xfId="0" applyFont="1" applyBorder="1" applyAlignment="1">
      <alignment horizontal="center" vertical="center"/>
    </xf>
    <xf numFmtId="14" fontId="0" fillId="0" borderId="17" xfId="0" applyNumberFormat="1" applyBorder="1" applyAlignment="1">
      <alignment horizontal="center" vertical="center"/>
    </xf>
    <xf numFmtId="49" fontId="39" fillId="0" borderId="17" xfId="0" applyNumberFormat="1" applyFont="1" applyBorder="1" applyAlignment="1">
      <alignment horizontal="center" vertical="center"/>
    </xf>
    <xf numFmtId="0" fontId="39" fillId="0" borderId="0" xfId="0" applyFont="1" applyBorder="1" applyAlignment="1">
      <alignment vertical="center" wrapText="1"/>
    </xf>
    <xf numFmtId="0" fontId="39" fillId="0" borderId="0" xfId="0" applyFont="1" applyBorder="1" applyAlignment="1">
      <alignment horizontal="center" vertical="center"/>
    </xf>
    <xf numFmtId="0" fontId="0" fillId="0" borderId="0" xfId="0" applyBorder="1"/>
    <xf numFmtId="0" fontId="39" fillId="0" borderId="0" xfId="0" applyFont="1" applyFill="1" applyBorder="1" applyAlignment="1">
      <alignment vertical="center" wrapText="1"/>
    </xf>
    <xf numFmtId="0" fontId="39" fillId="0" borderId="0" xfId="0" applyFont="1" applyFill="1" applyBorder="1" applyAlignment="1">
      <alignment horizontal="center" vertical="center"/>
    </xf>
    <xf numFmtId="0" fontId="0" fillId="12" borderId="17" xfId="0" applyFill="1" applyBorder="1"/>
    <xf numFmtId="0" fontId="42" fillId="0" borderId="17" xfId="0" applyFont="1" applyBorder="1" applyAlignment="1">
      <alignment wrapText="1"/>
    </xf>
    <xf numFmtId="0" fontId="0" fillId="0" borderId="17" xfId="0" quotePrefix="1" applyBorder="1" applyAlignment="1">
      <alignment wrapText="1"/>
    </xf>
    <xf numFmtId="0" fontId="39" fillId="16" borderId="39" xfId="0" applyFont="1" applyFill="1" applyBorder="1" applyAlignment="1">
      <alignment horizontal="center" vertical="center"/>
    </xf>
    <xf numFmtId="14" fontId="0" fillId="16" borderId="17" xfId="0" applyNumberFormat="1" applyFill="1" applyBorder="1" applyAlignment="1">
      <alignment horizontal="center" vertical="center"/>
    </xf>
    <xf numFmtId="0" fontId="43" fillId="0" borderId="0" xfId="0" applyFont="1"/>
    <xf numFmtId="0" fontId="45" fillId="3" borderId="3" xfId="0" applyFont="1" applyFill="1" applyBorder="1" applyAlignment="1" applyProtection="1">
      <alignment horizontal="center" vertical="center"/>
    </xf>
    <xf numFmtId="0" fontId="44" fillId="3" borderId="0" xfId="0" applyFont="1" applyFill="1" applyBorder="1" applyAlignment="1" applyProtection="1">
      <alignment horizontal="center" vertical="center"/>
    </xf>
    <xf numFmtId="0" fontId="44" fillId="3" borderId="40" xfId="0" applyFont="1" applyFill="1" applyBorder="1" applyAlignment="1" applyProtection="1">
      <alignment horizontal="center" vertical="center"/>
    </xf>
    <xf numFmtId="165" fontId="14" fillId="6" borderId="17" xfId="0" applyNumberFormat="1" applyFont="1" applyFill="1" applyBorder="1" applyAlignment="1" applyProtection="1">
      <alignment horizontal="center" vertical="center" wrapText="1"/>
      <protection hidden="1"/>
    </xf>
    <xf numFmtId="14" fontId="12" fillId="6" borderId="17" xfId="0" applyNumberFormat="1" applyFont="1" applyFill="1" applyBorder="1" applyAlignment="1" applyProtection="1">
      <alignment horizontal="center" vertical="center"/>
      <protection locked="0"/>
    </xf>
    <xf numFmtId="14" fontId="12" fillId="6" borderId="28" xfId="0" applyNumberFormat="1" applyFont="1" applyFill="1" applyBorder="1" applyAlignment="1" applyProtection="1">
      <alignment horizontal="center" vertical="center"/>
      <protection locked="0"/>
    </xf>
    <xf numFmtId="165" fontId="14" fillId="6" borderId="29" xfId="0" applyNumberFormat="1" applyFont="1" applyFill="1" applyBorder="1" applyAlignment="1" applyProtection="1">
      <alignment horizontal="center" vertical="center" wrapText="1"/>
      <protection hidden="1"/>
    </xf>
    <xf numFmtId="165" fontId="15" fillId="4" borderId="17" xfId="0" applyNumberFormat="1" applyFont="1" applyFill="1" applyBorder="1" applyAlignment="1" applyProtection="1">
      <alignment horizontal="center" vertical="center" wrapText="1"/>
      <protection hidden="1"/>
    </xf>
    <xf numFmtId="0" fontId="21" fillId="0" borderId="0" xfId="0" applyFont="1" applyFill="1" applyBorder="1" applyAlignment="1" applyProtection="1">
      <alignment horizontal="center" vertical="center"/>
      <protection locked="0"/>
    </xf>
    <xf numFmtId="0" fontId="22" fillId="2" borderId="0" xfId="0" applyFont="1" applyFill="1" applyBorder="1" applyAlignment="1" applyProtection="1">
      <alignment horizontal="center"/>
      <protection locked="0"/>
    </xf>
    <xf numFmtId="0" fontId="6" fillId="0" borderId="0" xfId="0" applyFont="1" applyFill="1" applyBorder="1" applyAlignment="1" applyProtection="1">
      <alignment horizontal="center" vertical="center"/>
      <protection hidden="1"/>
    </xf>
    <xf numFmtId="176" fontId="33" fillId="9" borderId="22" xfId="1" applyFont="1" applyFill="1" applyBorder="1" applyAlignment="1">
      <alignment horizontal="center" vertical="center"/>
    </xf>
    <xf numFmtId="176" fontId="33" fillId="9" borderId="22" xfId="1" applyFont="1" applyFill="1" applyBorder="1" applyAlignment="1">
      <alignment horizontal="center" vertical="center" wrapText="1"/>
    </xf>
    <xf numFmtId="0" fontId="40" fillId="15" borderId="34" xfId="0" applyFont="1" applyFill="1" applyBorder="1" applyAlignment="1">
      <alignment horizontal="center"/>
    </xf>
    <xf numFmtId="0" fontId="40" fillId="15" borderId="35" xfId="0" applyFont="1" applyFill="1" applyBorder="1" applyAlignment="1">
      <alignment horizontal="center"/>
    </xf>
    <xf numFmtId="0" fontId="40" fillId="15" borderId="36" xfId="0" applyFont="1" applyFill="1" applyBorder="1" applyAlignment="1">
      <alignment horizontal="center"/>
    </xf>
    <xf numFmtId="14" fontId="1" fillId="0" borderId="17" xfId="0" applyNumberFormat="1" applyFont="1" applyBorder="1" applyAlignment="1" applyProtection="1">
      <protection hidden="1"/>
    </xf>
    <xf numFmtId="0" fontId="21" fillId="0" borderId="17" xfId="0" applyFont="1" applyFill="1" applyBorder="1" applyAlignment="1" applyProtection="1">
      <protection locked="0"/>
    </xf>
    <xf numFmtId="0" fontId="25" fillId="0" borderId="17" xfId="0" applyFont="1" applyFill="1" applyBorder="1" applyAlignment="1" applyProtection="1">
      <protection locked="0"/>
    </xf>
    <xf numFmtId="0" fontId="1" fillId="0" borderId="17" xfId="0" applyFont="1" applyBorder="1" applyAlignment="1" applyProtection="1">
      <protection locked="0"/>
    </xf>
    <xf numFmtId="14" fontId="1" fillId="0" borderId="17" xfId="0" applyNumberFormat="1" applyFont="1" applyBorder="1" applyAlignment="1" applyProtection="1">
      <protection locked="0"/>
    </xf>
    <xf numFmtId="164" fontId="46" fillId="12" borderId="17" xfId="0" applyNumberFormat="1" applyFont="1" applyFill="1" applyBorder="1" applyAlignment="1" applyProtection="1">
      <alignment horizontal="left"/>
      <protection locked="0"/>
    </xf>
    <xf numFmtId="0" fontId="4" fillId="0" borderId="17" xfId="0" applyFont="1" applyBorder="1" applyAlignment="1" applyProtection="1">
      <protection locked="0"/>
    </xf>
    <xf numFmtId="165" fontId="21" fillId="0" borderId="17" xfId="0" applyNumberFormat="1" applyFont="1" applyFill="1" applyBorder="1" applyAlignment="1" applyProtection="1">
      <alignment horizontal="center"/>
      <protection locked="0"/>
    </xf>
    <xf numFmtId="0" fontId="4" fillId="0" borderId="17" xfId="0" applyFont="1" applyBorder="1" applyAlignment="1" applyProtection="1">
      <protection hidden="1"/>
    </xf>
    <xf numFmtId="0" fontId="1" fillId="0" borderId="17" xfId="0" applyFont="1" applyBorder="1" applyAlignment="1" applyProtection="1">
      <protection hidden="1"/>
    </xf>
    <xf numFmtId="0" fontId="4" fillId="0" borderId="17" xfId="0" applyFont="1" applyBorder="1" applyAlignment="1" applyProtection="1">
      <alignment wrapText="1"/>
      <protection hidden="1"/>
    </xf>
    <xf numFmtId="0" fontId="4" fillId="0" borderId="17" xfId="0" applyFont="1" applyFill="1" applyBorder="1" applyAlignment="1" applyProtection="1">
      <protection hidden="1"/>
    </xf>
    <xf numFmtId="0" fontId="1" fillId="0" borderId="17" xfId="0" applyFont="1" applyBorder="1" applyAlignment="1" applyProtection="1">
      <protection locked="0" hidden="1"/>
    </xf>
    <xf numFmtId="0" fontId="25" fillId="0" borderId="17" xfId="0" applyFont="1" applyFill="1" applyBorder="1" applyAlignment="1" applyProtection="1">
      <alignment vertical="center"/>
    </xf>
    <xf numFmtId="0" fontId="25" fillId="0" borderId="17" xfId="0" applyFont="1" applyFill="1" applyBorder="1" applyAlignment="1" applyProtection="1">
      <alignment vertical="center"/>
      <protection locked="0"/>
    </xf>
    <xf numFmtId="0" fontId="25" fillId="0" borderId="0" xfId="0" applyFont="1" applyFill="1" applyBorder="1" applyAlignment="1" applyProtection="1">
      <alignment vertical="center"/>
      <protection locked="0"/>
    </xf>
    <xf numFmtId="165" fontId="21" fillId="0" borderId="0" xfId="0" applyNumberFormat="1" applyFont="1" applyFill="1" applyBorder="1" applyAlignment="1" applyProtection="1">
      <alignment vertical="center"/>
      <protection locked="0"/>
    </xf>
  </cellXfs>
  <cellStyles count="3">
    <cellStyle name="Excel Built-in Normal" xfId="1"/>
    <cellStyle name="Milliers" xfId="2" builtinId="3"/>
    <cellStyle name="Normal" xfId="0" builtinId="0"/>
  </cellStyles>
  <dxfs count="17">
    <dxf>
      <font>
        <b val="0"/>
        <condense val="0"/>
        <extend val="0"/>
        <color indexed="26"/>
      </font>
    </dxf>
    <dxf>
      <font>
        <b/>
        <i val="0"/>
        <condense val="0"/>
        <extend val="0"/>
        <color indexed="18"/>
      </font>
      <fill>
        <patternFill patternType="solid">
          <fgColor indexed="52"/>
          <bgColor indexed="53"/>
        </patternFill>
      </fill>
    </dxf>
    <dxf>
      <font>
        <b val="0"/>
        <condense val="0"/>
        <extend val="0"/>
        <color indexed="0"/>
      </font>
    </dxf>
    <dxf>
      <font>
        <b/>
        <i val="0"/>
        <condense val="0"/>
        <extend val="0"/>
        <color indexed="18"/>
      </font>
      <fill>
        <patternFill patternType="solid">
          <fgColor indexed="52"/>
          <bgColor indexed="53"/>
        </patternFill>
      </fill>
    </dxf>
    <dxf>
      <font>
        <b/>
        <i val="0"/>
        <condense val="0"/>
        <extend val="0"/>
        <color indexed="18"/>
      </font>
      <fill>
        <patternFill patternType="solid">
          <fgColor indexed="52"/>
          <bgColor indexed="53"/>
        </patternFill>
      </fill>
    </dxf>
    <dxf>
      <font>
        <color theme="9" tint="0.79998168889431442"/>
      </font>
      <fill>
        <patternFill patternType="solid">
          <fgColor indexed="30"/>
          <bgColor theme="9" tint="0.79998168889431442"/>
        </patternFill>
      </fill>
    </dxf>
    <dxf>
      <font>
        <color rgb="FFCCFF99"/>
      </font>
      <fill>
        <patternFill patternType="solid">
          <fgColor indexed="21"/>
          <bgColor rgb="FFCCFF99"/>
        </patternFill>
      </fill>
    </dxf>
    <dxf>
      <font>
        <color rgb="FFCCCCFF"/>
      </font>
      <fill>
        <patternFill>
          <bgColor rgb="FFCCCCFF"/>
        </patternFill>
      </fill>
    </dxf>
    <dxf>
      <font>
        <color rgb="FFFF99CC"/>
      </font>
      <fill>
        <patternFill patternType="solid">
          <bgColor rgb="FFFF99CC"/>
        </patternFill>
      </fill>
    </dxf>
    <dxf>
      <font>
        <color rgb="FFFFCCFF"/>
      </font>
      <fill>
        <patternFill>
          <bgColor rgb="FFFFCCFF"/>
        </patternFill>
      </fill>
    </dxf>
    <dxf>
      <font>
        <color theme="4"/>
      </font>
      <fill>
        <patternFill>
          <bgColor theme="4"/>
        </patternFill>
      </fill>
    </dxf>
    <dxf>
      <font>
        <color rgb="FFFFFF99"/>
      </font>
      <fill>
        <patternFill>
          <bgColor rgb="FFFFFF99"/>
        </patternFill>
      </fill>
    </dxf>
    <dxf>
      <font>
        <color rgb="FFCCECFF"/>
      </font>
      <fill>
        <patternFill>
          <bgColor rgb="FFCCECFF"/>
        </patternFill>
      </fill>
    </dxf>
    <dxf>
      <font>
        <b val="0"/>
        <condense val="0"/>
        <extend val="0"/>
        <color indexed="31"/>
      </font>
      <fill>
        <patternFill patternType="solid">
          <fgColor indexed="26"/>
          <bgColor indexed="31"/>
        </patternFill>
      </fill>
    </dxf>
    <dxf>
      <font>
        <b/>
        <i val="0"/>
        <condense val="0"/>
        <extend val="0"/>
        <color indexed="12"/>
      </font>
      <fill>
        <patternFill patternType="solid">
          <fgColor indexed="26"/>
          <bgColor indexed="31"/>
        </patternFill>
      </fill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 val="0"/>
        <condense val="0"/>
        <extend val="0"/>
        <color indexed="26"/>
      </font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EAEAEA"/>
      <rgbColor rgb="00CCFFFF"/>
      <rgbColor rgb="00660066"/>
      <rgbColor rgb="00FF8080"/>
      <rgbColor rgb="000066CC"/>
      <rgbColor rgb="00DDDDDD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CCECFF"/>
      <color rgb="FFFFFF99"/>
      <color rgb="FFFFCCFF"/>
      <color rgb="FFFF99CC"/>
      <color rgb="FFCCCCFF"/>
      <color rgb="FFCC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Spin" dx="15" fmlaLink="$AU$1" max="12" min="1" page="10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114300</xdr:colOff>
          <xdr:row>0</xdr:row>
          <xdr:rowOff>276225</xdr:rowOff>
        </xdr:from>
        <xdr:to>
          <xdr:col>13</xdr:col>
          <xdr:colOff>38100</xdr:colOff>
          <xdr:row>1</xdr:row>
          <xdr:rowOff>38100</xdr:rowOff>
        </xdr:to>
        <xdr:sp macro="" textlink="">
          <xdr:nvSpPr>
            <xdr:cNvPr id="1026" name="Spinner 196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161925</xdr:colOff>
          <xdr:row>3</xdr:row>
          <xdr:rowOff>38100</xdr:rowOff>
        </xdr:from>
        <xdr:to>
          <xdr:col>50</xdr:col>
          <xdr:colOff>542925</xdr:colOff>
          <xdr:row>3</xdr:row>
          <xdr:rowOff>504825</xdr:rowOff>
        </xdr:to>
        <xdr:sp macro="" textlink="">
          <xdr:nvSpPr>
            <xdr:cNvPr id="1053" name="Trier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379056</xdr:colOff>
      <xdr:row>0</xdr:row>
      <xdr:rowOff>145790</xdr:rowOff>
    </xdr:from>
    <xdr:to>
      <xdr:col>12</xdr:col>
      <xdr:colOff>384304</xdr:colOff>
      <xdr:row>2</xdr:row>
      <xdr:rowOff>40821</xdr:rowOff>
    </xdr:to>
    <xdr:sp macro="" textlink="" fLocksText="0">
      <xdr:nvSpPr>
        <xdr:cNvPr id="4" name="AutoShape 10"/>
        <xdr:cNvSpPr>
          <a:spLocks noChangeArrowheads="1"/>
        </xdr:cNvSpPr>
      </xdr:nvSpPr>
      <xdr:spPr bwMode="auto">
        <a:xfrm flipH="1">
          <a:off x="8174005" y="145790"/>
          <a:ext cx="1958845" cy="575388"/>
        </a:xfrm>
        <a:prstGeom prst="wedgeEllipseCallout">
          <a:avLst>
            <a:gd name="adj1" fmla="val -52880"/>
            <a:gd name="adj2" fmla="val 68519"/>
          </a:avLst>
        </a:prstGeom>
        <a:solidFill>
          <a:srgbClr val="FFFFFF"/>
        </a:solidFill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36360" rIns="0" bIns="0" anchor="t"/>
        <a:lstStyle/>
        <a:p>
          <a:pPr algn="l" rtl="0"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Gill Sans MT"/>
            </a:rPr>
            <a:t>Saisissez ici l'année</a:t>
          </a:r>
        </a:p>
        <a:p>
          <a:pPr algn="l" rtl="0">
            <a:defRPr sz="1000"/>
          </a:pPr>
          <a:r>
            <a:rPr lang="fr-FR" sz="900" b="0" i="1" u="none" strike="noStrike" baseline="0">
              <a:solidFill>
                <a:srgbClr val="000000"/>
              </a:solidFill>
              <a:latin typeface="Gill Sans MT"/>
            </a:rPr>
            <a:t>en cours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omments" Target="../comments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omments" Target="../comments3.xml"/><Relationship Id="rId1" Type="http://schemas.openxmlformats.org/officeDocument/2006/relationships/vmlDrawing" Target="../drawings/vmlDrawing3.v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indexed="8"/>
    <pageSetUpPr fitToPage="1"/>
  </sheetPr>
  <dimension ref="A1:BB193"/>
  <sheetViews>
    <sheetView showGridLines="0" tabSelected="1" topLeftCell="B1" zoomScaleNormal="100" zoomScaleSheetLayoutView="100" workbookViewId="0">
      <pane ySplit="1" topLeftCell="A2" activePane="bottomLeft" state="frozen"/>
      <selection activeCell="B1" sqref="B1"/>
      <selection pane="bottomLeft" activeCell="AW1" sqref="AW1:AW1048576"/>
    </sheetView>
  </sheetViews>
  <sheetFormatPr baseColWidth="10" defaultRowHeight="16.5" x14ac:dyDescent="0.3"/>
  <cols>
    <col min="1" max="1" width="11.42578125" style="1" hidden="1" customWidth="1"/>
    <col min="2" max="2" width="24.5703125" style="2" customWidth="1"/>
    <col min="3" max="3" width="42.42578125" style="2" customWidth="1"/>
    <col min="4" max="4" width="19.42578125" style="2" customWidth="1"/>
    <col min="5" max="6" width="6.7109375" style="3" bestFit="1" customWidth="1"/>
    <col min="7" max="7" width="5.7109375" style="4" customWidth="1"/>
    <col min="8" max="8" width="5.5703125" style="5" bestFit="1" customWidth="1"/>
    <col min="9" max="35" width="3.28515625" style="6" customWidth="1"/>
    <col min="36" max="36" width="3.42578125" style="6" customWidth="1"/>
    <col min="37" max="49" width="3.28515625" style="6" customWidth="1"/>
    <col min="50" max="16384" width="11.42578125" style="7"/>
  </cols>
  <sheetData>
    <row r="1" spans="1:54" s="210" customFormat="1" ht="48.75" customHeight="1" x14ac:dyDescent="0.45">
      <c r="A1" s="201"/>
      <c r="B1" s="202" t="s">
        <v>0</v>
      </c>
      <c r="C1" s="202"/>
      <c r="D1" s="203"/>
      <c r="E1" s="204"/>
      <c r="F1" s="205"/>
      <c r="G1" s="206">
        <f>+N1</f>
        <v>43132</v>
      </c>
      <c r="H1" s="206"/>
      <c r="I1" s="206"/>
      <c r="J1" s="206"/>
      <c r="K1" s="207"/>
      <c r="L1" s="207"/>
      <c r="M1" s="204"/>
      <c r="N1" s="208">
        <f>VLOOKUP($AU$1,débmois,2,FALSE)</f>
        <v>43132</v>
      </c>
      <c r="O1" s="208"/>
      <c r="P1" s="208"/>
      <c r="Q1" s="208"/>
      <c r="R1" s="208"/>
      <c r="S1" s="208"/>
      <c r="T1" s="204"/>
      <c r="U1" s="204"/>
      <c r="V1" s="204"/>
      <c r="W1" s="204"/>
      <c r="X1" s="207"/>
      <c r="Y1" s="207"/>
      <c r="Z1" s="207"/>
      <c r="AA1" s="207"/>
      <c r="AB1" s="209"/>
      <c r="AC1" s="209"/>
      <c r="AD1" s="209"/>
      <c r="AE1" s="209"/>
      <c r="AF1" s="209"/>
      <c r="AH1" s="209"/>
      <c r="AI1" s="209"/>
      <c r="AJ1" s="209"/>
      <c r="AK1" s="209"/>
      <c r="AL1" s="209"/>
      <c r="AM1" s="209"/>
      <c r="AN1" s="209"/>
      <c r="AO1" s="209"/>
      <c r="AP1" s="209"/>
      <c r="AQ1" s="209"/>
      <c r="AR1" s="211"/>
      <c r="AT1" s="212"/>
      <c r="AU1" s="213">
        <v>1</v>
      </c>
      <c r="AV1" s="212"/>
      <c r="AW1" s="212"/>
      <c r="AY1" s="210" t="s">
        <v>111</v>
      </c>
    </row>
    <row r="2" spans="1:54" s="133" customFormat="1" ht="13.5" customHeight="1" x14ac:dyDescent="0.3">
      <c r="A2" s="214"/>
      <c r="B2" s="130" t="s">
        <v>103</v>
      </c>
      <c r="C2" s="130" t="s">
        <v>135</v>
      </c>
      <c r="D2" s="130"/>
      <c r="E2" s="215"/>
      <c r="F2" s="215"/>
      <c r="G2" s="215"/>
      <c r="H2" s="130"/>
      <c r="I2" s="130"/>
      <c r="J2" s="130"/>
      <c r="K2" s="130"/>
      <c r="L2" s="130"/>
      <c r="M2" s="130"/>
      <c r="N2" s="130"/>
      <c r="O2" s="130"/>
      <c r="P2" s="131"/>
      <c r="Q2" s="130"/>
      <c r="R2" s="130"/>
      <c r="S2" s="130"/>
      <c r="T2" s="130"/>
      <c r="U2" s="131"/>
      <c r="V2" s="131"/>
      <c r="W2" s="131"/>
      <c r="X2" s="131"/>
      <c r="Y2" s="131"/>
      <c r="Z2" s="131"/>
      <c r="AA2" s="131"/>
      <c r="AB2" s="132"/>
      <c r="AC2" s="132"/>
      <c r="AD2" s="132"/>
      <c r="AF2" s="134"/>
      <c r="AG2" s="132"/>
      <c r="AH2" s="132"/>
      <c r="AI2" s="132"/>
      <c r="AJ2" s="132"/>
      <c r="AK2" s="135"/>
      <c r="AL2" s="135"/>
      <c r="AM2" s="135"/>
      <c r="AN2" s="135"/>
      <c r="AO2" s="135"/>
      <c r="AP2" s="135"/>
      <c r="AQ2" s="135"/>
      <c r="AR2" s="136"/>
      <c r="AT2" s="137"/>
      <c r="AU2" s="137"/>
      <c r="AV2" s="137"/>
      <c r="AW2" s="137"/>
      <c r="AY2" s="133" t="s">
        <v>134</v>
      </c>
    </row>
    <row r="3" spans="1:54" s="74" customFormat="1" ht="23.25" x14ac:dyDescent="0.2">
      <c r="B3" s="216"/>
      <c r="C3" s="217"/>
      <c r="D3" s="216"/>
      <c r="E3" s="75"/>
      <c r="F3" s="75"/>
      <c r="G3" s="75"/>
      <c r="H3" s="75"/>
      <c r="J3" s="217"/>
      <c r="K3" s="10"/>
      <c r="L3" s="11"/>
      <c r="M3" s="11"/>
      <c r="N3" s="11"/>
      <c r="O3" s="11"/>
      <c r="P3" s="12"/>
      <c r="Q3" s="13"/>
      <c r="R3" s="13"/>
      <c r="S3" s="14"/>
      <c r="T3" s="14"/>
      <c r="U3" s="14"/>
      <c r="V3" s="11"/>
      <c r="W3" s="11"/>
      <c r="X3" s="11"/>
      <c r="Y3" s="11"/>
      <c r="Z3" s="11"/>
      <c r="AA3" s="11"/>
      <c r="AB3" s="15"/>
      <c r="AC3" s="15"/>
      <c r="AD3" s="15"/>
      <c r="AE3" s="15"/>
      <c r="AF3" s="15"/>
      <c r="AG3" s="15"/>
      <c r="AH3" s="15"/>
      <c r="AI3" s="15"/>
      <c r="AJ3" s="15"/>
      <c r="AK3" s="8"/>
      <c r="AL3" s="8"/>
      <c r="AM3" s="8"/>
      <c r="AN3" s="8"/>
      <c r="AO3" s="8"/>
      <c r="AP3" s="8"/>
      <c r="AQ3" s="16"/>
      <c r="AR3" s="16"/>
      <c r="AS3" s="16"/>
      <c r="AT3" s="8"/>
      <c r="AU3" s="8"/>
      <c r="AV3" s="8"/>
      <c r="AW3" s="8"/>
    </row>
    <row r="4" spans="1:54" s="17" customFormat="1" ht="54" x14ac:dyDescent="0.2">
      <c r="A4" s="72"/>
      <c r="B4" s="110"/>
      <c r="C4" s="110"/>
      <c r="D4" s="159" t="s">
        <v>114</v>
      </c>
      <c r="E4" s="189" t="s">
        <v>1</v>
      </c>
      <c r="F4" s="190"/>
      <c r="G4" s="150"/>
      <c r="H4" s="149"/>
      <c r="I4" s="191">
        <f>+M5</f>
        <v>43131</v>
      </c>
      <c r="J4" s="188"/>
      <c r="K4" s="188"/>
      <c r="L4" s="188"/>
      <c r="M4" s="188"/>
      <c r="N4" s="192">
        <f>+N1</f>
        <v>43132</v>
      </c>
      <c r="O4" s="192"/>
      <c r="P4" s="192"/>
      <c r="Q4" s="192"/>
      <c r="R4" s="192"/>
      <c r="S4" s="192"/>
      <c r="T4" s="192"/>
      <c r="U4" s="192"/>
      <c r="V4" s="192"/>
      <c r="W4" s="192"/>
      <c r="X4" s="192"/>
      <c r="Y4" s="192"/>
      <c r="Z4" s="192"/>
      <c r="AA4" s="192"/>
      <c r="AB4" s="192"/>
      <c r="AC4" s="192"/>
      <c r="AD4" s="192"/>
      <c r="AE4" s="192"/>
      <c r="AF4" s="192"/>
      <c r="AG4" s="192"/>
      <c r="AH4" s="192"/>
      <c r="AI4" s="192"/>
      <c r="AJ4" s="192"/>
      <c r="AK4" s="192"/>
      <c r="AL4" s="192"/>
      <c r="AM4" s="192"/>
      <c r="AN4" s="192"/>
      <c r="AO4" s="192"/>
      <c r="AP4" s="192"/>
      <c r="AQ4" s="192"/>
      <c r="AR4" s="192"/>
      <c r="AS4" s="188">
        <f>+AS5</f>
        <v>43163</v>
      </c>
      <c r="AT4" s="188"/>
      <c r="AU4" s="188"/>
      <c r="AV4" s="188"/>
      <c r="AW4" s="188"/>
    </row>
    <row r="5" spans="1:54" s="19" customFormat="1" ht="18" x14ac:dyDescent="0.2">
      <c r="A5" s="18"/>
      <c r="B5" s="73" t="s">
        <v>101</v>
      </c>
      <c r="C5" s="155"/>
      <c r="D5" s="156"/>
      <c r="E5" s="156"/>
      <c r="F5" s="156"/>
      <c r="G5" s="153"/>
      <c r="H5" s="154"/>
      <c r="I5" s="111">
        <f>+J5-1</f>
        <v>43127</v>
      </c>
      <c r="J5" s="112">
        <f>+K5-1</f>
        <v>43128</v>
      </c>
      <c r="K5" s="112">
        <f>+L5-1</f>
        <v>43129</v>
      </c>
      <c r="L5" s="112">
        <f>+M5-1</f>
        <v>43130</v>
      </c>
      <c r="M5" s="112">
        <f>+N5-1</f>
        <v>43131</v>
      </c>
      <c r="N5" s="112">
        <f>+$N$1</f>
        <v>43132</v>
      </c>
      <c r="O5" s="112">
        <f t="shared" ref="O5:AW5" si="0">+N5+1</f>
        <v>43133</v>
      </c>
      <c r="P5" s="112">
        <f t="shared" si="0"/>
        <v>43134</v>
      </c>
      <c r="Q5" s="112">
        <f t="shared" si="0"/>
        <v>43135</v>
      </c>
      <c r="R5" s="112">
        <f t="shared" si="0"/>
        <v>43136</v>
      </c>
      <c r="S5" s="112">
        <f t="shared" si="0"/>
        <v>43137</v>
      </c>
      <c r="T5" s="112">
        <f t="shared" si="0"/>
        <v>43138</v>
      </c>
      <c r="U5" s="112">
        <f t="shared" si="0"/>
        <v>43139</v>
      </c>
      <c r="V5" s="112">
        <f t="shared" si="0"/>
        <v>43140</v>
      </c>
      <c r="W5" s="112">
        <f t="shared" si="0"/>
        <v>43141</v>
      </c>
      <c r="X5" s="112">
        <f t="shared" si="0"/>
        <v>43142</v>
      </c>
      <c r="Y5" s="112">
        <f t="shared" si="0"/>
        <v>43143</v>
      </c>
      <c r="Z5" s="112">
        <f t="shared" si="0"/>
        <v>43144</v>
      </c>
      <c r="AA5" s="112">
        <f t="shared" si="0"/>
        <v>43145</v>
      </c>
      <c r="AB5" s="112">
        <f t="shared" si="0"/>
        <v>43146</v>
      </c>
      <c r="AC5" s="112">
        <f t="shared" si="0"/>
        <v>43147</v>
      </c>
      <c r="AD5" s="112">
        <f t="shared" si="0"/>
        <v>43148</v>
      </c>
      <c r="AE5" s="112">
        <f t="shared" si="0"/>
        <v>43149</v>
      </c>
      <c r="AF5" s="112">
        <f t="shared" si="0"/>
        <v>43150</v>
      </c>
      <c r="AG5" s="112">
        <f t="shared" si="0"/>
        <v>43151</v>
      </c>
      <c r="AH5" s="112">
        <f t="shared" si="0"/>
        <v>43152</v>
      </c>
      <c r="AI5" s="112">
        <f t="shared" si="0"/>
        <v>43153</v>
      </c>
      <c r="AJ5" s="112">
        <f t="shared" si="0"/>
        <v>43154</v>
      </c>
      <c r="AK5" s="112">
        <f t="shared" si="0"/>
        <v>43155</v>
      </c>
      <c r="AL5" s="112">
        <f t="shared" si="0"/>
        <v>43156</v>
      </c>
      <c r="AM5" s="112">
        <f t="shared" si="0"/>
        <v>43157</v>
      </c>
      <c r="AN5" s="112">
        <f t="shared" si="0"/>
        <v>43158</v>
      </c>
      <c r="AO5" s="112">
        <f t="shared" si="0"/>
        <v>43159</v>
      </c>
      <c r="AP5" s="112">
        <f t="shared" si="0"/>
        <v>43160</v>
      </c>
      <c r="AQ5" s="112">
        <f t="shared" si="0"/>
        <v>43161</v>
      </c>
      <c r="AR5" s="112">
        <f t="shared" si="0"/>
        <v>43162</v>
      </c>
      <c r="AS5" s="112">
        <f t="shared" si="0"/>
        <v>43163</v>
      </c>
      <c r="AT5" s="112">
        <f t="shared" si="0"/>
        <v>43164</v>
      </c>
      <c r="AU5" s="112">
        <f t="shared" si="0"/>
        <v>43165</v>
      </c>
      <c r="AV5" s="112">
        <f t="shared" si="0"/>
        <v>43166</v>
      </c>
      <c r="AW5" s="112">
        <f t="shared" si="0"/>
        <v>43167</v>
      </c>
    </row>
    <row r="6" spans="1:54" s="19" customFormat="1" ht="24" customHeight="1" x14ac:dyDescent="0.2">
      <c r="A6" s="20" t="s">
        <v>3</v>
      </c>
      <c r="B6" s="21" t="s">
        <v>27</v>
      </c>
      <c r="C6" s="21" t="s">
        <v>28</v>
      </c>
      <c r="D6" s="22" t="s">
        <v>102</v>
      </c>
      <c r="E6" s="23" t="s">
        <v>4</v>
      </c>
      <c r="F6" s="102" t="s">
        <v>5</v>
      </c>
      <c r="G6" s="151" t="s">
        <v>2</v>
      </c>
      <c r="H6" s="152" t="s">
        <v>112</v>
      </c>
      <c r="I6" s="103" t="str">
        <f t="shared" ref="I6:AW6" si="1">VLOOKUP(I5,dates,2,FALSE)</f>
        <v>s</v>
      </c>
      <c r="J6" s="24" t="str">
        <f t="shared" si="1"/>
        <v>d</v>
      </c>
      <c r="K6" s="24" t="str">
        <f t="shared" si="1"/>
        <v>l</v>
      </c>
      <c r="L6" s="24" t="str">
        <f t="shared" si="1"/>
        <v>m</v>
      </c>
      <c r="M6" s="24" t="str">
        <f t="shared" si="1"/>
        <v>m</v>
      </c>
      <c r="N6" s="24" t="str">
        <f t="shared" si="1"/>
        <v>j</v>
      </c>
      <c r="O6" s="24" t="str">
        <f t="shared" si="1"/>
        <v>v</v>
      </c>
      <c r="P6" s="24" t="str">
        <f t="shared" si="1"/>
        <v>s</v>
      </c>
      <c r="Q6" s="24" t="str">
        <f t="shared" si="1"/>
        <v>d</v>
      </c>
      <c r="R6" s="24" t="str">
        <f t="shared" si="1"/>
        <v>l</v>
      </c>
      <c r="S6" s="24" t="str">
        <f t="shared" si="1"/>
        <v>m</v>
      </c>
      <c r="T6" s="24" t="str">
        <f t="shared" si="1"/>
        <v>m</v>
      </c>
      <c r="U6" s="24" t="str">
        <f t="shared" si="1"/>
        <v>j</v>
      </c>
      <c r="V6" s="24" t="str">
        <f t="shared" si="1"/>
        <v>v</v>
      </c>
      <c r="W6" s="24" t="str">
        <f t="shared" si="1"/>
        <v>s</v>
      </c>
      <c r="X6" s="24" t="str">
        <f t="shared" si="1"/>
        <v>d</v>
      </c>
      <c r="Y6" s="24" t="str">
        <f t="shared" si="1"/>
        <v>l</v>
      </c>
      <c r="Z6" s="24" t="str">
        <f t="shared" si="1"/>
        <v>m</v>
      </c>
      <c r="AA6" s="24" t="str">
        <f t="shared" si="1"/>
        <v>m</v>
      </c>
      <c r="AB6" s="24" t="str">
        <f t="shared" si="1"/>
        <v>j</v>
      </c>
      <c r="AC6" s="24" t="str">
        <f t="shared" si="1"/>
        <v>v</v>
      </c>
      <c r="AD6" s="24" t="str">
        <f t="shared" si="1"/>
        <v>s</v>
      </c>
      <c r="AE6" s="24" t="str">
        <f t="shared" si="1"/>
        <v>d</v>
      </c>
      <c r="AF6" s="24" t="str">
        <f t="shared" si="1"/>
        <v>l</v>
      </c>
      <c r="AG6" s="24" t="str">
        <f t="shared" si="1"/>
        <v>m</v>
      </c>
      <c r="AH6" s="24" t="str">
        <f t="shared" si="1"/>
        <v>m</v>
      </c>
      <c r="AI6" s="24" t="str">
        <f t="shared" si="1"/>
        <v>j</v>
      </c>
      <c r="AJ6" s="24" t="str">
        <f t="shared" si="1"/>
        <v>v</v>
      </c>
      <c r="AK6" s="24" t="str">
        <f t="shared" si="1"/>
        <v>s</v>
      </c>
      <c r="AL6" s="24" t="str">
        <f t="shared" si="1"/>
        <v>d</v>
      </c>
      <c r="AM6" s="24" t="str">
        <f t="shared" si="1"/>
        <v>l</v>
      </c>
      <c r="AN6" s="24" t="str">
        <f t="shared" si="1"/>
        <v>m</v>
      </c>
      <c r="AO6" s="24" t="str">
        <f t="shared" si="1"/>
        <v>m</v>
      </c>
      <c r="AP6" s="24" t="str">
        <f t="shared" si="1"/>
        <v>j</v>
      </c>
      <c r="AQ6" s="24" t="str">
        <f t="shared" si="1"/>
        <v>v</v>
      </c>
      <c r="AR6" s="24" t="str">
        <f t="shared" si="1"/>
        <v>s</v>
      </c>
      <c r="AS6" s="24" t="str">
        <f t="shared" si="1"/>
        <v>d</v>
      </c>
      <c r="AT6" s="24" t="str">
        <f t="shared" si="1"/>
        <v>l</v>
      </c>
      <c r="AU6" s="24" t="str">
        <f t="shared" si="1"/>
        <v>m</v>
      </c>
      <c r="AV6" s="24" t="str">
        <f t="shared" si="1"/>
        <v>m</v>
      </c>
      <c r="AW6" s="24" t="str">
        <f t="shared" si="1"/>
        <v>j</v>
      </c>
    </row>
    <row r="7" spans="1:54" x14ac:dyDescent="0.3">
      <c r="A7" s="25" t="str">
        <f t="shared" ref="A7:A38" si="2">+B7&amp;G7</f>
        <v>ZAT</v>
      </c>
      <c r="B7" s="26"/>
      <c r="C7" s="83" t="s">
        <v>31</v>
      </c>
      <c r="D7" s="27" t="s">
        <v>38</v>
      </c>
      <c r="E7" s="28">
        <v>43045</v>
      </c>
      <c r="F7" s="29">
        <v>43079</v>
      </c>
      <c r="G7" s="113" t="str">
        <f>IF(D7='Paramètre DIVERS'!$B$16,'Paramètre DIVERS'!$A$16,IF(D7='Paramètre DIVERS'!$B$17,'Paramètre DIVERS'!$A$17,IF(D7='Paramètre DIVERS'!$B$18,'Paramètre DIVERS'!$A$18,IF(D7='Paramètre DIVERS'!$B$19,'Paramètre DIVERS'!$A$19,IF(D7='Paramètre DIVERS'!$B$21,'Paramètre DIVERS'!$A$21,IF(D7='Paramètre DIVERS'!$B$22,'Paramètre DIVERS'!$A$22,""))))))&amp;IF(D7='Paramètre DIVERS'!$B$24,'Paramètre DIVERS'!$A$24,IF(D7='Paramètre DIVERS'!$B$25,'Paramètre DIVERS'!$A$25,IF(D7='Paramètre DIVERS'!$B$26,'Paramètre DIVERS'!$A$26,IF(D7='Paramètre DIVERS'!$B$27,'Paramètre DIVERS'!$A$27,IF(D7='Paramètre DIVERS'!$B$28,'Paramètre DIVERS'!$A$28,IF(D7='Paramètre DIVERS'!$B$29,'Paramètre DIVERS'!$A$29,IF(D7='Paramètre DIVERS'!$B$30,'Paramètre DIVERS'!$A$30,"")))))))&amp;IF(D7='Paramètre DIVERS'!$B$32,'Paramètre DIVERS'!$A$32,IF(D7='Paramètre DIVERS'!$B$36,'Paramètre DIVERS'!$A$36,IF(D7='Paramètre DIVERS'!$B$37,'Paramètre DIVERS'!$A$37,IF(D7='Paramètre DIVERS'!$B$38,'Paramètre DIVERS'!$A$38,IF(D7='Paramètre DIVERS'!$B$39,'Paramètre DIVERS'!$A$39,IF(D7='Paramètre DIVERS'!$B$43,'Paramètre DIVERS'!$A$43,IF(D7='Paramètre DIVERS'!$B$44,'Paramètre DIVERS'!$A$44,"")))))))&amp;IF(D7='Paramètre DIVERS'!$B$45,'Paramètre DIVERS'!$A$45,IF(D7='Paramètre DIVERS'!$B$46,'Paramètre DIVERS'!$A$46,IF(D7='Paramètre DIVERS'!$B$47,'Paramètre DIVERS'!$A$47,IF(D7='Paramètre DIVERS'!$B$23,'Paramètre DIVERS'!$A$23,""))))</f>
        <v>ZAT</v>
      </c>
      <c r="H7" s="104">
        <f t="shared" ref="H7:H38" si="3">IF(D7="demi-jour",NETWORKDAYS(E7,F7,jfdate)-0.5,NETWORKDAYS(E7,F7,jfdate))</f>
        <v>25</v>
      </c>
      <c r="I7" s="30" t="str">
        <f t="shared" ref="I7:R16" si="4">IF(OR(I$6="s",I$6="f",I$6="d"),"C",IF(AND(I$5&gt;=$E7,I$5&lt;=$F7,$G7="ZCP"),$G7,IF(AND(I$5&gt;=$E7,I$5&lt;=$F7,$G7="ZPM"),$G7,IF(AND(I$5&gt;=$E7,I$5&lt;=$F7,$G7="ZMA"),$G7,IF(AND(I$5&gt;=$E7,I$5&lt;=$F7,$G7="ZMP"),$G7,IF(AND(I$5&gt;=$E7,I$5&lt;=$F7,$G7="ZMT"),$G7,IF(AND(I$5&gt;=$E7,I$5&lt;=$F7,$G7="ZFO"),$G7,IF(AND(I$5&gt;=$E7,I$5&lt;=$F7,$G7="ZRJ"),$G7,IF(AND(I$5&gt;=$E7,I$5&lt;=$F7,$G7="ZAT"),$G7,"")))))))))</f>
        <v>C</v>
      </c>
      <c r="J7" s="30" t="str">
        <f t="shared" si="4"/>
        <v>C</v>
      </c>
      <c r="K7" s="30" t="str">
        <f t="shared" si="4"/>
        <v/>
      </c>
      <c r="L7" s="30" t="str">
        <f t="shared" si="4"/>
        <v/>
      </c>
      <c r="M7" s="30" t="str">
        <f t="shared" si="4"/>
        <v/>
      </c>
      <c r="N7" s="30" t="str">
        <f t="shared" si="4"/>
        <v/>
      </c>
      <c r="O7" s="30" t="str">
        <f t="shared" si="4"/>
        <v/>
      </c>
      <c r="P7" s="30" t="str">
        <f t="shared" si="4"/>
        <v>C</v>
      </c>
      <c r="Q7" s="30" t="str">
        <f t="shared" si="4"/>
        <v>C</v>
      </c>
      <c r="R7" s="30" t="str">
        <f t="shared" si="4"/>
        <v/>
      </c>
      <c r="S7" s="30" t="str">
        <f t="shared" ref="S7:AB16" si="5">IF(OR(S$6="s",S$6="f",S$6="d"),"C",IF(AND(S$5&gt;=$E7,S$5&lt;=$F7,$G7="ZCP"),$G7,IF(AND(S$5&gt;=$E7,S$5&lt;=$F7,$G7="ZPM"),$G7,IF(AND(S$5&gt;=$E7,S$5&lt;=$F7,$G7="ZMA"),$G7,IF(AND(S$5&gt;=$E7,S$5&lt;=$F7,$G7="ZMP"),$G7,IF(AND(S$5&gt;=$E7,S$5&lt;=$F7,$G7="ZMT"),$G7,IF(AND(S$5&gt;=$E7,S$5&lt;=$F7,$G7="ZFO"),$G7,IF(AND(S$5&gt;=$E7,S$5&lt;=$F7,$G7="ZRJ"),$G7,IF(AND(S$5&gt;=$E7,S$5&lt;=$F7,$G7="ZAT"),$G7,"")))))))))</f>
        <v/>
      </c>
      <c r="T7" s="30" t="str">
        <f t="shared" si="5"/>
        <v/>
      </c>
      <c r="U7" s="30" t="str">
        <f t="shared" si="5"/>
        <v/>
      </c>
      <c r="V7" s="30" t="str">
        <f t="shared" si="5"/>
        <v/>
      </c>
      <c r="W7" s="30" t="str">
        <f t="shared" si="5"/>
        <v>C</v>
      </c>
      <c r="X7" s="30" t="str">
        <f t="shared" si="5"/>
        <v>C</v>
      </c>
      <c r="Y7" s="30" t="str">
        <f t="shared" si="5"/>
        <v/>
      </c>
      <c r="Z7" s="30" t="str">
        <f t="shared" si="5"/>
        <v/>
      </c>
      <c r="AA7" s="30" t="str">
        <f t="shared" si="5"/>
        <v/>
      </c>
      <c r="AB7" s="30" t="str">
        <f t="shared" si="5"/>
        <v/>
      </c>
      <c r="AC7" s="30" t="str">
        <f t="shared" ref="AC7:AL16" si="6">IF(OR(AC$6="s",AC$6="f",AC$6="d"),"C",IF(AND(AC$5&gt;=$E7,AC$5&lt;=$F7,$G7="ZCP"),$G7,IF(AND(AC$5&gt;=$E7,AC$5&lt;=$F7,$G7="ZPM"),$G7,IF(AND(AC$5&gt;=$E7,AC$5&lt;=$F7,$G7="ZMA"),$G7,IF(AND(AC$5&gt;=$E7,AC$5&lt;=$F7,$G7="ZMP"),$G7,IF(AND(AC$5&gt;=$E7,AC$5&lt;=$F7,$G7="ZMT"),$G7,IF(AND(AC$5&gt;=$E7,AC$5&lt;=$F7,$G7="ZFO"),$G7,IF(AND(AC$5&gt;=$E7,AC$5&lt;=$F7,$G7="ZRJ"),$G7,IF(AND(AC$5&gt;=$E7,AC$5&lt;=$F7,$G7="ZAT"),$G7,"")))))))))</f>
        <v/>
      </c>
      <c r="AD7" s="30" t="str">
        <f t="shared" si="6"/>
        <v>C</v>
      </c>
      <c r="AE7" s="30" t="str">
        <f t="shared" si="6"/>
        <v>C</v>
      </c>
      <c r="AF7" s="30" t="str">
        <f t="shared" si="6"/>
        <v/>
      </c>
      <c r="AG7" s="30" t="str">
        <f t="shared" si="6"/>
        <v/>
      </c>
      <c r="AH7" s="30" t="str">
        <f t="shared" si="6"/>
        <v/>
      </c>
      <c r="AI7" s="30" t="str">
        <f t="shared" si="6"/>
        <v/>
      </c>
      <c r="AJ7" s="30" t="str">
        <f t="shared" si="6"/>
        <v/>
      </c>
      <c r="AK7" s="30" t="str">
        <f t="shared" si="6"/>
        <v>C</v>
      </c>
      <c r="AL7" s="30" t="str">
        <f t="shared" si="6"/>
        <v>C</v>
      </c>
      <c r="AM7" s="30" t="str">
        <f t="shared" ref="AM7:AW16" si="7">IF(OR(AM$6="s",AM$6="f",AM$6="d"),"C",IF(AND(AM$5&gt;=$E7,AM$5&lt;=$F7,$G7="ZCP"),$G7,IF(AND(AM$5&gt;=$E7,AM$5&lt;=$F7,$G7="ZPM"),$G7,IF(AND(AM$5&gt;=$E7,AM$5&lt;=$F7,$G7="ZMA"),$G7,IF(AND(AM$5&gt;=$E7,AM$5&lt;=$F7,$G7="ZMP"),$G7,IF(AND(AM$5&gt;=$E7,AM$5&lt;=$F7,$G7="ZMT"),$G7,IF(AND(AM$5&gt;=$E7,AM$5&lt;=$F7,$G7="ZFO"),$G7,IF(AND(AM$5&gt;=$E7,AM$5&lt;=$F7,$G7="ZRJ"),$G7,IF(AND(AM$5&gt;=$E7,AM$5&lt;=$F7,$G7="ZAT"),$G7,"")))))))))</f>
        <v/>
      </c>
      <c r="AN7" s="30" t="str">
        <f t="shared" si="7"/>
        <v/>
      </c>
      <c r="AO7" s="30" t="str">
        <f t="shared" si="7"/>
        <v/>
      </c>
      <c r="AP7" s="30" t="str">
        <f t="shared" si="7"/>
        <v/>
      </c>
      <c r="AQ7" s="30" t="str">
        <f t="shared" si="7"/>
        <v/>
      </c>
      <c r="AR7" s="30" t="str">
        <f t="shared" si="7"/>
        <v>C</v>
      </c>
      <c r="AS7" s="30" t="str">
        <f t="shared" si="7"/>
        <v>C</v>
      </c>
      <c r="AT7" s="30" t="str">
        <f t="shared" si="7"/>
        <v/>
      </c>
      <c r="AU7" s="30" t="str">
        <f t="shared" si="7"/>
        <v/>
      </c>
      <c r="AV7" s="30" t="str">
        <f t="shared" si="7"/>
        <v/>
      </c>
      <c r="AW7" s="138" t="str">
        <f t="shared" si="7"/>
        <v/>
      </c>
    </row>
    <row r="8" spans="1:54" ht="21" x14ac:dyDescent="0.3">
      <c r="A8" s="25" t="str">
        <f t="shared" si="2"/>
        <v>ZAT</v>
      </c>
      <c r="B8" s="31"/>
      <c r="C8" s="84" t="s">
        <v>31</v>
      </c>
      <c r="D8" s="32" t="s">
        <v>38</v>
      </c>
      <c r="E8" s="33">
        <v>43010</v>
      </c>
      <c r="F8" s="34">
        <v>43014</v>
      </c>
      <c r="G8" s="113" t="str">
        <f>IF(D8='Paramètre DIVERS'!$B$16,'Paramètre DIVERS'!$A$16,IF(D8='Paramètre DIVERS'!$B$17,'Paramètre DIVERS'!$A$17,IF(D8='Paramètre DIVERS'!$B$18,'Paramètre DIVERS'!$A$18,IF(D8='Paramètre DIVERS'!$B$19,'Paramètre DIVERS'!$A$19,IF(D8='Paramètre DIVERS'!$B$21,'Paramètre DIVERS'!$A$21,IF(D8='Paramètre DIVERS'!$B$22,'Paramètre DIVERS'!$A$22,""))))))&amp;IF(D8='Paramètre DIVERS'!$B$24,'Paramètre DIVERS'!$A$24,IF(D8='Paramètre DIVERS'!$B$25,'Paramètre DIVERS'!$A$25,IF(D8='Paramètre DIVERS'!$B$26,'Paramètre DIVERS'!$A$26,IF(D8='Paramètre DIVERS'!$B$27,'Paramètre DIVERS'!$A$27,IF(D8='Paramètre DIVERS'!$B$28,'Paramètre DIVERS'!$A$28,IF(D8='Paramètre DIVERS'!$B$29,'Paramètre DIVERS'!$A$29,IF(D8='Paramètre DIVERS'!$B$30,'Paramètre DIVERS'!$A$30,"")))))))&amp;IF(D8='Paramètre DIVERS'!$B$32,'Paramètre DIVERS'!$A$32,IF(D8='Paramètre DIVERS'!$B$36,'Paramètre DIVERS'!$A$36,IF(D8='Paramètre DIVERS'!$B$37,'Paramètre DIVERS'!$A$37,IF(D8='Paramètre DIVERS'!$B$38,'Paramètre DIVERS'!$A$38,IF(D8='Paramètre DIVERS'!$B$39,'Paramètre DIVERS'!$A$39,IF(D8='Paramètre DIVERS'!$B$43,'Paramètre DIVERS'!$A$43,IF(D8='Paramètre DIVERS'!$B$44,'Paramètre DIVERS'!$A$44,"")))))))&amp;IF(D8='Paramètre DIVERS'!$B$45,'Paramètre DIVERS'!$A$45,IF(D8='Paramètre DIVERS'!$B$46,'Paramètre DIVERS'!$A$46,IF(D8='Paramètre DIVERS'!$B$47,'Paramètre DIVERS'!$A$47,IF(D8='Paramètre DIVERS'!$B$23,'Paramètre DIVERS'!$A$23,""))))</f>
        <v>ZAT</v>
      </c>
      <c r="H8" s="101">
        <f t="shared" si="3"/>
        <v>5</v>
      </c>
      <c r="I8" s="30" t="str">
        <f t="shared" si="4"/>
        <v>C</v>
      </c>
      <c r="J8" s="30" t="str">
        <f t="shared" si="4"/>
        <v>C</v>
      </c>
      <c r="K8" s="30" t="str">
        <f t="shared" si="4"/>
        <v/>
      </c>
      <c r="L8" s="30" t="str">
        <f t="shared" si="4"/>
        <v/>
      </c>
      <c r="M8" s="30" t="str">
        <f t="shared" si="4"/>
        <v/>
      </c>
      <c r="N8" s="30" t="str">
        <f t="shared" si="4"/>
        <v/>
      </c>
      <c r="O8" s="30" t="str">
        <f t="shared" si="4"/>
        <v/>
      </c>
      <c r="P8" s="30" t="str">
        <f t="shared" si="4"/>
        <v>C</v>
      </c>
      <c r="Q8" s="30" t="str">
        <f t="shared" si="4"/>
        <v>C</v>
      </c>
      <c r="R8" s="30" t="str">
        <f t="shared" si="4"/>
        <v/>
      </c>
      <c r="S8" s="30" t="str">
        <f t="shared" si="5"/>
        <v/>
      </c>
      <c r="T8" s="30" t="str">
        <f t="shared" si="5"/>
        <v/>
      </c>
      <c r="U8" s="30" t="str">
        <f t="shared" si="5"/>
        <v/>
      </c>
      <c r="V8" s="30" t="str">
        <f t="shared" si="5"/>
        <v/>
      </c>
      <c r="W8" s="30" t="str">
        <f t="shared" si="5"/>
        <v>C</v>
      </c>
      <c r="X8" s="30" t="str">
        <f t="shared" si="5"/>
        <v>C</v>
      </c>
      <c r="Y8" s="30" t="str">
        <f t="shared" si="5"/>
        <v/>
      </c>
      <c r="Z8" s="30" t="str">
        <f t="shared" si="5"/>
        <v/>
      </c>
      <c r="AA8" s="30" t="str">
        <f t="shared" si="5"/>
        <v/>
      </c>
      <c r="AB8" s="30" t="str">
        <f t="shared" si="5"/>
        <v/>
      </c>
      <c r="AC8" s="30" t="str">
        <f t="shared" si="6"/>
        <v/>
      </c>
      <c r="AD8" s="30" t="str">
        <f t="shared" si="6"/>
        <v>C</v>
      </c>
      <c r="AE8" s="30" t="str">
        <f t="shared" si="6"/>
        <v>C</v>
      </c>
      <c r="AF8" s="30" t="str">
        <f t="shared" si="6"/>
        <v/>
      </c>
      <c r="AG8" s="30" t="str">
        <f t="shared" si="6"/>
        <v/>
      </c>
      <c r="AH8" s="30" t="str">
        <f t="shared" si="6"/>
        <v/>
      </c>
      <c r="AI8" s="30" t="str">
        <f t="shared" si="6"/>
        <v/>
      </c>
      <c r="AJ8" s="30" t="str">
        <f t="shared" si="6"/>
        <v/>
      </c>
      <c r="AK8" s="30" t="str">
        <f t="shared" si="6"/>
        <v>C</v>
      </c>
      <c r="AL8" s="30" t="str">
        <f t="shared" si="6"/>
        <v>C</v>
      </c>
      <c r="AM8" s="30" t="str">
        <f t="shared" si="7"/>
        <v/>
      </c>
      <c r="AN8" s="30" t="str">
        <f t="shared" si="7"/>
        <v/>
      </c>
      <c r="AO8" s="30" t="str">
        <f t="shared" si="7"/>
        <v/>
      </c>
      <c r="AP8" s="30" t="str">
        <f t="shared" si="7"/>
        <v/>
      </c>
      <c r="AQ8" s="30" t="str">
        <f t="shared" si="7"/>
        <v/>
      </c>
      <c r="AR8" s="30" t="str">
        <f t="shared" si="7"/>
        <v>C</v>
      </c>
      <c r="AS8" s="30" t="str">
        <f t="shared" si="7"/>
        <v>C</v>
      </c>
      <c r="AT8" s="30" t="str">
        <f t="shared" si="7"/>
        <v/>
      </c>
      <c r="AU8" s="30" t="str">
        <f t="shared" si="7"/>
        <v/>
      </c>
      <c r="AV8" s="30" t="str">
        <f t="shared" si="7"/>
        <v/>
      </c>
      <c r="AW8" s="138" t="str">
        <f t="shared" si="7"/>
        <v/>
      </c>
      <c r="AY8" s="74" t="s">
        <v>109</v>
      </c>
    </row>
    <row r="9" spans="1:54" x14ac:dyDescent="0.3">
      <c r="A9" s="25" t="str">
        <f t="shared" si="2"/>
        <v>ZAT</v>
      </c>
      <c r="B9" s="31"/>
      <c r="C9" s="84" t="s">
        <v>31</v>
      </c>
      <c r="D9" s="32" t="s">
        <v>38</v>
      </c>
      <c r="E9" s="33">
        <v>43123</v>
      </c>
      <c r="F9" s="34">
        <v>43128</v>
      </c>
      <c r="G9" s="113" t="str">
        <f>IF(D9='Paramètre DIVERS'!$B$16,'Paramètre DIVERS'!$A$16,IF(D9='Paramètre DIVERS'!$B$17,'Paramètre DIVERS'!$A$17,IF(D9='Paramètre DIVERS'!$B$18,'Paramètre DIVERS'!$A$18,IF(D9='Paramètre DIVERS'!$B$19,'Paramètre DIVERS'!$A$19,IF(D9='Paramètre DIVERS'!$B$21,'Paramètre DIVERS'!$A$21,IF(D9='Paramètre DIVERS'!$B$22,'Paramètre DIVERS'!$A$22,""))))))&amp;IF(D9='Paramètre DIVERS'!$B$24,'Paramètre DIVERS'!$A$24,IF(D9='Paramètre DIVERS'!$B$25,'Paramètre DIVERS'!$A$25,IF(D9='Paramètre DIVERS'!$B$26,'Paramètre DIVERS'!$A$26,IF(D9='Paramètre DIVERS'!$B$27,'Paramètre DIVERS'!$A$27,IF(D9='Paramètre DIVERS'!$B$28,'Paramètre DIVERS'!$A$28,IF(D9='Paramètre DIVERS'!$B$29,'Paramètre DIVERS'!$A$29,IF(D9='Paramètre DIVERS'!$B$30,'Paramètre DIVERS'!$A$30,"")))))))&amp;IF(D9='Paramètre DIVERS'!$B$32,'Paramètre DIVERS'!$A$32,IF(D9='Paramètre DIVERS'!$B$36,'Paramètre DIVERS'!$A$36,IF(D9='Paramètre DIVERS'!$B$37,'Paramètre DIVERS'!$A$37,IF(D9='Paramètre DIVERS'!$B$38,'Paramètre DIVERS'!$A$38,IF(D9='Paramètre DIVERS'!$B$39,'Paramètre DIVERS'!$A$39,IF(D9='Paramètre DIVERS'!$B$43,'Paramètre DIVERS'!$A$43,IF(D9='Paramètre DIVERS'!$B$44,'Paramètre DIVERS'!$A$44,"")))))))&amp;IF(D9='Paramètre DIVERS'!$B$45,'Paramètre DIVERS'!$A$45,IF(D9='Paramètre DIVERS'!$B$46,'Paramètre DIVERS'!$A$46,IF(D9='Paramètre DIVERS'!$B$47,'Paramètre DIVERS'!$A$47,IF(D9='Paramètre DIVERS'!$B$23,'Paramètre DIVERS'!$A$23,""))))</f>
        <v>ZAT</v>
      </c>
      <c r="H9" s="101">
        <f t="shared" si="3"/>
        <v>4</v>
      </c>
      <c r="I9" s="30" t="str">
        <f t="shared" si="4"/>
        <v>C</v>
      </c>
      <c r="J9" s="30" t="str">
        <f t="shared" si="4"/>
        <v>C</v>
      </c>
      <c r="K9" s="30" t="str">
        <f t="shared" si="4"/>
        <v/>
      </c>
      <c r="L9" s="30" t="str">
        <f t="shared" si="4"/>
        <v/>
      </c>
      <c r="M9" s="30" t="str">
        <f t="shared" si="4"/>
        <v/>
      </c>
      <c r="N9" s="30" t="str">
        <f t="shared" si="4"/>
        <v/>
      </c>
      <c r="O9" s="30" t="str">
        <f t="shared" si="4"/>
        <v/>
      </c>
      <c r="P9" s="30" t="str">
        <f t="shared" si="4"/>
        <v>C</v>
      </c>
      <c r="Q9" s="30" t="str">
        <f t="shared" si="4"/>
        <v>C</v>
      </c>
      <c r="R9" s="30" t="str">
        <f t="shared" si="4"/>
        <v/>
      </c>
      <c r="S9" s="30" t="str">
        <f t="shared" si="5"/>
        <v/>
      </c>
      <c r="T9" s="30" t="str">
        <f t="shared" si="5"/>
        <v/>
      </c>
      <c r="U9" s="30" t="str">
        <f t="shared" si="5"/>
        <v/>
      </c>
      <c r="V9" s="30" t="str">
        <f t="shared" si="5"/>
        <v/>
      </c>
      <c r="W9" s="30" t="str">
        <f t="shared" si="5"/>
        <v>C</v>
      </c>
      <c r="X9" s="30" t="str">
        <f t="shared" si="5"/>
        <v>C</v>
      </c>
      <c r="Y9" s="30" t="str">
        <f t="shared" si="5"/>
        <v/>
      </c>
      <c r="Z9" s="30" t="str">
        <f t="shared" si="5"/>
        <v/>
      </c>
      <c r="AA9" s="30" t="str">
        <f t="shared" si="5"/>
        <v/>
      </c>
      <c r="AB9" s="30" t="str">
        <f t="shared" si="5"/>
        <v/>
      </c>
      <c r="AC9" s="30" t="str">
        <f t="shared" si="6"/>
        <v/>
      </c>
      <c r="AD9" s="30" t="str">
        <f t="shared" si="6"/>
        <v>C</v>
      </c>
      <c r="AE9" s="30" t="str">
        <f t="shared" si="6"/>
        <v>C</v>
      </c>
      <c r="AF9" s="30" t="str">
        <f t="shared" si="6"/>
        <v/>
      </c>
      <c r="AG9" s="30" t="str">
        <f t="shared" si="6"/>
        <v/>
      </c>
      <c r="AH9" s="30" t="str">
        <f t="shared" si="6"/>
        <v/>
      </c>
      <c r="AI9" s="30" t="str">
        <f t="shared" si="6"/>
        <v/>
      </c>
      <c r="AJ9" s="30" t="str">
        <f t="shared" si="6"/>
        <v/>
      </c>
      <c r="AK9" s="30" t="str">
        <f t="shared" si="6"/>
        <v>C</v>
      </c>
      <c r="AL9" s="30" t="str">
        <f t="shared" si="6"/>
        <v>C</v>
      </c>
      <c r="AM9" s="30" t="str">
        <f t="shared" si="7"/>
        <v/>
      </c>
      <c r="AN9" s="30" t="str">
        <f t="shared" si="7"/>
        <v/>
      </c>
      <c r="AO9" s="30" t="str">
        <f t="shared" si="7"/>
        <v/>
      </c>
      <c r="AP9" s="30" t="str">
        <f t="shared" si="7"/>
        <v/>
      </c>
      <c r="AQ9" s="30" t="str">
        <f t="shared" si="7"/>
        <v/>
      </c>
      <c r="AR9" s="30" t="str">
        <f t="shared" si="7"/>
        <v>C</v>
      </c>
      <c r="AS9" s="30" t="str">
        <f t="shared" si="7"/>
        <v>C</v>
      </c>
      <c r="AT9" s="30" t="str">
        <f t="shared" si="7"/>
        <v/>
      </c>
      <c r="AU9" s="30" t="str">
        <f t="shared" si="7"/>
        <v/>
      </c>
      <c r="AV9" s="30" t="str">
        <f t="shared" si="7"/>
        <v/>
      </c>
      <c r="AW9" s="138" t="str">
        <f t="shared" si="7"/>
        <v/>
      </c>
      <c r="AX9" s="139"/>
      <c r="AY9" s="17" t="s">
        <v>113</v>
      </c>
      <c r="AZ9" s="139"/>
      <c r="BA9" s="139"/>
      <c r="BB9" s="139"/>
    </row>
    <row r="10" spans="1:54" x14ac:dyDescent="0.3">
      <c r="A10" s="25" t="str">
        <f t="shared" si="2"/>
        <v>ZAT</v>
      </c>
      <c r="B10" s="31"/>
      <c r="C10" s="84" t="s">
        <v>31</v>
      </c>
      <c r="D10" s="32" t="s">
        <v>38</v>
      </c>
      <c r="E10" s="33">
        <v>42985</v>
      </c>
      <c r="F10" s="34">
        <v>43014</v>
      </c>
      <c r="G10" s="113" t="str">
        <f>IF(D10='Paramètre DIVERS'!$B$16,'Paramètre DIVERS'!$A$16,IF(D10='Paramètre DIVERS'!$B$17,'Paramètre DIVERS'!$A$17,IF(D10='Paramètre DIVERS'!$B$18,'Paramètre DIVERS'!$A$18,IF(D10='Paramètre DIVERS'!$B$19,'Paramètre DIVERS'!$A$19,IF(D10='Paramètre DIVERS'!$B$21,'Paramètre DIVERS'!$A$21,IF(D10='Paramètre DIVERS'!$B$22,'Paramètre DIVERS'!$A$22,""))))))&amp;IF(D10='Paramètre DIVERS'!$B$24,'Paramètre DIVERS'!$A$24,IF(D10='Paramètre DIVERS'!$B$25,'Paramètre DIVERS'!$A$25,IF(D10='Paramètre DIVERS'!$B$26,'Paramètre DIVERS'!$A$26,IF(D10='Paramètre DIVERS'!$B$27,'Paramètre DIVERS'!$A$27,IF(D10='Paramètre DIVERS'!$B$28,'Paramètre DIVERS'!$A$28,IF(D10='Paramètre DIVERS'!$B$29,'Paramètre DIVERS'!$A$29,IF(D10='Paramètre DIVERS'!$B$30,'Paramètre DIVERS'!$A$30,"")))))))&amp;IF(D10='Paramètre DIVERS'!$B$32,'Paramètre DIVERS'!$A$32,IF(D10='Paramètre DIVERS'!$B$36,'Paramètre DIVERS'!$A$36,IF(D10='Paramètre DIVERS'!$B$37,'Paramètre DIVERS'!$A$37,IF(D10='Paramètre DIVERS'!$B$38,'Paramètre DIVERS'!$A$38,IF(D10='Paramètre DIVERS'!$B$39,'Paramètre DIVERS'!$A$39,IF(D10='Paramètre DIVERS'!$B$43,'Paramètre DIVERS'!$A$43,IF(D10='Paramètre DIVERS'!$B$44,'Paramètre DIVERS'!$A$44,"")))))))&amp;IF(D10='Paramètre DIVERS'!$B$45,'Paramètre DIVERS'!$A$45,IF(D10='Paramètre DIVERS'!$B$46,'Paramètre DIVERS'!$A$46,IF(D10='Paramètre DIVERS'!$B$47,'Paramètre DIVERS'!$A$47,IF(D10='Paramètre DIVERS'!$B$23,'Paramètre DIVERS'!$A$23,""))))</f>
        <v>ZAT</v>
      </c>
      <c r="H10" s="101">
        <f t="shared" si="3"/>
        <v>22</v>
      </c>
      <c r="I10" s="30" t="str">
        <f t="shared" si="4"/>
        <v>C</v>
      </c>
      <c r="J10" s="30" t="str">
        <f t="shared" si="4"/>
        <v>C</v>
      </c>
      <c r="K10" s="30" t="str">
        <f t="shared" si="4"/>
        <v/>
      </c>
      <c r="L10" s="30" t="str">
        <f t="shared" si="4"/>
        <v/>
      </c>
      <c r="M10" s="30" t="str">
        <f t="shared" si="4"/>
        <v/>
      </c>
      <c r="N10" s="30" t="str">
        <f t="shared" si="4"/>
        <v/>
      </c>
      <c r="O10" s="30" t="str">
        <f t="shared" si="4"/>
        <v/>
      </c>
      <c r="P10" s="30" t="str">
        <f t="shared" si="4"/>
        <v>C</v>
      </c>
      <c r="Q10" s="30" t="str">
        <f t="shared" si="4"/>
        <v>C</v>
      </c>
      <c r="R10" s="30" t="str">
        <f t="shared" si="4"/>
        <v/>
      </c>
      <c r="S10" s="30" t="str">
        <f t="shared" si="5"/>
        <v/>
      </c>
      <c r="T10" s="30" t="str">
        <f t="shared" si="5"/>
        <v/>
      </c>
      <c r="U10" s="30" t="str">
        <f t="shared" si="5"/>
        <v/>
      </c>
      <c r="V10" s="30" t="str">
        <f t="shared" si="5"/>
        <v/>
      </c>
      <c r="W10" s="30" t="str">
        <f t="shared" si="5"/>
        <v>C</v>
      </c>
      <c r="X10" s="30" t="str">
        <f t="shared" si="5"/>
        <v>C</v>
      </c>
      <c r="Y10" s="30" t="str">
        <f t="shared" si="5"/>
        <v/>
      </c>
      <c r="Z10" s="30" t="str">
        <f t="shared" si="5"/>
        <v/>
      </c>
      <c r="AA10" s="30" t="str">
        <f t="shared" si="5"/>
        <v/>
      </c>
      <c r="AB10" s="30" t="str">
        <f t="shared" si="5"/>
        <v/>
      </c>
      <c r="AC10" s="30" t="str">
        <f t="shared" si="6"/>
        <v/>
      </c>
      <c r="AD10" s="30" t="str">
        <f t="shared" si="6"/>
        <v>C</v>
      </c>
      <c r="AE10" s="30" t="str">
        <f t="shared" si="6"/>
        <v>C</v>
      </c>
      <c r="AF10" s="30" t="str">
        <f t="shared" si="6"/>
        <v/>
      </c>
      <c r="AG10" s="30" t="str">
        <f t="shared" si="6"/>
        <v/>
      </c>
      <c r="AH10" s="30" t="str">
        <f t="shared" si="6"/>
        <v/>
      </c>
      <c r="AI10" s="30" t="str">
        <f t="shared" si="6"/>
        <v/>
      </c>
      <c r="AJ10" s="30" t="str">
        <f t="shared" si="6"/>
        <v/>
      </c>
      <c r="AK10" s="30" t="str">
        <f t="shared" si="6"/>
        <v>C</v>
      </c>
      <c r="AL10" s="30" t="str">
        <f t="shared" si="6"/>
        <v>C</v>
      </c>
      <c r="AM10" s="30" t="str">
        <f t="shared" si="7"/>
        <v/>
      </c>
      <c r="AN10" s="30" t="str">
        <f t="shared" si="7"/>
        <v/>
      </c>
      <c r="AO10" s="30" t="str">
        <f t="shared" si="7"/>
        <v/>
      </c>
      <c r="AP10" s="30" t="str">
        <f t="shared" si="7"/>
        <v/>
      </c>
      <c r="AQ10" s="30" t="str">
        <f t="shared" si="7"/>
        <v/>
      </c>
      <c r="AR10" s="30" t="str">
        <f t="shared" si="7"/>
        <v>C</v>
      </c>
      <c r="AS10" s="30" t="str">
        <f t="shared" si="7"/>
        <v>C</v>
      </c>
      <c r="AT10" s="30" t="str">
        <f t="shared" si="7"/>
        <v/>
      </c>
      <c r="AU10" s="30" t="str">
        <f t="shared" si="7"/>
        <v/>
      </c>
      <c r="AV10" s="30" t="str">
        <f t="shared" si="7"/>
        <v/>
      </c>
      <c r="AW10" s="138" t="str">
        <f t="shared" si="7"/>
        <v/>
      </c>
      <c r="AY10" s="19"/>
    </row>
    <row r="11" spans="1:54" x14ac:dyDescent="0.3">
      <c r="A11" s="25" t="str">
        <f t="shared" si="2"/>
        <v/>
      </c>
      <c r="B11" s="31"/>
      <c r="C11" s="84" t="s">
        <v>33</v>
      </c>
      <c r="D11" s="32" t="s">
        <v>107</v>
      </c>
      <c r="E11" s="33">
        <v>43129</v>
      </c>
      <c r="F11" s="34">
        <v>43396</v>
      </c>
      <c r="G11" s="113" t="str">
        <f>IF(D11='Paramètre DIVERS'!$B$16,'Paramètre DIVERS'!$A$16,IF(D11='Paramètre DIVERS'!$B$17,'Paramètre DIVERS'!$A$17,IF(D11='Paramètre DIVERS'!$B$18,'Paramètre DIVERS'!$A$18,IF(D11='Paramètre DIVERS'!$B$19,'Paramètre DIVERS'!$A$19,IF(D11='Paramètre DIVERS'!$B$21,'Paramètre DIVERS'!$A$21,IF(D11='Paramètre DIVERS'!$B$22,'Paramètre DIVERS'!$A$22,""))))))&amp;IF(D11='Paramètre DIVERS'!$B$24,'Paramètre DIVERS'!$A$24,IF(D11='Paramètre DIVERS'!$B$25,'Paramètre DIVERS'!$A$25,IF(D11='Paramètre DIVERS'!$B$26,'Paramètre DIVERS'!$A$26,IF(D11='Paramètre DIVERS'!$B$27,'Paramètre DIVERS'!$A$27,IF(D11='Paramètre DIVERS'!$B$28,'Paramètre DIVERS'!$A$28,IF(D11='Paramètre DIVERS'!$B$29,'Paramètre DIVERS'!$A$29,IF(D11='Paramètre DIVERS'!$B$30,'Paramètre DIVERS'!$A$30,"")))))))&amp;IF(D11='Paramètre DIVERS'!$B$32,'Paramètre DIVERS'!$A$32,IF(D11='Paramètre DIVERS'!$B$36,'Paramètre DIVERS'!$A$36,IF(D11='Paramètre DIVERS'!$B$37,'Paramètre DIVERS'!$A$37,IF(D11='Paramètre DIVERS'!$B$38,'Paramètre DIVERS'!$A$38,IF(D11='Paramètre DIVERS'!$B$39,'Paramètre DIVERS'!$A$39,IF(D11='Paramètre DIVERS'!$B$43,'Paramètre DIVERS'!$A$43,IF(D11='Paramètre DIVERS'!$B$44,'Paramètre DIVERS'!$A$44,"")))))))&amp;IF(D11='Paramètre DIVERS'!$B$45,'Paramètre DIVERS'!$A$45,IF(D11='Paramètre DIVERS'!$B$46,'Paramètre DIVERS'!$A$46,IF(D11='Paramètre DIVERS'!$B$47,'Paramètre DIVERS'!$A$47,IF(D11='Paramètre DIVERS'!$B$23,'Paramètre DIVERS'!$A$23,""))))</f>
        <v/>
      </c>
      <c r="H11" s="101">
        <f t="shared" si="3"/>
        <v>186</v>
      </c>
      <c r="I11" s="30" t="str">
        <f t="shared" si="4"/>
        <v>C</v>
      </c>
      <c r="J11" s="30" t="str">
        <f t="shared" si="4"/>
        <v>C</v>
      </c>
      <c r="K11" s="30" t="str">
        <f t="shared" si="4"/>
        <v/>
      </c>
      <c r="L11" s="30" t="str">
        <f t="shared" si="4"/>
        <v/>
      </c>
      <c r="M11" s="30" t="str">
        <f t="shared" si="4"/>
        <v/>
      </c>
      <c r="N11" s="30" t="str">
        <f t="shared" si="4"/>
        <v/>
      </c>
      <c r="O11" s="30" t="str">
        <f t="shared" si="4"/>
        <v/>
      </c>
      <c r="P11" s="30" t="str">
        <f t="shared" si="4"/>
        <v>C</v>
      </c>
      <c r="Q11" s="30" t="str">
        <f t="shared" si="4"/>
        <v>C</v>
      </c>
      <c r="R11" s="30" t="str">
        <f t="shared" si="4"/>
        <v/>
      </c>
      <c r="S11" s="30" t="str">
        <f t="shared" si="5"/>
        <v/>
      </c>
      <c r="T11" s="30" t="str">
        <f t="shared" si="5"/>
        <v/>
      </c>
      <c r="U11" s="30" t="str">
        <f t="shared" si="5"/>
        <v/>
      </c>
      <c r="V11" s="30" t="str">
        <f t="shared" si="5"/>
        <v/>
      </c>
      <c r="W11" s="30" t="str">
        <f t="shared" si="5"/>
        <v>C</v>
      </c>
      <c r="X11" s="30" t="str">
        <f t="shared" si="5"/>
        <v>C</v>
      </c>
      <c r="Y11" s="30" t="str">
        <f t="shared" si="5"/>
        <v/>
      </c>
      <c r="Z11" s="30" t="str">
        <f t="shared" si="5"/>
        <v/>
      </c>
      <c r="AA11" s="30" t="str">
        <f t="shared" si="5"/>
        <v/>
      </c>
      <c r="AB11" s="30" t="str">
        <f t="shared" si="5"/>
        <v/>
      </c>
      <c r="AC11" s="30" t="str">
        <f t="shared" si="6"/>
        <v/>
      </c>
      <c r="AD11" s="30" t="str">
        <f t="shared" si="6"/>
        <v>C</v>
      </c>
      <c r="AE11" s="30" t="str">
        <f t="shared" si="6"/>
        <v>C</v>
      </c>
      <c r="AF11" s="30" t="str">
        <f t="shared" si="6"/>
        <v/>
      </c>
      <c r="AG11" s="30" t="str">
        <f t="shared" si="6"/>
        <v/>
      </c>
      <c r="AH11" s="30" t="str">
        <f t="shared" si="6"/>
        <v/>
      </c>
      <c r="AI11" s="30" t="str">
        <f t="shared" si="6"/>
        <v/>
      </c>
      <c r="AJ11" s="30" t="str">
        <f t="shared" si="6"/>
        <v/>
      </c>
      <c r="AK11" s="30" t="str">
        <f t="shared" si="6"/>
        <v>C</v>
      </c>
      <c r="AL11" s="30" t="str">
        <f t="shared" si="6"/>
        <v>C</v>
      </c>
      <c r="AM11" s="30" t="str">
        <f t="shared" si="7"/>
        <v/>
      </c>
      <c r="AN11" s="30" t="str">
        <f t="shared" si="7"/>
        <v/>
      </c>
      <c r="AO11" s="30" t="str">
        <f t="shared" si="7"/>
        <v/>
      </c>
      <c r="AP11" s="30" t="str">
        <f t="shared" si="7"/>
        <v/>
      </c>
      <c r="AQ11" s="30" t="str">
        <f t="shared" si="7"/>
        <v/>
      </c>
      <c r="AR11" s="30" t="str">
        <f t="shared" si="7"/>
        <v>C</v>
      </c>
      <c r="AS11" s="30" t="str">
        <f t="shared" si="7"/>
        <v>C</v>
      </c>
      <c r="AT11" s="30" t="str">
        <f t="shared" si="7"/>
        <v/>
      </c>
      <c r="AU11" s="30" t="str">
        <f t="shared" si="7"/>
        <v/>
      </c>
      <c r="AV11" s="30" t="str">
        <f t="shared" si="7"/>
        <v/>
      </c>
      <c r="AW11" s="138" t="str">
        <f t="shared" si="7"/>
        <v/>
      </c>
      <c r="AX11" s="139"/>
      <c r="AY11" s="19" t="s">
        <v>110</v>
      </c>
      <c r="AZ11" s="141"/>
      <c r="BA11" s="139"/>
      <c r="BB11" s="139"/>
    </row>
    <row r="12" spans="1:54" x14ac:dyDescent="0.3">
      <c r="A12" s="25" t="str">
        <f t="shared" si="2"/>
        <v/>
      </c>
      <c r="B12" s="31"/>
      <c r="C12" s="84" t="s">
        <v>33</v>
      </c>
      <c r="D12" s="32" t="s">
        <v>108</v>
      </c>
      <c r="E12" s="33">
        <v>43146</v>
      </c>
      <c r="F12" s="34">
        <v>43327</v>
      </c>
      <c r="G12" s="113" t="str">
        <f>IF(D12='Paramètre DIVERS'!$B$16,'Paramètre DIVERS'!$A$16,IF(D12='Paramètre DIVERS'!$B$17,'Paramètre DIVERS'!$A$17,IF(D12='Paramètre DIVERS'!$B$18,'Paramètre DIVERS'!$A$18,IF(D12='Paramètre DIVERS'!$B$19,'Paramètre DIVERS'!$A$19,IF(D12='Paramètre DIVERS'!$B$21,'Paramètre DIVERS'!$A$21,IF(D12='Paramètre DIVERS'!$B$22,'Paramètre DIVERS'!$A$22,""))))))&amp;IF(D12='Paramètre DIVERS'!$B$24,'Paramètre DIVERS'!$A$24,IF(D12='Paramètre DIVERS'!$B$25,'Paramètre DIVERS'!$A$25,IF(D12='Paramètre DIVERS'!$B$26,'Paramètre DIVERS'!$A$26,IF(D12='Paramètre DIVERS'!$B$27,'Paramètre DIVERS'!$A$27,IF(D12='Paramètre DIVERS'!$B$28,'Paramètre DIVERS'!$A$28,IF(D12='Paramètre DIVERS'!$B$29,'Paramètre DIVERS'!$A$29,IF(D12='Paramètre DIVERS'!$B$30,'Paramètre DIVERS'!$A$30,"")))))))&amp;IF(D12='Paramètre DIVERS'!$B$32,'Paramètre DIVERS'!$A$32,IF(D12='Paramètre DIVERS'!$B$36,'Paramètre DIVERS'!$A$36,IF(D12='Paramètre DIVERS'!$B$37,'Paramètre DIVERS'!$A$37,IF(D12='Paramètre DIVERS'!$B$38,'Paramètre DIVERS'!$A$38,IF(D12='Paramètre DIVERS'!$B$39,'Paramètre DIVERS'!$A$39,IF(D12='Paramètre DIVERS'!$B$43,'Paramètre DIVERS'!$A$43,IF(D12='Paramètre DIVERS'!$B$44,'Paramètre DIVERS'!$A$44,"")))))))&amp;IF(D12='Paramètre DIVERS'!$B$45,'Paramètre DIVERS'!$A$45,IF(D12='Paramètre DIVERS'!$B$46,'Paramètre DIVERS'!$A$46,IF(D12='Paramètre DIVERS'!$B$47,'Paramètre DIVERS'!$A$47,IF(D12='Paramètre DIVERS'!$B$23,'Paramètre DIVERS'!$A$23,""))))</f>
        <v/>
      </c>
      <c r="H12" s="101">
        <f t="shared" si="3"/>
        <v>124</v>
      </c>
      <c r="I12" s="30" t="str">
        <f t="shared" si="4"/>
        <v>C</v>
      </c>
      <c r="J12" s="30" t="str">
        <f t="shared" si="4"/>
        <v>C</v>
      </c>
      <c r="K12" s="30" t="str">
        <f t="shared" si="4"/>
        <v/>
      </c>
      <c r="L12" s="30" t="str">
        <f t="shared" si="4"/>
        <v/>
      </c>
      <c r="M12" s="30" t="str">
        <f t="shared" si="4"/>
        <v/>
      </c>
      <c r="N12" s="30" t="str">
        <f t="shared" si="4"/>
        <v/>
      </c>
      <c r="O12" s="30" t="str">
        <f t="shared" si="4"/>
        <v/>
      </c>
      <c r="P12" s="30" t="str">
        <f t="shared" si="4"/>
        <v>C</v>
      </c>
      <c r="Q12" s="30" t="str">
        <f t="shared" si="4"/>
        <v>C</v>
      </c>
      <c r="R12" s="30" t="str">
        <f t="shared" si="4"/>
        <v/>
      </c>
      <c r="S12" s="30" t="str">
        <f t="shared" si="5"/>
        <v/>
      </c>
      <c r="T12" s="30" t="str">
        <f t="shared" si="5"/>
        <v/>
      </c>
      <c r="U12" s="30" t="str">
        <f t="shared" si="5"/>
        <v/>
      </c>
      <c r="V12" s="30" t="str">
        <f t="shared" si="5"/>
        <v/>
      </c>
      <c r="W12" s="30" t="str">
        <f t="shared" si="5"/>
        <v>C</v>
      </c>
      <c r="X12" s="30" t="str">
        <f t="shared" si="5"/>
        <v>C</v>
      </c>
      <c r="Y12" s="30" t="str">
        <f t="shared" si="5"/>
        <v/>
      </c>
      <c r="Z12" s="30" t="str">
        <f t="shared" si="5"/>
        <v/>
      </c>
      <c r="AA12" s="30" t="str">
        <f t="shared" si="5"/>
        <v/>
      </c>
      <c r="AB12" s="30" t="str">
        <f t="shared" si="5"/>
        <v/>
      </c>
      <c r="AC12" s="30" t="str">
        <f t="shared" si="6"/>
        <v/>
      </c>
      <c r="AD12" s="30" t="str">
        <f t="shared" si="6"/>
        <v>C</v>
      </c>
      <c r="AE12" s="30" t="str">
        <f t="shared" si="6"/>
        <v>C</v>
      </c>
      <c r="AF12" s="30" t="str">
        <f t="shared" si="6"/>
        <v/>
      </c>
      <c r="AG12" s="30" t="str">
        <f t="shared" si="6"/>
        <v/>
      </c>
      <c r="AH12" s="30" t="str">
        <f t="shared" si="6"/>
        <v/>
      </c>
      <c r="AI12" s="30" t="str">
        <f t="shared" si="6"/>
        <v/>
      </c>
      <c r="AJ12" s="30" t="str">
        <f t="shared" si="6"/>
        <v/>
      </c>
      <c r="AK12" s="30" t="str">
        <f t="shared" si="6"/>
        <v>C</v>
      </c>
      <c r="AL12" s="30" t="str">
        <f t="shared" si="6"/>
        <v>C</v>
      </c>
      <c r="AM12" s="30" t="str">
        <f t="shared" si="7"/>
        <v/>
      </c>
      <c r="AN12" s="30" t="str">
        <f t="shared" si="7"/>
        <v/>
      </c>
      <c r="AO12" s="30" t="str">
        <f t="shared" si="7"/>
        <v/>
      </c>
      <c r="AP12" s="30" t="str">
        <f t="shared" si="7"/>
        <v/>
      </c>
      <c r="AQ12" s="30" t="str">
        <f t="shared" si="7"/>
        <v/>
      </c>
      <c r="AR12" s="30" t="str">
        <f t="shared" si="7"/>
        <v>C</v>
      </c>
      <c r="AS12" s="30" t="str">
        <f t="shared" si="7"/>
        <v>C</v>
      </c>
      <c r="AT12" s="30" t="str">
        <f t="shared" si="7"/>
        <v/>
      </c>
      <c r="AU12" s="30" t="str">
        <f t="shared" si="7"/>
        <v/>
      </c>
      <c r="AV12" s="30" t="str">
        <f t="shared" si="7"/>
        <v/>
      </c>
      <c r="AW12" s="138" t="str">
        <f t="shared" si="7"/>
        <v/>
      </c>
      <c r="AX12" s="139"/>
      <c r="AY12" s="140"/>
      <c r="AZ12" s="142"/>
      <c r="BA12" s="139"/>
      <c r="BB12" s="139"/>
    </row>
    <row r="13" spans="1:54" x14ac:dyDescent="0.3">
      <c r="A13" s="25" t="str">
        <f t="shared" si="2"/>
        <v/>
      </c>
      <c r="B13" s="31"/>
      <c r="C13" s="84" t="s">
        <v>33</v>
      </c>
      <c r="D13" s="32" t="s">
        <v>108</v>
      </c>
      <c r="E13" s="33">
        <v>43124</v>
      </c>
      <c r="F13" s="34">
        <v>43488</v>
      </c>
      <c r="G13" s="113" t="str">
        <f>IF(D13='Paramètre DIVERS'!$B$16,'Paramètre DIVERS'!$A$16,IF(D13='Paramètre DIVERS'!$B$17,'Paramètre DIVERS'!$A$17,IF(D13='Paramètre DIVERS'!$B$18,'Paramètre DIVERS'!$A$18,IF(D13='Paramètre DIVERS'!$B$19,'Paramètre DIVERS'!$A$19,IF(D13='Paramètre DIVERS'!$B$21,'Paramètre DIVERS'!$A$21,IF(D13='Paramètre DIVERS'!$B$22,'Paramètre DIVERS'!$A$22,""))))))&amp;IF(D13='Paramètre DIVERS'!$B$24,'Paramètre DIVERS'!$A$24,IF(D13='Paramètre DIVERS'!$B$25,'Paramètre DIVERS'!$A$25,IF(D13='Paramètre DIVERS'!$B$26,'Paramètre DIVERS'!$A$26,IF(D13='Paramètre DIVERS'!$B$27,'Paramètre DIVERS'!$A$27,IF(D13='Paramètre DIVERS'!$B$28,'Paramètre DIVERS'!$A$28,IF(D13='Paramètre DIVERS'!$B$29,'Paramètre DIVERS'!$A$29,IF(D13='Paramètre DIVERS'!$B$30,'Paramètre DIVERS'!$A$30,"")))))))&amp;IF(D13='Paramètre DIVERS'!$B$32,'Paramètre DIVERS'!$A$32,IF(D13='Paramètre DIVERS'!$B$36,'Paramètre DIVERS'!$A$36,IF(D13='Paramètre DIVERS'!$B$37,'Paramètre DIVERS'!$A$37,IF(D13='Paramètre DIVERS'!$B$38,'Paramètre DIVERS'!$A$38,IF(D13='Paramètre DIVERS'!$B$39,'Paramètre DIVERS'!$A$39,IF(D13='Paramètre DIVERS'!$B$43,'Paramètre DIVERS'!$A$43,IF(D13='Paramètre DIVERS'!$B$44,'Paramètre DIVERS'!$A$44,"")))))))&amp;IF(D13='Paramètre DIVERS'!$B$45,'Paramètre DIVERS'!$A$45,IF(D13='Paramètre DIVERS'!$B$46,'Paramètre DIVERS'!$A$46,IF(D13='Paramètre DIVERS'!$B$47,'Paramètre DIVERS'!$A$47,IF(D13='Paramètre DIVERS'!$B$23,'Paramètre DIVERS'!$A$23,""))))</f>
        <v/>
      </c>
      <c r="H13" s="101">
        <f t="shared" si="3"/>
        <v>252</v>
      </c>
      <c r="I13" s="30" t="str">
        <f t="shared" si="4"/>
        <v>C</v>
      </c>
      <c r="J13" s="30" t="str">
        <f t="shared" si="4"/>
        <v>C</v>
      </c>
      <c r="K13" s="30" t="str">
        <f t="shared" si="4"/>
        <v/>
      </c>
      <c r="L13" s="30" t="str">
        <f t="shared" si="4"/>
        <v/>
      </c>
      <c r="M13" s="30" t="str">
        <f t="shared" si="4"/>
        <v/>
      </c>
      <c r="N13" s="30" t="str">
        <f t="shared" si="4"/>
        <v/>
      </c>
      <c r="O13" s="30" t="str">
        <f t="shared" si="4"/>
        <v/>
      </c>
      <c r="P13" s="30" t="str">
        <f t="shared" si="4"/>
        <v>C</v>
      </c>
      <c r="Q13" s="30" t="str">
        <f t="shared" si="4"/>
        <v>C</v>
      </c>
      <c r="R13" s="30" t="str">
        <f t="shared" si="4"/>
        <v/>
      </c>
      <c r="S13" s="30" t="str">
        <f t="shared" si="5"/>
        <v/>
      </c>
      <c r="T13" s="30" t="str">
        <f t="shared" si="5"/>
        <v/>
      </c>
      <c r="U13" s="30" t="str">
        <f t="shared" si="5"/>
        <v/>
      </c>
      <c r="V13" s="30" t="str">
        <f t="shared" si="5"/>
        <v/>
      </c>
      <c r="W13" s="30" t="str">
        <f t="shared" si="5"/>
        <v>C</v>
      </c>
      <c r="X13" s="30" t="str">
        <f t="shared" si="5"/>
        <v>C</v>
      </c>
      <c r="Y13" s="30" t="str">
        <f t="shared" si="5"/>
        <v/>
      </c>
      <c r="Z13" s="30" t="str">
        <f t="shared" si="5"/>
        <v/>
      </c>
      <c r="AA13" s="30" t="str">
        <f t="shared" si="5"/>
        <v/>
      </c>
      <c r="AB13" s="30" t="str">
        <f t="shared" si="5"/>
        <v/>
      </c>
      <c r="AC13" s="30" t="str">
        <f t="shared" si="6"/>
        <v/>
      </c>
      <c r="AD13" s="30" t="str">
        <f t="shared" si="6"/>
        <v>C</v>
      </c>
      <c r="AE13" s="30" t="str">
        <f t="shared" si="6"/>
        <v>C</v>
      </c>
      <c r="AF13" s="30" t="str">
        <f t="shared" si="6"/>
        <v/>
      </c>
      <c r="AG13" s="30" t="str">
        <f t="shared" si="6"/>
        <v/>
      </c>
      <c r="AH13" s="30" t="str">
        <f t="shared" si="6"/>
        <v/>
      </c>
      <c r="AI13" s="30" t="str">
        <f t="shared" si="6"/>
        <v/>
      </c>
      <c r="AJ13" s="30" t="str">
        <f t="shared" si="6"/>
        <v/>
      </c>
      <c r="AK13" s="30" t="str">
        <f t="shared" si="6"/>
        <v>C</v>
      </c>
      <c r="AL13" s="30" t="str">
        <f t="shared" si="6"/>
        <v>C</v>
      </c>
      <c r="AM13" s="30" t="str">
        <f t="shared" si="7"/>
        <v/>
      </c>
      <c r="AN13" s="30" t="str">
        <f t="shared" si="7"/>
        <v/>
      </c>
      <c r="AO13" s="30" t="str">
        <f t="shared" si="7"/>
        <v/>
      </c>
      <c r="AP13" s="30" t="str">
        <f t="shared" si="7"/>
        <v/>
      </c>
      <c r="AQ13" s="30" t="str">
        <f t="shared" si="7"/>
        <v/>
      </c>
      <c r="AR13" s="30" t="str">
        <f t="shared" si="7"/>
        <v>C</v>
      </c>
      <c r="AS13" s="30" t="str">
        <f t="shared" si="7"/>
        <v>C</v>
      </c>
      <c r="AT13" s="30" t="str">
        <f t="shared" si="7"/>
        <v/>
      </c>
      <c r="AU13" s="30" t="str">
        <f t="shared" si="7"/>
        <v/>
      </c>
      <c r="AV13" s="30" t="str">
        <f t="shared" si="7"/>
        <v/>
      </c>
      <c r="AW13" s="138" t="str">
        <f t="shared" si="7"/>
        <v/>
      </c>
      <c r="AX13" s="139"/>
      <c r="AY13" s="140"/>
      <c r="AZ13" s="141"/>
      <c r="BA13" s="139"/>
      <c r="BB13" s="139"/>
    </row>
    <row r="14" spans="1:54" x14ac:dyDescent="0.3">
      <c r="A14" s="25" t="str">
        <f t="shared" si="2"/>
        <v>ZCP</v>
      </c>
      <c r="B14" s="31"/>
      <c r="C14" s="84" t="s">
        <v>30</v>
      </c>
      <c r="D14" s="32" t="s">
        <v>37</v>
      </c>
      <c r="E14" s="33">
        <v>42954</v>
      </c>
      <c r="F14" s="34">
        <v>42972</v>
      </c>
      <c r="G14" s="113" t="str">
        <f>IF(D14='Paramètre DIVERS'!$B$16,'Paramètre DIVERS'!$A$16,IF(D14='Paramètre DIVERS'!$B$17,'Paramètre DIVERS'!$A$17,IF(D14='Paramètre DIVERS'!$B$18,'Paramètre DIVERS'!$A$18,IF(D14='Paramètre DIVERS'!$B$19,'Paramètre DIVERS'!$A$19,IF(D14='Paramètre DIVERS'!$B$21,'Paramètre DIVERS'!$A$21,IF(D14='Paramètre DIVERS'!$B$22,'Paramètre DIVERS'!$A$22,""))))))&amp;IF(D14='Paramètre DIVERS'!$B$24,'Paramètre DIVERS'!$A$24,IF(D14='Paramètre DIVERS'!$B$25,'Paramètre DIVERS'!$A$25,IF(D14='Paramètre DIVERS'!$B$26,'Paramètre DIVERS'!$A$26,IF(D14='Paramètre DIVERS'!$B$27,'Paramètre DIVERS'!$A$27,IF(D14='Paramètre DIVERS'!$B$28,'Paramètre DIVERS'!$A$28,IF(D14='Paramètre DIVERS'!$B$29,'Paramètre DIVERS'!$A$29,IF(D14='Paramètre DIVERS'!$B$30,'Paramètre DIVERS'!$A$30,"")))))))&amp;IF(D14='Paramètre DIVERS'!$B$32,'Paramètre DIVERS'!$A$32,IF(D14='Paramètre DIVERS'!$B$36,'Paramètre DIVERS'!$A$36,IF(D14='Paramètre DIVERS'!$B$37,'Paramètre DIVERS'!$A$37,IF(D14='Paramètre DIVERS'!$B$38,'Paramètre DIVERS'!$A$38,IF(D14='Paramètre DIVERS'!$B$39,'Paramètre DIVERS'!$A$39,IF(D14='Paramètre DIVERS'!$B$43,'Paramètre DIVERS'!$A$43,IF(D14='Paramètre DIVERS'!$B$44,'Paramètre DIVERS'!$A$44,"")))))))&amp;IF(D14='Paramètre DIVERS'!$B$45,'Paramètre DIVERS'!$A$45,IF(D14='Paramètre DIVERS'!$B$46,'Paramètre DIVERS'!$A$46,IF(D14='Paramètre DIVERS'!$B$47,'Paramètre DIVERS'!$A$47,IF(D14='Paramètre DIVERS'!$B$23,'Paramètre DIVERS'!$A$23,""))))</f>
        <v>ZCP</v>
      </c>
      <c r="H14" s="101">
        <f t="shared" si="3"/>
        <v>14</v>
      </c>
      <c r="I14" s="30" t="str">
        <f t="shared" si="4"/>
        <v>C</v>
      </c>
      <c r="J14" s="30" t="str">
        <f t="shared" si="4"/>
        <v>C</v>
      </c>
      <c r="K14" s="30" t="str">
        <f t="shared" si="4"/>
        <v/>
      </c>
      <c r="L14" s="30" t="str">
        <f t="shared" si="4"/>
        <v/>
      </c>
      <c r="M14" s="30" t="str">
        <f t="shared" si="4"/>
        <v/>
      </c>
      <c r="N14" s="30" t="str">
        <f t="shared" si="4"/>
        <v/>
      </c>
      <c r="O14" s="30" t="str">
        <f t="shared" si="4"/>
        <v/>
      </c>
      <c r="P14" s="30" t="str">
        <f t="shared" si="4"/>
        <v>C</v>
      </c>
      <c r="Q14" s="30" t="str">
        <f t="shared" si="4"/>
        <v>C</v>
      </c>
      <c r="R14" s="30" t="str">
        <f t="shared" si="4"/>
        <v/>
      </c>
      <c r="S14" s="30" t="str">
        <f t="shared" si="5"/>
        <v/>
      </c>
      <c r="T14" s="30" t="str">
        <f t="shared" si="5"/>
        <v/>
      </c>
      <c r="U14" s="30" t="str">
        <f t="shared" si="5"/>
        <v/>
      </c>
      <c r="V14" s="30" t="str">
        <f t="shared" si="5"/>
        <v/>
      </c>
      <c r="W14" s="30" t="str">
        <f t="shared" si="5"/>
        <v>C</v>
      </c>
      <c r="X14" s="30" t="str">
        <f t="shared" si="5"/>
        <v>C</v>
      </c>
      <c r="Y14" s="30" t="str">
        <f t="shared" si="5"/>
        <v/>
      </c>
      <c r="Z14" s="30" t="str">
        <f t="shared" si="5"/>
        <v/>
      </c>
      <c r="AA14" s="30" t="str">
        <f t="shared" si="5"/>
        <v/>
      </c>
      <c r="AB14" s="30" t="str">
        <f t="shared" si="5"/>
        <v/>
      </c>
      <c r="AC14" s="30" t="str">
        <f t="shared" si="6"/>
        <v/>
      </c>
      <c r="AD14" s="30" t="str">
        <f t="shared" si="6"/>
        <v>C</v>
      </c>
      <c r="AE14" s="30" t="str">
        <f t="shared" si="6"/>
        <v>C</v>
      </c>
      <c r="AF14" s="30" t="str">
        <f t="shared" si="6"/>
        <v/>
      </c>
      <c r="AG14" s="30" t="str">
        <f t="shared" si="6"/>
        <v/>
      </c>
      <c r="AH14" s="30" t="str">
        <f t="shared" si="6"/>
        <v/>
      </c>
      <c r="AI14" s="30" t="str">
        <f t="shared" si="6"/>
        <v/>
      </c>
      <c r="AJ14" s="30" t="str">
        <f t="shared" si="6"/>
        <v/>
      </c>
      <c r="AK14" s="30" t="str">
        <f t="shared" si="6"/>
        <v>C</v>
      </c>
      <c r="AL14" s="30" t="str">
        <f t="shared" si="6"/>
        <v>C</v>
      </c>
      <c r="AM14" s="30" t="str">
        <f t="shared" si="7"/>
        <v/>
      </c>
      <c r="AN14" s="30" t="str">
        <f t="shared" si="7"/>
        <v/>
      </c>
      <c r="AO14" s="30" t="str">
        <f t="shared" si="7"/>
        <v/>
      </c>
      <c r="AP14" s="30" t="str">
        <f t="shared" si="7"/>
        <v/>
      </c>
      <c r="AQ14" s="30" t="str">
        <f t="shared" si="7"/>
        <v/>
      </c>
      <c r="AR14" s="30" t="str">
        <f t="shared" si="7"/>
        <v>C</v>
      </c>
      <c r="AS14" s="30" t="str">
        <f t="shared" si="7"/>
        <v>C</v>
      </c>
      <c r="AT14" s="30" t="str">
        <f t="shared" si="7"/>
        <v/>
      </c>
      <c r="AU14" s="30" t="str">
        <f t="shared" si="7"/>
        <v/>
      </c>
      <c r="AV14" s="30" t="str">
        <f t="shared" si="7"/>
        <v/>
      </c>
      <c r="AW14" s="138" t="str">
        <f t="shared" si="7"/>
        <v/>
      </c>
    </row>
    <row r="15" spans="1:54" x14ac:dyDescent="0.3">
      <c r="A15" s="25" t="str">
        <f t="shared" si="2"/>
        <v>ZCP</v>
      </c>
      <c r="B15" s="31"/>
      <c r="C15" s="84" t="s">
        <v>30</v>
      </c>
      <c r="D15" s="32" t="s">
        <v>37</v>
      </c>
      <c r="E15" s="33">
        <v>43102</v>
      </c>
      <c r="F15" s="34">
        <v>43105</v>
      </c>
      <c r="G15" s="113" t="str">
        <f>IF(D15='Paramètre DIVERS'!$B$16,'Paramètre DIVERS'!$A$16,IF(D15='Paramètre DIVERS'!$B$17,'Paramètre DIVERS'!$A$17,IF(D15='Paramètre DIVERS'!$B$18,'Paramètre DIVERS'!$A$18,IF(D15='Paramètre DIVERS'!$B$19,'Paramètre DIVERS'!$A$19,IF(D15='Paramètre DIVERS'!$B$21,'Paramètre DIVERS'!$A$21,IF(D15='Paramètre DIVERS'!$B$22,'Paramètre DIVERS'!$A$22,""))))))&amp;IF(D15='Paramètre DIVERS'!$B$24,'Paramètre DIVERS'!$A$24,IF(D15='Paramètre DIVERS'!$B$25,'Paramètre DIVERS'!$A$25,IF(D15='Paramètre DIVERS'!$B$26,'Paramètre DIVERS'!$A$26,IF(D15='Paramètre DIVERS'!$B$27,'Paramètre DIVERS'!$A$27,IF(D15='Paramètre DIVERS'!$B$28,'Paramètre DIVERS'!$A$28,IF(D15='Paramètre DIVERS'!$B$29,'Paramètre DIVERS'!$A$29,IF(D15='Paramètre DIVERS'!$B$30,'Paramètre DIVERS'!$A$30,"")))))))&amp;IF(D15='Paramètre DIVERS'!$B$32,'Paramètre DIVERS'!$A$32,IF(D15='Paramètre DIVERS'!$B$36,'Paramètre DIVERS'!$A$36,IF(D15='Paramètre DIVERS'!$B$37,'Paramètre DIVERS'!$A$37,IF(D15='Paramètre DIVERS'!$B$38,'Paramètre DIVERS'!$A$38,IF(D15='Paramètre DIVERS'!$B$39,'Paramètre DIVERS'!$A$39,IF(D15='Paramètre DIVERS'!$B$43,'Paramètre DIVERS'!$A$43,IF(D15='Paramètre DIVERS'!$B$44,'Paramètre DIVERS'!$A$44,"")))))))&amp;IF(D15='Paramètre DIVERS'!$B$45,'Paramètre DIVERS'!$A$45,IF(D15='Paramètre DIVERS'!$B$46,'Paramètre DIVERS'!$A$46,IF(D15='Paramètre DIVERS'!$B$47,'Paramètre DIVERS'!$A$47,IF(D15='Paramètre DIVERS'!$B$23,'Paramètre DIVERS'!$A$23,""))))</f>
        <v>ZCP</v>
      </c>
      <c r="H15" s="101">
        <f t="shared" si="3"/>
        <v>4</v>
      </c>
      <c r="I15" s="30" t="str">
        <f t="shared" si="4"/>
        <v>C</v>
      </c>
      <c r="J15" s="30" t="str">
        <f t="shared" si="4"/>
        <v>C</v>
      </c>
      <c r="K15" s="30" t="str">
        <f t="shared" si="4"/>
        <v/>
      </c>
      <c r="L15" s="30" t="str">
        <f t="shared" si="4"/>
        <v/>
      </c>
      <c r="M15" s="30" t="str">
        <f t="shared" si="4"/>
        <v/>
      </c>
      <c r="N15" s="30" t="str">
        <f t="shared" si="4"/>
        <v/>
      </c>
      <c r="O15" s="30" t="str">
        <f t="shared" si="4"/>
        <v/>
      </c>
      <c r="P15" s="30" t="str">
        <f t="shared" si="4"/>
        <v>C</v>
      </c>
      <c r="Q15" s="30" t="str">
        <f t="shared" si="4"/>
        <v>C</v>
      </c>
      <c r="R15" s="30" t="str">
        <f t="shared" si="4"/>
        <v/>
      </c>
      <c r="S15" s="30" t="str">
        <f t="shared" si="5"/>
        <v/>
      </c>
      <c r="T15" s="30" t="str">
        <f t="shared" si="5"/>
        <v/>
      </c>
      <c r="U15" s="30" t="str">
        <f t="shared" si="5"/>
        <v/>
      </c>
      <c r="V15" s="30" t="str">
        <f t="shared" si="5"/>
        <v/>
      </c>
      <c r="W15" s="30" t="str">
        <f t="shared" si="5"/>
        <v>C</v>
      </c>
      <c r="X15" s="30" t="str">
        <f t="shared" si="5"/>
        <v>C</v>
      </c>
      <c r="Y15" s="30" t="str">
        <f t="shared" si="5"/>
        <v/>
      </c>
      <c r="Z15" s="30" t="str">
        <f t="shared" si="5"/>
        <v/>
      </c>
      <c r="AA15" s="30" t="str">
        <f t="shared" si="5"/>
        <v/>
      </c>
      <c r="AB15" s="30" t="str">
        <f t="shared" si="5"/>
        <v/>
      </c>
      <c r="AC15" s="30" t="str">
        <f t="shared" si="6"/>
        <v/>
      </c>
      <c r="AD15" s="30" t="str">
        <f t="shared" si="6"/>
        <v>C</v>
      </c>
      <c r="AE15" s="30" t="str">
        <f t="shared" si="6"/>
        <v>C</v>
      </c>
      <c r="AF15" s="30" t="str">
        <f t="shared" si="6"/>
        <v/>
      </c>
      <c r="AG15" s="30" t="str">
        <f t="shared" si="6"/>
        <v/>
      </c>
      <c r="AH15" s="30" t="str">
        <f t="shared" si="6"/>
        <v/>
      </c>
      <c r="AI15" s="30" t="str">
        <f t="shared" si="6"/>
        <v/>
      </c>
      <c r="AJ15" s="30" t="str">
        <f t="shared" si="6"/>
        <v/>
      </c>
      <c r="AK15" s="30" t="str">
        <f t="shared" si="6"/>
        <v>C</v>
      </c>
      <c r="AL15" s="30" t="str">
        <f t="shared" si="6"/>
        <v>C</v>
      </c>
      <c r="AM15" s="30" t="str">
        <f t="shared" si="7"/>
        <v/>
      </c>
      <c r="AN15" s="30" t="str">
        <f t="shared" si="7"/>
        <v/>
      </c>
      <c r="AO15" s="30" t="str">
        <f t="shared" si="7"/>
        <v/>
      </c>
      <c r="AP15" s="30" t="str">
        <f t="shared" si="7"/>
        <v/>
      </c>
      <c r="AQ15" s="30" t="str">
        <f t="shared" si="7"/>
        <v/>
      </c>
      <c r="AR15" s="30" t="str">
        <f t="shared" si="7"/>
        <v>C</v>
      </c>
      <c r="AS15" s="30" t="str">
        <f t="shared" si="7"/>
        <v>C</v>
      </c>
      <c r="AT15" s="30" t="str">
        <f t="shared" si="7"/>
        <v/>
      </c>
      <c r="AU15" s="30" t="str">
        <f t="shared" si="7"/>
        <v/>
      </c>
      <c r="AV15" s="30" t="str">
        <f t="shared" si="7"/>
        <v/>
      </c>
      <c r="AW15" s="138" t="str">
        <f t="shared" si="7"/>
        <v/>
      </c>
    </row>
    <row r="16" spans="1:54" x14ac:dyDescent="0.3">
      <c r="A16" s="25" t="str">
        <f t="shared" si="2"/>
        <v>ZCP</v>
      </c>
      <c r="B16" s="31"/>
      <c r="C16" s="84" t="s">
        <v>30</v>
      </c>
      <c r="D16" s="32" t="s">
        <v>37</v>
      </c>
      <c r="E16" s="33">
        <v>42940</v>
      </c>
      <c r="F16" s="34">
        <v>42958</v>
      </c>
      <c r="G16" s="113" t="str">
        <f>IF(D16='Paramètre DIVERS'!$B$16,'Paramètre DIVERS'!$A$16,IF(D16='Paramètre DIVERS'!$B$17,'Paramètre DIVERS'!$A$17,IF(D16='Paramètre DIVERS'!$B$18,'Paramètre DIVERS'!$A$18,IF(D16='Paramètre DIVERS'!$B$19,'Paramètre DIVERS'!$A$19,IF(D16='Paramètre DIVERS'!$B$21,'Paramètre DIVERS'!$A$21,IF(D16='Paramètre DIVERS'!$B$22,'Paramètre DIVERS'!$A$22,""))))))&amp;IF(D16='Paramètre DIVERS'!$B$24,'Paramètre DIVERS'!$A$24,IF(D16='Paramètre DIVERS'!$B$25,'Paramètre DIVERS'!$A$25,IF(D16='Paramètre DIVERS'!$B$26,'Paramètre DIVERS'!$A$26,IF(D16='Paramètre DIVERS'!$B$27,'Paramètre DIVERS'!$A$27,IF(D16='Paramètre DIVERS'!$B$28,'Paramètre DIVERS'!$A$28,IF(D16='Paramètre DIVERS'!$B$29,'Paramètre DIVERS'!$A$29,IF(D16='Paramètre DIVERS'!$B$30,'Paramètre DIVERS'!$A$30,"")))))))&amp;IF(D16='Paramètre DIVERS'!$B$32,'Paramètre DIVERS'!$A$32,IF(D16='Paramètre DIVERS'!$B$36,'Paramètre DIVERS'!$A$36,IF(D16='Paramètre DIVERS'!$B$37,'Paramètre DIVERS'!$A$37,IF(D16='Paramètre DIVERS'!$B$38,'Paramètre DIVERS'!$A$38,IF(D16='Paramètre DIVERS'!$B$39,'Paramètre DIVERS'!$A$39,IF(D16='Paramètre DIVERS'!$B$43,'Paramètre DIVERS'!$A$43,IF(D16='Paramètre DIVERS'!$B$44,'Paramètre DIVERS'!$A$44,"")))))))&amp;IF(D16='Paramètre DIVERS'!$B$45,'Paramètre DIVERS'!$A$45,IF(D16='Paramètre DIVERS'!$B$46,'Paramètre DIVERS'!$A$46,IF(D16='Paramètre DIVERS'!$B$47,'Paramètre DIVERS'!$A$47,IF(D16='Paramètre DIVERS'!$B$23,'Paramètre DIVERS'!$A$23,""))))</f>
        <v>ZCP</v>
      </c>
      <c r="H16" s="101">
        <f t="shared" si="3"/>
        <v>15</v>
      </c>
      <c r="I16" s="30" t="str">
        <f t="shared" si="4"/>
        <v>C</v>
      </c>
      <c r="J16" s="30" t="str">
        <f t="shared" si="4"/>
        <v>C</v>
      </c>
      <c r="K16" s="30" t="str">
        <f t="shared" si="4"/>
        <v/>
      </c>
      <c r="L16" s="30" t="str">
        <f t="shared" si="4"/>
        <v/>
      </c>
      <c r="M16" s="30" t="str">
        <f t="shared" si="4"/>
        <v/>
      </c>
      <c r="N16" s="30" t="str">
        <f t="shared" si="4"/>
        <v/>
      </c>
      <c r="O16" s="30" t="str">
        <f t="shared" si="4"/>
        <v/>
      </c>
      <c r="P16" s="30" t="str">
        <f t="shared" si="4"/>
        <v>C</v>
      </c>
      <c r="Q16" s="30" t="str">
        <f t="shared" si="4"/>
        <v>C</v>
      </c>
      <c r="R16" s="30" t="str">
        <f t="shared" si="4"/>
        <v/>
      </c>
      <c r="S16" s="30" t="str">
        <f t="shared" si="5"/>
        <v/>
      </c>
      <c r="T16" s="30" t="str">
        <f t="shared" si="5"/>
        <v/>
      </c>
      <c r="U16" s="30" t="str">
        <f t="shared" si="5"/>
        <v/>
      </c>
      <c r="V16" s="30" t="str">
        <f t="shared" si="5"/>
        <v/>
      </c>
      <c r="W16" s="30" t="str">
        <f t="shared" si="5"/>
        <v>C</v>
      </c>
      <c r="X16" s="30" t="str">
        <f t="shared" si="5"/>
        <v>C</v>
      </c>
      <c r="Y16" s="30" t="str">
        <f t="shared" si="5"/>
        <v/>
      </c>
      <c r="Z16" s="30" t="str">
        <f t="shared" si="5"/>
        <v/>
      </c>
      <c r="AA16" s="30" t="str">
        <f t="shared" si="5"/>
        <v/>
      </c>
      <c r="AB16" s="30" t="str">
        <f t="shared" si="5"/>
        <v/>
      </c>
      <c r="AC16" s="30" t="str">
        <f t="shared" si="6"/>
        <v/>
      </c>
      <c r="AD16" s="30" t="str">
        <f t="shared" si="6"/>
        <v>C</v>
      </c>
      <c r="AE16" s="30" t="str">
        <f t="shared" si="6"/>
        <v>C</v>
      </c>
      <c r="AF16" s="30" t="str">
        <f t="shared" si="6"/>
        <v/>
      </c>
      <c r="AG16" s="30" t="str">
        <f t="shared" si="6"/>
        <v/>
      </c>
      <c r="AH16" s="30" t="str">
        <f t="shared" si="6"/>
        <v/>
      </c>
      <c r="AI16" s="30" t="str">
        <f t="shared" si="6"/>
        <v/>
      </c>
      <c r="AJ16" s="30" t="str">
        <f t="shared" si="6"/>
        <v/>
      </c>
      <c r="AK16" s="30" t="str">
        <f t="shared" si="6"/>
        <v>C</v>
      </c>
      <c r="AL16" s="30" t="str">
        <f t="shared" si="6"/>
        <v>C</v>
      </c>
      <c r="AM16" s="30" t="str">
        <f t="shared" si="7"/>
        <v/>
      </c>
      <c r="AN16" s="30" t="str">
        <f t="shared" si="7"/>
        <v/>
      </c>
      <c r="AO16" s="30" t="str">
        <f t="shared" si="7"/>
        <v/>
      </c>
      <c r="AP16" s="30" t="str">
        <f t="shared" si="7"/>
        <v/>
      </c>
      <c r="AQ16" s="30" t="str">
        <f t="shared" si="7"/>
        <v/>
      </c>
      <c r="AR16" s="30" t="str">
        <f t="shared" si="7"/>
        <v>C</v>
      </c>
      <c r="AS16" s="30" t="str">
        <f t="shared" si="7"/>
        <v>C</v>
      </c>
      <c r="AT16" s="30" t="str">
        <f t="shared" si="7"/>
        <v/>
      </c>
      <c r="AU16" s="30" t="str">
        <f t="shared" si="7"/>
        <v/>
      </c>
      <c r="AV16" s="30" t="str">
        <f t="shared" si="7"/>
        <v/>
      </c>
      <c r="AW16" s="138" t="str">
        <f t="shared" si="7"/>
        <v/>
      </c>
    </row>
    <row r="17" spans="1:54" x14ac:dyDescent="0.3">
      <c r="A17" s="25" t="str">
        <f t="shared" si="2"/>
        <v>ZCP</v>
      </c>
      <c r="B17" s="31"/>
      <c r="C17" s="84" t="s">
        <v>30</v>
      </c>
      <c r="D17" s="32" t="s">
        <v>37</v>
      </c>
      <c r="E17" s="33">
        <v>42993</v>
      </c>
      <c r="F17" s="34">
        <v>42993</v>
      </c>
      <c r="G17" s="113" t="str">
        <f>IF(D17='Paramètre DIVERS'!$B$16,'Paramètre DIVERS'!$A$16,IF(D17='Paramètre DIVERS'!$B$17,'Paramètre DIVERS'!$A$17,IF(D17='Paramètre DIVERS'!$B$18,'Paramètre DIVERS'!$A$18,IF(D17='Paramètre DIVERS'!$B$19,'Paramètre DIVERS'!$A$19,IF(D17='Paramètre DIVERS'!$B$21,'Paramètre DIVERS'!$A$21,IF(D17='Paramètre DIVERS'!$B$22,'Paramètre DIVERS'!$A$22,""))))))&amp;IF(D17='Paramètre DIVERS'!$B$24,'Paramètre DIVERS'!$A$24,IF(D17='Paramètre DIVERS'!$B$25,'Paramètre DIVERS'!$A$25,IF(D17='Paramètre DIVERS'!$B$26,'Paramètre DIVERS'!$A$26,IF(D17='Paramètre DIVERS'!$B$27,'Paramètre DIVERS'!$A$27,IF(D17='Paramètre DIVERS'!$B$28,'Paramètre DIVERS'!$A$28,IF(D17='Paramètre DIVERS'!$B$29,'Paramètre DIVERS'!$A$29,IF(D17='Paramètre DIVERS'!$B$30,'Paramètre DIVERS'!$A$30,"")))))))&amp;IF(D17='Paramètre DIVERS'!$B$32,'Paramètre DIVERS'!$A$32,IF(D17='Paramètre DIVERS'!$B$36,'Paramètre DIVERS'!$A$36,IF(D17='Paramètre DIVERS'!$B$37,'Paramètre DIVERS'!$A$37,IF(D17='Paramètre DIVERS'!$B$38,'Paramètre DIVERS'!$A$38,IF(D17='Paramètre DIVERS'!$B$39,'Paramètre DIVERS'!$A$39,IF(D17='Paramètre DIVERS'!$B$43,'Paramètre DIVERS'!$A$43,IF(D17='Paramètre DIVERS'!$B$44,'Paramètre DIVERS'!$A$44,"")))))))&amp;IF(D17='Paramètre DIVERS'!$B$45,'Paramètre DIVERS'!$A$45,IF(D17='Paramètre DIVERS'!$B$46,'Paramètre DIVERS'!$A$46,IF(D17='Paramètre DIVERS'!$B$47,'Paramètre DIVERS'!$A$47,IF(D17='Paramètre DIVERS'!$B$23,'Paramètre DIVERS'!$A$23,""))))</f>
        <v>ZCP</v>
      </c>
      <c r="H17" s="101">
        <f t="shared" si="3"/>
        <v>1</v>
      </c>
      <c r="I17" s="30" t="str">
        <f t="shared" ref="I17:R26" si="8">IF(OR(I$6="s",I$6="f",I$6="d"),"C",IF(AND(I$5&gt;=$E17,I$5&lt;=$F17,$G17="ZCP"),$G17,IF(AND(I$5&gt;=$E17,I$5&lt;=$F17,$G17="ZPM"),$G17,IF(AND(I$5&gt;=$E17,I$5&lt;=$F17,$G17="ZMA"),$G17,IF(AND(I$5&gt;=$E17,I$5&lt;=$F17,$G17="ZMP"),$G17,IF(AND(I$5&gt;=$E17,I$5&lt;=$F17,$G17="ZMT"),$G17,IF(AND(I$5&gt;=$E17,I$5&lt;=$F17,$G17="ZFO"),$G17,IF(AND(I$5&gt;=$E17,I$5&lt;=$F17,$G17="ZRJ"),$G17,IF(AND(I$5&gt;=$E17,I$5&lt;=$F17,$G17="ZAT"),$G17,"")))))))))</f>
        <v>C</v>
      </c>
      <c r="J17" s="30" t="str">
        <f t="shared" si="8"/>
        <v>C</v>
      </c>
      <c r="K17" s="30" t="str">
        <f t="shared" si="8"/>
        <v/>
      </c>
      <c r="L17" s="30" t="str">
        <f t="shared" si="8"/>
        <v/>
      </c>
      <c r="M17" s="30" t="str">
        <f t="shared" si="8"/>
        <v/>
      </c>
      <c r="N17" s="30" t="str">
        <f t="shared" si="8"/>
        <v/>
      </c>
      <c r="O17" s="30" t="str">
        <f t="shared" si="8"/>
        <v/>
      </c>
      <c r="P17" s="30" t="str">
        <f t="shared" si="8"/>
        <v>C</v>
      </c>
      <c r="Q17" s="30" t="str">
        <f t="shared" si="8"/>
        <v>C</v>
      </c>
      <c r="R17" s="30" t="str">
        <f t="shared" si="8"/>
        <v/>
      </c>
      <c r="S17" s="30" t="str">
        <f t="shared" ref="S17:AB26" si="9">IF(OR(S$6="s",S$6="f",S$6="d"),"C",IF(AND(S$5&gt;=$E17,S$5&lt;=$F17,$G17="ZCP"),$G17,IF(AND(S$5&gt;=$E17,S$5&lt;=$F17,$G17="ZPM"),$G17,IF(AND(S$5&gt;=$E17,S$5&lt;=$F17,$G17="ZMA"),$G17,IF(AND(S$5&gt;=$E17,S$5&lt;=$F17,$G17="ZMP"),$G17,IF(AND(S$5&gt;=$E17,S$5&lt;=$F17,$G17="ZMT"),$G17,IF(AND(S$5&gt;=$E17,S$5&lt;=$F17,$G17="ZFO"),$G17,IF(AND(S$5&gt;=$E17,S$5&lt;=$F17,$G17="ZRJ"),$G17,IF(AND(S$5&gt;=$E17,S$5&lt;=$F17,$G17="ZAT"),$G17,"")))))))))</f>
        <v/>
      </c>
      <c r="T17" s="30" t="str">
        <f t="shared" si="9"/>
        <v/>
      </c>
      <c r="U17" s="30" t="str">
        <f t="shared" si="9"/>
        <v/>
      </c>
      <c r="V17" s="30" t="str">
        <f t="shared" si="9"/>
        <v/>
      </c>
      <c r="W17" s="30" t="str">
        <f t="shared" si="9"/>
        <v>C</v>
      </c>
      <c r="X17" s="30" t="str">
        <f t="shared" si="9"/>
        <v>C</v>
      </c>
      <c r="Y17" s="30" t="str">
        <f t="shared" si="9"/>
        <v/>
      </c>
      <c r="Z17" s="30" t="str">
        <f t="shared" si="9"/>
        <v/>
      </c>
      <c r="AA17" s="30" t="str">
        <f t="shared" si="9"/>
        <v/>
      </c>
      <c r="AB17" s="30" t="str">
        <f t="shared" si="9"/>
        <v/>
      </c>
      <c r="AC17" s="30" t="str">
        <f t="shared" ref="AC17:AL26" si="10">IF(OR(AC$6="s",AC$6="f",AC$6="d"),"C",IF(AND(AC$5&gt;=$E17,AC$5&lt;=$F17,$G17="ZCP"),$G17,IF(AND(AC$5&gt;=$E17,AC$5&lt;=$F17,$G17="ZPM"),$G17,IF(AND(AC$5&gt;=$E17,AC$5&lt;=$F17,$G17="ZMA"),$G17,IF(AND(AC$5&gt;=$E17,AC$5&lt;=$F17,$G17="ZMP"),$G17,IF(AND(AC$5&gt;=$E17,AC$5&lt;=$F17,$G17="ZMT"),$G17,IF(AND(AC$5&gt;=$E17,AC$5&lt;=$F17,$G17="ZFO"),$G17,IF(AND(AC$5&gt;=$E17,AC$5&lt;=$F17,$G17="ZRJ"),$G17,IF(AND(AC$5&gt;=$E17,AC$5&lt;=$F17,$G17="ZAT"),$G17,"")))))))))</f>
        <v/>
      </c>
      <c r="AD17" s="30" t="str">
        <f t="shared" si="10"/>
        <v>C</v>
      </c>
      <c r="AE17" s="30" t="str">
        <f t="shared" si="10"/>
        <v>C</v>
      </c>
      <c r="AF17" s="30" t="str">
        <f t="shared" si="10"/>
        <v/>
      </c>
      <c r="AG17" s="30" t="str">
        <f t="shared" si="10"/>
        <v/>
      </c>
      <c r="AH17" s="30" t="str">
        <f t="shared" si="10"/>
        <v/>
      </c>
      <c r="AI17" s="30" t="str">
        <f t="shared" si="10"/>
        <v/>
      </c>
      <c r="AJ17" s="30" t="str">
        <f t="shared" si="10"/>
        <v/>
      </c>
      <c r="AK17" s="30" t="str">
        <f t="shared" si="10"/>
        <v>C</v>
      </c>
      <c r="AL17" s="30" t="str">
        <f t="shared" si="10"/>
        <v>C</v>
      </c>
      <c r="AM17" s="30" t="str">
        <f t="shared" ref="AM17:AW26" si="11">IF(OR(AM$6="s",AM$6="f",AM$6="d"),"C",IF(AND(AM$5&gt;=$E17,AM$5&lt;=$F17,$G17="ZCP"),$G17,IF(AND(AM$5&gt;=$E17,AM$5&lt;=$F17,$G17="ZPM"),$G17,IF(AND(AM$5&gt;=$E17,AM$5&lt;=$F17,$G17="ZMA"),$G17,IF(AND(AM$5&gt;=$E17,AM$5&lt;=$F17,$G17="ZMP"),$G17,IF(AND(AM$5&gt;=$E17,AM$5&lt;=$F17,$G17="ZMT"),$G17,IF(AND(AM$5&gt;=$E17,AM$5&lt;=$F17,$G17="ZFO"),$G17,IF(AND(AM$5&gt;=$E17,AM$5&lt;=$F17,$G17="ZRJ"),$G17,IF(AND(AM$5&gt;=$E17,AM$5&lt;=$F17,$G17="ZAT"),$G17,"")))))))))</f>
        <v/>
      </c>
      <c r="AN17" s="30" t="str">
        <f t="shared" si="11"/>
        <v/>
      </c>
      <c r="AO17" s="30" t="str">
        <f t="shared" si="11"/>
        <v/>
      </c>
      <c r="AP17" s="30" t="str">
        <f t="shared" si="11"/>
        <v/>
      </c>
      <c r="AQ17" s="30" t="str">
        <f t="shared" si="11"/>
        <v/>
      </c>
      <c r="AR17" s="30" t="str">
        <f t="shared" si="11"/>
        <v>C</v>
      </c>
      <c r="AS17" s="30" t="str">
        <f t="shared" si="11"/>
        <v>C</v>
      </c>
      <c r="AT17" s="30" t="str">
        <f t="shared" si="11"/>
        <v/>
      </c>
      <c r="AU17" s="30" t="str">
        <f t="shared" si="11"/>
        <v/>
      </c>
      <c r="AV17" s="30" t="str">
        <f t="shared" si="11"/>
        <v/>
      </c>
      <c r="AW17" s="138" t="str">
        <f t="shared" si="11"/>
        <v/>
      </c>
    </row>
    <row r="18" spans="1:54" x14ac:dyDescent="0.3">
      <c r="A18" s="25" t="str">
        <f t="shared" si="2"/>
        <v>ZCP</v>
      </c>
      <c r="B18" s="31"/>
      <c r="C18" s="84" t="s">
        <v>30</v>
      </c>
      <c r="D18" s="32" t="s">
        <v>37</v>
      </c>
      <c r="E18" s="33">
        <v>43095</v>
      </c>
      <c r="F18" s="34">
        <v>43098</v>
      </c>
      <c r="G18" s="113" t="str">
        <f>IF(D18='Paramètre DIVERS'!$B$16,'Paramètre DIVERS'!$A$16,IF(D18='Paramètre DIVERS'!$B$17,'Paramètre DIVERS'!$A$17,IF(D18='Paramètre DIVERS'!$B$18,'Paramètre DIVERS'!$A$18,IF(D18='Paramètre DIVERS'!$B$19,'Paramètre DIVERS'!$A$19,IF(D18='Paramètre DIVERS'!$B$21,'Paramètre DIVERS'!$A$21,IF(D18='Paramètre DIVERS'!$B$22,'Paramètre DIVERS'!$A$22,""))))))&amp;IF(D18='Paramètre DIVERS'!$B$24,'Paramètre DIVERS'!$A$24,IF(D18='Paramètre DIVERS'!$B$25,'Paramètre DIVERS'!$A$25,IF(D18='Paramètre DIVERS'!$B$26,'Paramètre DIVERS'!$A$26,IF(D18='Paramètre DIVERS'!$B$27,'Paramètre DIVERS'!$A$27,IF(D18='Paramètre DIVERS'!$B$28,'Paramètre DIVERS'!$A$28,IF(D18='Paramètre DIVERS'!$B$29,'Paramètre DIVERS'!$A$29,IF(D18='Paramètre DIVERS'!$B$30,'Paramètre DIVERS'!$A$30,"")))))))&amp;IF(D18='Paramètre DIVERS'!$B$32,'Paramètre DIVERS'!$A$32,IF(D18='Paramètre DIVERS'!$B$36,'Paramètre DIVERS'!$A$36,IF(D18='Paramètre DIVERS'!$B$37,'Paramètre DIVERS'!$A$37,IF(D18='Paramètre DIVERS'!$B$38,'Paramètre DIVERS'!$A$38,IF(D18='Paramètre DIVERS'!$B$39,'Paramètre DIVERS'!$A$39,IF(D18='Paramètre DIVERS'!$B$43,'Paramètre DIVERS'!$A$43,IF(D18='Paramètre DIVERS'!$B$44,'Paramètre DIVERS'!$A$44,"")))))))&amp;IF(D18='Paramètre DIVERS'!$B$45,'Paramètre DIVERS'!$A$45,IF(D18='Paramètre DIVERS'!$B$46,'Paramètre DIVERS'!$A$46,IF(D18='Paramètre DIVERS'!$B$47,'Paramètre DIVERS'!$A$47,IF(D18='Paramètre DIVERS'!$B$23,'Paramètre DIVERS'!$A$23,""))))</f>
        <v>ZCP</v>
      </c>
      <c r="H18" s="101">
        <f t="shared" si="3"/>
        <v>4</v>
      </c>
      <c r="I18" s="30" t="str">
        <f t="shared" si="8"/>
        <v>C</v>
      </c>
      <c r="J18" s="30" t="str">
        <f t="shared" si="8"/>
        <v>C</v>
      </c>
      <c r="K18" s="30" t="str">
        <f t="shared" si="8"/>
        <v/>
      </c>
      <c r="L18" s="30" t="str">
        <f t="shared" si="8"/>
        <v/>
      </c>
      <c r="M18" s="30" t="str">
        <f t="shared" si="8"/>
        <v/>
      </c>
      <c r="N18" s="30" t="str">
        <f t="shared" si="8"/>
        <v/>
      </c>
      <c r="O18" s="30" t="str">
        <f t="shared" si="8"/>
        <v/>
      </c>
      <c r="P18" s="30" t="str">
        <f t="shared" si="8"/>
        <v>C</v>
      </c>
      <c r="Q18" s="30" t="str">
        <f t="shared" si="8"/>
        <v>C</v>
      </c>
      <c r="R18" s="30" t="str">
        <f t="shared" si="8"/>
        <v/>
      </c>
      <c r="S18" s="30" t="str">
        <f t="shared" si="9"/>
        <v/>
      </c>
      <c r="T18" s="30" t="str">
        <f t="shared" si="9"/>
        <v/>
      </c>
      <c r="U18" s="30" t="str">
        <f t="shared" si="9"/>
        <v/>
      </c>
      <c r="V18" s="30" t="str">
        <f t="shared" si="9"/>
        <v/>
      </c>
      <c r="W18" s="30" t="str">
        <f t="shared" si="9"/>
        <v>C</v>
      </c>
      <c r="X18" s="30" t="str">
        <f t="shared" si="9"/>
        <v>C</v>
      </c>
      <c r="Y18" s="30" t="str">
        <f t="shared" si="9"/>
        <v/>
      </c>
      <c r="Z18" s="30" t="str">
        <f t="shared" si="9"/>
        <v/>
      </c>
      <c r="AA18" s="30" t="str">
        <f t="shared" si="9"/>
        <v/>
      </c>
      <c r="AB18" s="30" t="str">
        <f t="shared" si="9"/>
        <v/>
      </c>
      <c r="AC18" s="30" t="str">
        <f t="shared" si="10"/>
        <v/>
      </c>
      <c r="AD18" s="30" t="str">
        <f t="shared" si="10"/>
        <v>C</v>
      </c>
      <c r="AE18" s="30" t="str">
        <f t="shared" si="10"/>
        <v>C</v>
      </c>
      <c r="AF18" s="30" t="str">
        <f t="shared" si="10"/>
        <v/>
      </c>
      <c r="AG18" s="30" t="str">
        <f t="shared" si="10"/>
        <v/>
      </c>
      <c r="AH18" s="30" t="str">
        <f t="shared" si="10"/>
        <v/>
      </c>
      <c r="AI18" s="30" t="str">
        <f t="shared" si="10"/>
        <v/>
      </c>
      <c r="AJ18" s="30" t="str">
        <f t="shared" si="10"/>
        <v/>
      </c>
      <c r="AK18" s="30" t="str">
        <f t="shared" si="10"/>
        <v>C</v>
      </c>
      <c r="AL18" s="30" t="str">
        <f t="shared" si="10"/>
        <v>C</v>
      </c>
      <c r="AM18" s="30" t="str">
        <f t="shared" si="11"/>
        <v/>
      </c>
      <c r="AN18" s="30" t="str">
        <f t="shared" si="11"/>
        <v/>
      </c>
      <c r="AO18" s="30" t="str">
        <f t="shared" si="11"/>
        <v/>
      </c>
      <c r="AP18" s="30" t="str">
        <f t="shared" si="11"/>
        <v/>
      </c>
      <c r="AQ18" s="30" t="str">
        <f t="shared" si="11"/>
        <v/>
      </c>
      <c r="AR18" s="30" t="str">
        <f t="shared" si="11"/>
        <v>C</v>
      </c>
      <c r="AS18" s="30" t="str">
        <f t="shared" si="11"/>
        <v>C</v>
      </c>
      <c r="AT18" s="30" t="str">
        <f t="shared" si="11"/>
        <v/>
      </c>
      <c r="AU18" s="30" t="str">
        <f t="shared" si="11"/>
        <v/>
      </c>
      <c r="AV18" s="30" t="str">
        <f t="shared" si="11"/>
        <v/>
      </c>
      <c r="AW18" s="138" t="str">
        <f t="shared" si="11"/>
        <v/>
      </c>
    </row>
    <row r="19" spans="1:54" x14ac:dyDescent="0.3">
      <c r="A19" s="25" t="str">
        <f t="shared" si="2"/>
        <v>ZCP</v>
      </c>
      <c r="B19" s="31"/>
      <c r="C19" s="84" t="s">
        <v>30</v>
      </c>
      <c r="D19" s="32" t="s">
        <v>37</v>
      </c>
      <c r="E19" s="33">
        <v>43132</v>
      </c>
      <c r="F19" s="34">
        <v>43132</v>
      </c>
      <c r="G19" s="113" t="str">
        <f>IF(D19='Paramètre DIVERS'!$B$16,'Paramètre DIVERS'!$A$16,IF(D19='Paramètre DIVERS'!$B$17,'Paramètre DIVERS'!$A$17,IF(D19='Paramètre DIVERS'!$B$18,'Paramètre DIVERS'!$A$18,IF(D19='Paramètre DIVERS'!$B$19,'Paramètre DIVERS'!$A$19,IF(D19='Paramètre DIVERS'!$B$21,'Paramètre DIVERS'!$A$21,IF(D19='Paramètre DIVERS'!$B$22,'Paramètre DIVERS'!$A$22,""))))))&amp;IF(D19='Paramètre DIVERS'!$B$24,'Paramètre DIVERS'!$A$24,IF(D19='Paramètre DIVERS'!$B$25,'Paramètre DIVERS'!$A$25,IF(D19='Paramètre DIVERS'!$B$26,'Paramètre DIVERS'!$A$26,IF(D19='Paramètre DIVERS'!$B$27,'Paramètre DIVERS'!$A$27,IF(D19='Paramètre DIVERS'!$B$28,'Paramètre DIVERS'!$A$28,IF(D19='Paramètre DIVERS'!$B$29,'Paramètre DIVERS'!$A$29,IF(D19='Paramètre DIVERS'!$B$30,'Paramètre DIVERS'!$A$30,"")))))))&amp;IF(D19='Paramètre DIVERS'!$B$32,'Paramètre DIVERS'!$A$32,IF(D19='Paramètre DIVERS'!$B$36,'Paramètre DIVERS'!$A$36,IF(D19='Paramètre DIVERS'!$B$37,'Paramètre DIVERS'!$A$37,IF(D19='Paramètre DIVERS'!$B$38,'Paramètre DIVERS'!$A$38,IF(D19='Paramètre DIVERS'!$B$39,'Paramètre DIVERS'!$A$39,IF(D19='Paramètre DIVERS'!$B$43,'Paramètre DIVERS'!$A$43,IF(D19='Paramètre DIVERS'!$B$44,'Paramètre DIVERS'!$A$44,"")))))))&amp;IF(D19='Paramètre DIVERS'!$B$45,'Paramètre DIVERS'!$A$45,IF(D19='Paramètre DIVERS'!$B$46,'Paramètre DIVERS'!$A$46,IF(D19='Paramètre DIVERS'!$B$47,'Paramètre DIVERS'!$A$47,IF(D19='Paramètre DIVERS'!$B$23,'Paramètre DIVERS'!$A$23,""))))</f>
        <v>ZCP</v>
      </c>
      <c r="H19" s="101">
        <f t="shared" si="3"/>
        <v>1</v>
      </c>
      <c r="I19" s="30" t="str">
        <f t="shared" si="8"/>
        <v>C</v>
      </c>
      <c r="J19" s="30" t="str">
        <f t="shared" si="8"/>
        <v>C</v>
      </c>
      <c r="K19" s="30" t="str">
        <f t="shared" si="8"/>
        <v/>
      </c>
      <c r="L19" s="30" t="str">
        <f t="shared" si="8"/>
        <v/>
      </c>
      <c r="M19" s="30" t="str">
        <f t="shared" si="8"/>
        <v/>
      </c>
      <c r="N19" s="30" t="str">
        <f t="shared" si="8"/>
        <v>ZCP</v>
      </c>
      <c r="O19" s="30" t="str">
        <f t="shared" si="8"/>
        <v/>
      </c>
      <c r="P19" s="30" t="str">
        <f t="shared" si="8"/>
        <v>C</v>
      </c>
      <c r="Q19" s="30" t="str">
        <f t="shared" si="8"/>
        <v>C</v>
      </c>
      <c r="R19" s="30" t="str">
        <f t="shared" si="8"/>
        <v/>
      </c>
      <c r="S19" s="30" t="str">
        <f t="shared" si="9"/>
        <v/>
      </c>
      <c r="T19" s="30" t="str">
        <f t="shared" si="9"/>
        <v/>
      </c>
      <c r="U19" s="30" t="str">
        <f t="shared" si="9"/>
        <v/>
      </c>
      <c r="V19" s="30" t="str">
        <f t="shared" si="9"/>
        <v/>
      </c>
      <c r="W19" s="30" t="str">
        <f t="shared" si="9"/>
        <v>C</v>
      </c>
      <c r="X19" s="30" t="str">
        <f t="shared" si="9"/>
        <v>C</v>
      </c>
      <c r="Y19" s="30" t="str">
        <f t="shared" si="9"/>
        <v/>
      </c>
      <c r="Z19" s="30" t="str">
        <f t="shared" si="9"/>
        <v/>
      </c>
      <c r="AA19" s="30" t="str">
        <f t="shared" si="9"/>
        <v/>
      </c>
      <c r="AB19" s="30" t="str">
        <f t="shared" si="9"/>
        <v/>
      </c>
      <c r="AC19" s="30" t="str">
        <f t="shared" si="10"/>
        <v/>
      </c>
      <c r="AD19" s="30" t="str">
        <f t="shared" si="10"/>
        <v>C</v>
      </c>
      <c r="AE19" s="30" t="str">
        <f t="shared" si="10"/>
        <v>C</v>
      </c>
      <c r="AF19" s="30" t="str">
        <f t="shared" si="10"/>
        <v/>
      </c>
      <c r="AG19" s="30" t="str">
        <f t="shared" si="10"/>
        <v/>
      </c>
      <c r="AH19" s="30" t="str">
        <f t="shared" si="10"/>
        <v/>
      </c>
      <c r="AI19" s="30" t="str">
        <f t="shared" si="10"/>
        <v/>
      </c>
      <c r="AJ19" s="30" t="str">
        <f t="shared" si="10"/>
        <v/>
      </c>
      <c r="AK19" s="30" t="str">
        <f t="shared" si="10"/>
        <v>C</v>
      </c>
      <c r="AL19" s="30" t="str">
        <f t="shared" si="10"/>
        <v>C</v>
      </c>
      <c r="AM19" s="30" t="str">
        <f t="shared" si="11"/>
        <v/>
      </c>
      <c r="AN19" s="30" t="str">
        <f t="shared" si="11"/>
        <v/>
      </c>
      <c r="AO19" s="30" t="str">
        <f t="shared" si="11"/>
        <v/>
      </c>
      <c r="AP19" s="30" t="str">
        <f t="shared" si="11"/>
        <v/>
      </c>
      <c r="AQ19" s="30" t="str">
        <f t="shared" si="11"/>
        <v/>
      </c>
      <c r="AR19" s="30" t="str">
        <f t="shared" si="11"/>
        <v>C</v>
      </c>
      <c r="AS19" s="30" t="str">
        <f t="shared" si="11"/>
        <v>C</v>
      </c>
      <c r="AT19" s="30" t="str">
        <f t="shared" si="11"/>
        <v/>
      </c>
      <c r="AU19" s="30" t="str">
        <f t="shared" si="11"/>
        <v/>
      </c>
      <c r="AV19" s="30" t="str">
        <f t="shared" si="11"/>
        <v/>
      </c>
      <c r="AW19" s="30" t="str">
        <f t="shared" si="11"/>
        <v/>
      </c>
      <c r="AX19" s="139"/>
      <c r="AY19" s="143"/>
      <c r="AZ19" s="141"/>
      <c r="BA19" s="139"/>
      <c r="BB19" s="139"/>
    </row>
    <row r="20" spans="1:54" x14ac:dyDescent="0.3">
      <c r="A20" s="25" t="str">
        <f t="shared" si="2"/>
        <v>ZCP</v>
      </c>
      <c r="B20" s="31"/>
      <c r="C20" s="84" t="s">
        <v>30</v>
      </c>
      <c r="D20" s="32" t="s">
        <v>37</v>
      </c>
      <c r="E20" s="33">
        <v>42919</v>
      </c>
      <c r="F20" s="34">
        <v>42923</v>
      </c>
      <c r="G20" s="113" t="str">
        <f>IF(D20='Paramètre DIVERS'!$B$16,'Paramètre DIVERS'!$A$16,IF(D20='Paramètre DIVERS'!$B$17,'Paramètre DIVERS'!$A$17,IF(D20='Paramètre DIVERS'!$B$18,'Paramètre DIVERS'!$A$18,IF(D20='Paramètre DIVERS'!$B$19,'Paramètre DIVERS'!$A$19,IF(D20='Paramètre DIVERS'!$B$21,'Paramètre DIVERS'!$A$21,IF(D20='Paramètre DIVERS'!$B$22,'Paramètre DIVERS'!$A$22,""))))))&amp;IF(D20='Paramètre DIVERS'!$B$24,'Paramètre DIVERS'!$A$24,IF(D20='Paramètre DIVERS'!$B$25,'Paramètre DIVERS'!$A$25,IF(D20='Paramètre DIVERS'!$B$26,'Paramètre DIVERS'!$A$26,IF(D20='Paramètre DIVERS'!$B$27,'Paramètre DIVERS'!$A$27,IF(D20='Paramètre DIVERS'!$B$28,'Paramètre DIVERS'!$A$28,IF(D20='Paramètre DIVERS'!$B$29,'Paramètre DIVERS'!$A$29,IF(D20='Paramètre DIVERS'!$B$30,'Paramètre DIVERS'!$A$30,"")))))))&amp;IF(D20='Paramètre DIVERS'!$B$32,'Paramètre DIVERS'!$A$32,IF(D20='Paramètre DIVERS'!$B$36,'Paramètre DIVERS'!$A$36,IF(D20='Paramètre DIVERS'!$B$37,'Paramètre DIVERS'!$A$37,IF(D20='Paramètre DIVERS'!$B$38,'Paramètre DIVERS'!$A$38,IF(D20='Paramètre DIVERS'!$B$39,'Paramètre DIVERS'!$A$39,IF(D20='Paramètre DIVERS'!$B$43,'Paramètre DIVERS'!$A$43,IF(D20='Paramètre DIVERS'!$B$44,'Paramètre DIVERS'!$A$44,"")))))))&amp;IF(D20='Paramètre DIVERS'!$B$45,'Paramètre DIVERS'!$A$45,IF(D20='Paramètre DIVERS'!$B$46,'Paramètre DIVERS'!$A$46,IF(D20='Paramètre DIVERS'!$B$47,'Paramètre DIVERS'!$A$47,IF(D20='Paramètre DIVERS'!$B$23,'Paramètre DIVERS'!$A$23,""))))</f>
        <v>ZCP</v>
      </c>
      <c r="H20" s="101">
        <f t="shared" si="3"/>
        <v>5</v>
      </c>
      <c r="I20" s="30" t="str">
        <f t="shared" si="8"/>
        <v>C</v>
      </c>
      <c r="J20" s="30" t="str">
        <f t="shared" si="8"/>
        <v>C</v>
      </c>
      <c r="K20" s="30" t="str">
        <f t="shared" si="8"/>
        <v/>
      </c>
      <c r="L20" s="30" t="str">
        <f t="shared" si="8"/>
        <v/>
      </c>
      <c r="M20" s="30" t="str">
        <f t="shared" si="8"/>
        <v/>
      </c>
      <c r="N20" s="30" t="str">
        <f t="shared" si="8"/>
        <v/>
      </c>
      <c r="O20" s="30" t="str">
        <f t="shared" si="8"/>
        <v/>
      </c>
      <c r="P20" s="30" t="str">
        <f t="shared" si="8"/>
        <v>C</v>
      </c>
      <c r="Q20" s="30" t="str">
        <f t="shared" si="8"/>
        <v>C</v>
      </c>
      <c r="R20" s="30" t="str">
        <f t="shared" si="8"/>
        <v/>
      </c>
      <c r="S20" s="30" t="str">
        <f t="shared" si="9"/>
        <v/>
      </c>
      <c r="T20" s="30" t="str">
        <f t="shared" si="9"/>
        <v/>
      </c>
      <c r="U20" s="30" t="str">
        <f t="shared" si="9"/>
        <v/>
      </c>
      <c r="V20" s="30" t="str">
        <f t="shared" si="9"/>
        <v/>
      </c>
      <c r="W20" s="30" t="str">
        <f t="shared" si="9"/>
        <v>C</v>
      </c>
      <c r="X20" s="30" t="str">
        <f t="shared" si="9"/>
        <v>C</v>
      </c>
      <c r="Y20" s="30" t="str">
        <f t="shared" si="9"/>
        <v/>
      </c>
      <c r="Z20" s="30" t="str">
        <f t="shared" si="9"/>
        <v/>
      </c>
      <c r="AA20" s="30" t="str">
        <f t="shared" si="9"/>
        <v/>
      </c>
      <c r="AB20" s="30" t="str">
        <f t="shared" si="9"/>
        <v/>
      </c>
      <c r="AC20" s="30" t="str">
        <f t="shared" si="10"/>
        <v/>
      </c>
      <c r="AD20" s="30" t="str">
        <f t="shared" si="10"/>
        <v>C</v>
      </c>
      <c r="AE20" s="30" t="str">
        <f t="shared" si="10"/>
        <v>C</v>
      </c>
      <c r="AF20" s="30" t="str">
        <f t="shared" si="10"/>
        <v/>
      </c>
      <c r="AG20" s="30" t="str">
        <f t="shared" si="10"/>
        <v/>
      </c>
      <c r="AH20" s="30" t="str">
        <f t="shared" si="10"/>
        <v/>
      </c>
      <c r="AI20" s="30" t="str">
        <f t="shared" si="10"/>
        <v/>
      </c>
      <c r="AJ20" s="30" t="str">
        <f t="shared" si="10"/>
        <v/>
      </c>
      <c r="AK20" s="30" t="str">
        <f t="shared" si="10"/>
        <v>C</v>
      </c>
      <c r="AL20" s="30" t="str">
        <f t="shared" si="10"/>
        <v>C</v>
      </c>
      <c r="AM20" s="30" t="str">
        <f t="shared" si="11"/>
        <v/>
      </c>
      <c r="AN20" s="30" t="str">
        <f t="shared" si="11"/>
        <v/>
      </c>
      <c r="AO20" s="30" t="str">
        <f t="shared" si="11"/>
        <v/>
      </c>
      <c r="AP20" s="30" t="str">
        <f t="shared" si="11"/>
        <v/>
      </c>
      <c r="AQ20" s="30" t="str">
        <f t="shared" si="11"/>
        <v/>
      </c>
      <c r="AR20" s="30" t="str">
        <f t="shared" si="11"/>
        <v>C</v>
      </c>
      <c r="AS20" s="30" t="str">
        <f t="shared" si="11"/>
        <v>C</v>
      </c>
      <c r="AT20" s="30" t="str">
        <f t="shared" si="11"/>
        <v/>
      </c>
      <c r="AU20" s="30" t="str">
        <f t="shared" si="11"/>
        <v/>
      </c>
      <c r="AV20" s="30" t="str">
        <f t="shared" si="11"/>
        <v/>
      </c>
      <c r="AW20" s="30" t="str">
        <f t="shared" si="11"/>
        <v/>
      </c>
    </row>
    <row r="21" spans="1:54" x14ac:dyDescent="0.3">
      <c r="A21" s="25" t="str">
        <f t="shared" si="2"/>
        <v>ZCP</v>
      </c>
      <c r="B21" s="31"/>
      <c r="C21" s="84" t="s">
        <v>30</v>
      </c>
      <c r="D21" s="32" t="s">
        <v>37</v>
      </c>
      <c r="E21" s="33">
        <v>42954</v>
      </c>
      <c r="F21" s="34">
        <v>42965</v>
      </c>
      <c r="G21" s="113" t="str">
        <f>IF(D21='Paramètre DIVERS'!$B$16,'Paramètre DIVERS'!$A$16,IF(D21='Paramètre DIVERS'!$B$17,'Paramètre DIVERS'!$A$17,IF(D21='Paramètre DIVERS'!$B$18,'Paramètre DIVERS'!$A$18,IF(D21='Paramètre DIVERS'!$B$19,'Paramètre DIVERS'!$A$19,IF(D21='Paramètre DIVERS'!$B$21,'Paramètre DIVERS'!$A$21,IF(D21='Paramètre DIVERS'!$B$22,'Paramètre DIVERS'!$A$22,""))))))&amp;IF(D21='Paramètre DIVERS'!$B$24,'Paramètre DIVERS'!$A$24,IF(D21='Paramètre DIVERS'!$B$25,'Paramètre DIVERS'!$A$25,IF(D21='Paramètre DIVERS'!$B$26,'Paramètre DIVERS'!$A$26,IF(D21='Paramètre DIVERS'!$B$27,'Paramètre DIVERS'!$A$27,IF(D21='Paramètre DIVERS'!$B$28,'Paramètre DIVERS'!$A$28,IF(D21='Paramètre DIVERS'!$B$29,'Paramètre DIVERS'!$A$29,IF(D21='Paramètre DIVERS'!$B$30,'Paramètre DIVERS'!$A$30,"")))))))&amp;IF(D21='Paramètre DIVERS'!$B$32,'Paramètre DIVERS'!$A$32,IF(D21='Paramètre DIVERS'!$B$36,'Paramètre DIVERS'!$A$36,IF(D21='Paramètre DIVERS'!$B$37,'Paramètre DIVERS'!$A$37,IF(D21='Paramètre DIVERS'!$B$38,'Paramètre DIVERS'!$A$38,IF(D21='Paramètre DIVERS'!$B$39,'Paramètre DIVERS'!$A$39,IF(D21='Paramètre DIVERS'!$B$43,'Paramètre DIVERS'!$A$43,IF(D21='Paramètre DIVERS'!$B$44,'Paramètre DIVERS'!$A$44,"")))))))&amp;IF(D21='Paramètre DIVERS'!$B$45,'Paramètre DIVERS'!$A$45,IF(D21='Paramètre DIVERS'!$B$46,'Paramètre DIVERS'!$A$46,IF(D21='Paramètre DIVERS'!$B$47,'Paramètre DIVERS'!$A$47,IF(D21='Paramètre DIVERS'!$B$23,'Paramètre DIVERS'!$A$23,""))))</f>
        <v>ZCP</v>
      </c>
      <c r="H21" s="101">
        <f t="shared" si="3"/>
        <v>9</v>
      </c>
      <c r="I21" s="30" t="str">
        <f t="shared" si="8"/>
        <v>C</v>
      </c>
      <c r="J21" s="30" t="str">
        <f t="shared" si="8"/>
        <v>C</v>
      </c>
      <c r="K21" s="30" t="str">
        <f t="shared" si="8"/>
        <v/>
      </c>
      <c r="L21" s="30" t="str">
        <f t="shared" si="8"/>
        <v/>
      </c>
      <c r="M21" s="30" t="str">
        <f t="shared" si="8"/>
        <v/>
      </c>
      <c r="N21" s="30" t="str">
        <f t="shared" si="8"/>
        <v/>
      </c>
      <c r="O21" s="30" t="str">
        <f t="shared" si="8"/>
        <v/>
      </c>
      <c r="P21" s="30" t="str">
        <f t="shared" si="8"/>
        <v>C</v>
      </c>
      <c r="Q21" s="30" t="str">
        <f t="shared" si="8"/>
        <v>C</v>
      </c>
      <c r="R21" s="30" t="str">
        <f t="shared" si="8"/>
        <v/>
      </c>
      <c r="S21" s="30" t="str">
        <f t="shared" si="9"/>
        <v/>
      </c>
      <c r="T21" s="30" t="str">
        <f t="shared" si="9"/>
        <v/>
      </c>
      <c r="U21" s="30" t="str">
        <f t="shared" si="9"/>
        <v/>
      </c>
      <c r="V21" s="30" t="str">
        <f t="shared" si="9"/>
        <v/>
      </c>
      <c r="W21" s="30" t="str">
        <f t="shared" si="9"/>
        <v>C</v>
      </c>
      <c r="X21" s="30" t="str">
        <f t="shared" si="9"/>
        <v>C</v>
      </c>
      <c r="Y21" s="30" t="str">
        <f t="shared" si="9"/>
        <v/>
      </c>
      <c r="Z21" s="30" t="str">
        <f t="shared" si="9"/>
        <v/>
      </c>
      <c r="AA21" s="30" t="str">
        <f t="shared" si="9"/>
        <v/>
      </c>
      <c r="AB21" s="30" t="str">
        <f t="shared" si="9"/>
        <v/>
      </c>
      <c r="AC21" s="30" t="str">
        <f t="shared" si="10"/>
        <v/>
      </c>
      <c r="AD21" s="30" t="str">
        <f t="shared" si="10"/>
        <v>C</v>
      </c>
      <c r="AE21" s="30" t="str">
        <f t="shared" si="10"/>
        <v>C</v>
      </c>
      <c r="AF21" s="30" t="str">
        <f t="shared" si="10"/>
        <v/>
      </c>
      <c r="AG21" s="30" t="str">
        <f t="shared" si="10"/>
        <v/>
      </c>
      <c r="AH21" s="30" t="str">
        <f t="shared" si="10"/>
        <v/>
      </c>
      <c r="AI21" s="30" t="str">
        <f t="shared" si="10"/>
        <v/>
      </c>
      <c r="AJ21" s="30" t="str">
        <f t="shared" si="10"/>
        <v/>
      </c>
      <c r="AK21" s="30" t="str">
        <f t="shared" si="10"/>
        <v>C</v>
      </c>
      <c r="AL21" s="30" t="str">
        <f t="shared" si="10"/>
        <v>C</v>
      </c>
      <c r="AM21" s="30" t="str">
        <f t="shared" si="11"/>
        <v/>
      </c>
      <c r="AN21" s="30" t="str">
        <f t="shared" si="11"/>
        <v/>
      </c>
      <c r="AO21" s="30" t="str">
        <f t="shared" si="11"/>
        <v/>
      </c>
      <c r="AP21" s="30" t="str">
        <f t="shared" si="11"/>
        <v/>
      </c>
      <c r="AQ21" s="30" t="str">
        <f t="shared" si="11"/>
        <v/>
      </c>
      <c r="AR21" s="30" t="str">
        <f t="shared" si="11"/>
        <v>C</v>
      </c>
      <c r="AS21" s="30" t="str">
        <f t="shared" si="11"/>
        <v>C</v>
      </c>
      <c r="AT21" s="30" t="str">
        <f t="shared" si="11"/>
        <v/>
      </c>
      <c r="AU21" s="30" t="str">
        <f t="shared" si="11"/>
        <v/>
      </c>
      <c r="AV21" s="30" t="str">
        <f t="shared" si="11"/>
        <v/>
      </c>
      <c r="AW21" s="30" t="str">
        <f t="shared" si="11"/>
        <v/>
      </c>
    </row>
    <row r="22" spans="1:54" x14ac:dyDescent="0.3">
      <c r="A22" s="25" t="str">
        <f t="shared" si="2"/>
        <v>ZCP</v>
      </c>
      <c r="B22" s="31"/>
      <c r="C22" s="84" t="s">
        <v>30</v>
      </c>
      <c r="D22" s="32" t="s">
        <v>37</v>
      </c>
      <c r="E22" s="33">
        <v>42933</v>
      </c>
      <c r="F22" s="34">
        <v>42951</v>
      </c>
      <c r="G22" s="113" t="str">
        <f>IF(D22='Paramètre DIVERS'!$B$16,'Paramètre DIVERS'!$A$16,IF(D22='Paramètre DIVERS'!$B$17,'Paramètre DIVERS'!$A$17,IF(D22='Paramètre DIVERS'!$B$18,'Paramètre DIVERS'!$A$18,IF(D22='Paramètre DIVERS'!$B$19,'Paramètre DIVERS'!$A$19,IF(D22='Paramètre DIVERS'!$B$21,'Paramètre DIVERS'!$A$21,IF(D22='Paramètre DIVERS'!$B$22,'Paramètre DIVERS'!$A$22,""))))))&amp;IF(D22='Paramètre DIVERS'!$B$24,'Paramètre DIVERS'!$A$24,IF(D22='Paramètre DIVERS'!$B$25,'Paramètre DIVERS'!$A$25,IF(D22='Paramètre DIVERS'!$B$26,'Paramètre DIVERS'!$A$26,IF(D22='Paramètre DIVERS'!$B$27,'Paramètre DIVERS'!$A$27,IF(D22='Paramètre DIVERS'!$B$28,'Paramètre DIVERS'!$A$28,IF(D22='Paramètre DIVERS'!$B$29,'Paramètre DIVERS'!$A$29,IF(D22='Paramètre DIVERS'!$B$30,'Paramètre DIVERS'!$A$30,"")))))))&amp;IF(D22='Paramètre DIVERS'!$B$32,'Paramètre DIVERS'!$A$32,IF(D22='Paramètre DIVERS'!$B$36,'Paramètre DIVERS'!$A$36,IF(D22='Paramètre DIVERS'!$B$37,'Paramètre DIVERS'!$A$37,IF(D22='Paramètre DIVERS'!$B$38,'Paramètre DIVERS'!$A$38,IF(D22='Paramètre DIVERS'!$B$39,'Paramètre DIVERS'!$A$39,IF(D22='Paramètre DIVERS'!$B$43,'Paramètre DIVERS'!$A$43,IF(D22='Paramètre DIVERS'!$B$44,'Paramètre DIVERS'!$A$44,"")))))))&amp;IF(D22='Paramètre DIVERS'!$B$45,'Paramètre DIVERS'!$A$45,IF(D22='Paramètre DIVERS'!$B$46,'Paramètre DIVERS'!$A$46,IF(D22='Paramètre DIVERS'!$B$47,'Paramètre DIVERS'!$A$47,IF(D22='Paramètre DIVERS'!$B$23,'Paramètre DIVERS'!$A$23,""))))</f>
        <v>ZCP</v>
      </c>
      <c r="H22" s="101">
        <f t="shared" si="3"/>
        <v>15</v>
      </c>
      <c r="I22" s="30" t="str">
        <f t="shared" si="8"/>
        <v>C</v>
      </c>
      <c r="J22" s="30" t="str">
        <f t="shared" si="8"/>
        <v>C</v>
      </c>
      <c r="K22" s="30" t="str">
        <f t="shared" si="8"/>
        <v/>
      </c>
      <c r="L22" s="30" t="str">
        <f t="shared" si="8"/>
        <v/>
      </c>
      <c r="M22" s="30" t="str">
        <f t="shared" si="8"/>
        <v/>
      </c>
      <c r="N22" s="30" t="str">
        <f t="shared" si="8"/>
        <v/>
      </c>
      <c r="O22" s="30" t="str">
        <f t="shared" si="8"/>
        <v/>
      </c>
      <c r="P22" s="30" t="str">
        <f t="shared" si="8"/>
        <v>C</v>
      </c>
      <c r="Q22" s="30" t="str">
        <f t="shared" si="8"/>
        <v>C</v>
      </c>
      <c r="R22" s="30" t="str">
        <f t="shared" si="8"/>
        <v/>
      </c>
      <c r="S22" s="30" t="str">
        <f t="shared" si="9"/>
        <v/>
      </c>
      <c r="T22" s="30" t="str">
        <f t="shared" si="9"/>
        <v/>
      </c>
      <c r="U22" s="30" t="str">
        <f t="shared" si="9"/>
        <v/>
      </c>
      <c r="V22" s="30" t="str">
        <f t="shared" si="9"/>
        <v/>
      </c>
      <c r="W22" s="30" t="str">
        <f t="shared" si="9"/>
        <v>C</v>
      </c>
      <c r="X22" s="30" t="str">
        <f t="shared" si="9"/>
        <v>C</v>
      </c>
      <c r="Y22" s="30" t="str">
        <f t="shared" si="9"/>
        <v/>
      </c>
      <c r="Z22" s="30" t="str">
        <f t="shared" si="9"/>
        <v/>
      </c>
      <c r="AA22" s="30" t="str">
        <f t="shared" si="9"/>
        <v/>
      </c>
      <c r="AB22" s="30" t="str">
        <f t="shared" si="9"/>
        <v/>
      </c>
      <c r="AC22" s="30" t="str">
        <f t="shared" si="10"/>
        <v/>
      </c>
      <c r="AD22" s="30" t="str">
        <f t="shared" si="10"/>
        <v>C</v>
      </c>
      <c r="AE22" s="30" t="str">
        <f t="shared" si="10"/>
        <v>C</v>
      </c>
      <c r="AF22" s="30" t="str">
        <f t="shared" si="10"/>
        <v/>
      </c>
      <c r="AG22" s="30" t="str">
        <f t="shared" si="10"/>
        <v/>
      </c>
      <c r="AH22" s="30" t="str">
        <f t="shared" si="10"/>
        <v/>
      </c>
      <c r="AI22" s="30" t="str">
        <f t="shared" si="10"/>
        <v/>
      </c>
      <c r="AJ22" s="30" t="str">
        <f t="shared" si="10"/>
        <v/>
      </c>
      <c r="AK22" s="30" t="str">
        <f t="shared" si="10"/>
        <v>C</v>
      </c>
      <c r="AL22" s="30" t="str">
        <f t="shared" si="10"/>
        <v>C</v>
      </c>
      <c r="AM22" s="30" t="str">
        <f t="shared" si="11"/>
        <v/>
      </c>
      <c r="AN22" s="30" t="str">
        <f t="shared" si="11"/>
        <v/>
      </c>
      <c r="AO22" s="30" t="str">
        <f t="shared" si="11"/>
        <v/>
      </c>
      <c r="AP22" s="30" t="str">
        <f t="shared" si="11"/>
        <v/>
      </c>
      <c r="AQ22" s="30" t="str">
        <f t="shared" si="11"/>
        <v/>
      </c>
      <c r="AR22" s="30" t="str">
        <f t="shared" si="11"/>
        <v>C</v>
      </c>
      <c r="AS22" s="30" t="str">
        <f t="shared" si="11"/>
        <v>C</v>
      </c>
      <c r="AT22" s="30" t="str">
        <f t="shared" si="11"/>
        <v/>
      </c>
      <c r="AU22" s="30" t="str">
        <f t="shared" si="11"/>
        <v/>
      </c>
      <c r="AV22" s="30" t="str">
        <f t="shared" si="11"/>
        <v/>
      </c>
      <c r="AW22" s="30" t="str">
        <f t="shared" si="11"/>
        <v/>
      </c>
    </row>
    <row r="23" spans="1:54" x14ac:dyDescent="0.3">
      <c r="A23" s="25" t="str">
        <f t="shared" si="2"/>
        <v>ZCP</v>
      </c>
      <c r="B23" s="31"/>
      <c r="C23" s="84" t="s">
        <v>30</v>
      </c>
      <c r="D23" s="32" t="s">
        <v>37</v>
      </c>
      <c r="E23" s="33">
        <v>43095</v>
      </c>
      <c r="F23" s="34">
        <v>43105</v>
      </c>
      <c r="G23" s="113" t="str">
        <f>IF(D23='Paramètre DIVERS'!$B$16,'Paramètre DIVERS'!$A$16,IF(D23='Paramètre DIVERS'!$B$17,'Paramètre DIVERS'!$A$17,IF(D23='Paramètre DIVERS'!$B$18,'Paramètre DIVERS'!$A$18,IF(D23='Paramètre DIVERS'!$B$19,'Paramètre DIVERS'!$A$19,IF(D23='Paramètre DIVERS'!$B$21,'Paramètre DIVERS'!$A$21,IF(D23='Paramètre DIVERS'!$B$22,'Paramètre DIVERS'!$A$22,""))))))&amp;IF(D23='Paramètre DIVERS'!$B$24,'Paramètre DIVERS'!$A$24,IF(D23='Paramètre DIVERS'!$B$25,'Paramètre DIVERS'!$A$25,IF(D23='Paramètre DIVERS'!$B$26,'Paramètre DIVERS'!$A$26,IF(D23='Paramètre DIVERS'!$B$27,'Paramètre DIVERS'!$A$27,IF(D23='Paramètre DIVERS'!$B$28,'Paramètre DIVERS'!$A$28,IF(D23='Paramètre DIVERS'!$B$29,'Paramètre DIVERS'!$A$29,IF(D23='Paramètre DIVERS'!$B$30,'Paramètre DIVERS'!$A$30,"")))))))&amp;IF(D23='Paramètre DIVERS'!$B$32,'Paramètre DIVERS'!$A$32,IF(D23='Paramètre DIVERS'!$B$36,'Paramètre DIVERS'!$A$36,IF(D23='Paramètre DIVERS'!$B$37,'Paramètre DIVERS'!$A$37,IF(D23='Paramètre DIVERS'!$B$38,'Paramètre DIVERS'!$A$38,IF(D23='Paramètre DIVERS'!$B$39,'Paramètre DIVERS'!$A$39,IF(D23='Paramètre DIVERS'!$B$43,'Paramètre DIVERS'!$A$43,IF(D23='Paramètre DIVERS'!$B$44,'Paramètre DIVERS'!$A$44,"")))))))&amp;IF(D23='Paramètre DIVERS'!$B$45,'Paramètre DIVERS'!$A$45,IF(D23='Paramètre DIVERS'!$B$46,'Paramètre DIVERS'!$A$46,IF(D23='Paramètre DIVERS'!$B$47,'Paramètre DIVERS'!$A$47,IF(D23='Paramètre DIVERS'!$B$23,'Paramètre DIVERS'!$A$23,""))))</f>
        <v>ZCP</v>
      </c>
      <c r="H23" s="101">
        <f t="shared" si="3"/>
        <v>8</v>
      </c>
      <c r="I23" s="30" t="str">
        <f t="shared" si="8"/>
        <v>C</v>
      </c>
      <c r="J23" s="30" t="str">
        <f t="shared" si="8"/>
        <v>C</v>
      </c>
      <c r="K23" s="30" t="str">
        <f t="shared" si="8"/>
        <v/>
      </c>
      <c r="L23" s="30" t="str">
        <f t="shared" si="8"/>
        <v/>
      </c>
      <c r="M23" s="30" t="str">
        <f t="shared" si="8"/>
        <v/>
      </c>
      <c r="N23" s="30" t="str">
        <f t="shared" si="8"/>
        <v/>
      </c>
      <c r="O23" s="30" t="str">
        <f t="shared" si="8"/>
        <v/>
      </c>
      <c r="P23" s="30" t="str">
        <f t="shared" si="8"/>
        <v>C</v>
      </c>
      <c r="Q23" s="30" t="str">
        <f t="shared" si="8"/>
        <v>C</v>
      </c>
      <c r="R23" s="30" t="str">
        <f t="shared" si="8"/>
        <v/>
      </c>
      <c r="S23" s="30" t="str">
        <f t="shared" si="9"/>
        <v/>
      </c>
      <c r="T23" s="30" t="str">
        <f t="shared" si="9"/>
        <v/>
      </c>
      <c r="U23" s="30" t="str">
        <f t="shared" si="9"/>
        <v/>
      </c>
      <c r="V23" s="30" t="str">
        <f t="shared" si="9"/>
        <v/>
      </c>
      <c r="W23" s="30" t="str">
        <f t="shared" si="9"/>
        <v>C</v>
      </c>
      <c r="X23" s="30" t="str">
        <f t="shared" si="9"/>
        <v>C</v>
      </c>
      <c r="Y23" s="30" t="str">
        <f t="shared" si="9"/>
        <v/>
      </c>
      <c r="Z23" s="30" t="str">
        <f t="shared" si="9"/>
        <v/>
      </c>
      <c r="AA23" s="30" t="str">
        <f t="shared" si="9"/>
        <v/>
      </c>
      <c r="AB23" s="30" t="str">
        <f t="shared" si="9"/>
        <v/>
      </c>
      <c r="AC23" s="30" t="str">
        <f t="shared" si="10"/>
        <v/>
      </c>
      <c r="AD23" s="30" t="str">
        <f t="shared" si="10"/>
        <v>C</v>
      </c>
      <c r="AE23" s="30" t="str">
        <f t="shared" si="10"/>
        <v>C</v>
      </c>
      <c r="AF23" s="30" t="str">
        <f t="shared" si="10"/>
        <v/>
      </c>
      <c r="AG23" s="30" t="str">
        <f t="shared" si="10"/>
        <v/>
      </c>
      <c r="AH23" s="30" t="str">
        <f t="shared" si="10"/>
        <v/>
      </c>
      <c r="AI23" s="30" t="str">
        <f t="shared" si="10"/>
        <v/>
      </c>
      <c r="AJ23" s="30" t="str">
        <f t="shared" si="10"/>
        <v/>
      </c>
      <c r="AK23" s="30" t="str">
        <f t="shared" si="10"/>
        <v>C</v>
      </c>
      <c r="AL23" s="30" t="str">
        <f t="shared" si="10"/>
        <v>C</v>
      </c>
      <c r="AM23" s="30" t="str">
        <f t="shared" si="11"/>
        <v/>
      </c>
      <c r="AN23" s="30" t="str">
        <f t="shared" si="11"/>
        <v/>
      </c>
      <c r="AO23" s="30" t="str">
        <f t="shared" si="11"/>
        <v/>
      </c>
      <c r="AP23" s="30" t="str">
        <f t="shared" si="11"/>
        <v/>
      </c>
      <c r="AQ23" s="30" t="str">
        <f t="shared" si="11"/>
        <v/>
      </c>
      <c r="AR23" s="30" t="str">
        <f t="shared" si="11"/>
        <v>C</v>
      </c>
      <c r="AS23" s="30" t="str">
        <f t="shared" si="11"/>
        <v>C</v>
      </c>
      <c r="AT23" s="30" t="str">
        <f t="shared" si="11"/>
        <v/>
      </c>
      <c r="AU23" s="30" t="str">
        <f t="shared" si="11"/>
        <v/>
      </c>
      <c r="AV23" s="30" t="str">
        <f t="shared" si="11"/>
        <v/>
      </c>
      <c r="AW23" s="30" t="str">
        <f t="shared" si="11"/>
        <v/>
      </c>
    </row>
    <row r="24" spans="1:54" x14ac:dyDescent="0.3">
      <c r="A24" s="25" t="str">
        <f t="shared" si="2"/>
        <v>ZCP</v>
      </c>
      <c r="B24" s="31"/>
      <c r="C24" s="84" t="s">
        <v>30</v>
      </c>
      <c r="D24" s="32" t="s">
        <v>37</v>
      </c>
      <c r="E24" s="33">
        <v>42968</v>
      </c>
      <c r="F24" s="34">
        <v>42986</v>
      </c>
      <c r="G24" s="113" t="str">
        <f>IF(D24='Paramètre DIVERS'!$B$16,'Paramètre DIVERS'!$A$16,IF(D24='Paramètre DIVERS'!$B$17,'Paramètre DIVERS'!$A$17,IF(D24='Paramètre DIVERS'!$B$18,'Paramètre DIVERS'!$A$18,IF(D24='Paramètre DIVERS'!$B$19,'Paramètre DIVERS'!$A$19,IF(D24='Paramètre DIVERS'!$B$21,'Paramètre DIVERS'!$A$21,IF(D24='Paramètre DIVERS'!$B$22,'Paramètre DIVERS'!$A$22,""))))))&amp;IF(D24='Paramètre DIVERS'!$B$24,'Paramètre DIVERS'!$A$24,IF(D24='Paramètre DIVERS'!$B$25,'Paramètre DIVERS'!$A$25,IF(D24='Paramètre DIVERS'!$B$26,'Paramètre DIVERS'!$A$26,IF(D24='Paramètre DIVERS'!$B$27,'Paramètre DIVERS'!$A$27,IF(D24='Paramètre DIVERS'!$B$28,'Paramètre DIVERS'!$A$28,IF(D24='Paramètre DIVERS'!$B$29,'Paramètre DIVERS'!$A$29,IF(D24='Paramètre DIVERS'!$B$30,'Paramètre DIVERS'!$A$30,"")))))))&amp;IF(D24='Paramètre DIVERS'!$B$32,'Paramètre DIVERS'!$A$32,IF(D24='Paramètre DIVERS'!$B$36,'Paramètre DIVERS'!$A$36,IF(D24='Paramètre DIVERS'!$B$37,'Paramètre DIVERS'!$A$37,IF(D24='Paramètre DIVERS'!$B$38,'Paramètre DIVERS'!$A$38,IF(D24='Paramètre DIVERS'!$B$39,'Paramètre DIVERS'!$A$39,IF(D24='Paramètre DIVERS'!$B$43,'Paramètre DIVERS'!$A$43,IF(D24='Paramètre DIVERS'!$B$44,'Paramètre DIVERS'!$A$44,"")))))))&amp;IF(D24='Paramètre DIVERS'!$B$45,'Paramètre DIVERS'!$A$45,IF(D24='Paramètre DIVERS'!$B$46,'Paramètre DIVERS'!$A$46,IF(D24='Paramètre DIVERS'!$B$47,'Paramètre DIVERS'!$A$47,IF(D24='Paramètre DIVERS'!$B$23,'Paramètre DIVERS'!$A$23,""))))</f>
        <v>ZCP</v>
      </c>
      <c r="H24" s="101">
        <f t="shared" si="3"/>
        <v>15</v>
      </c>
      <c r="I24" s="30" t="str">
        <f t="shared" si="8"/>
        <v>C</v>
      </c>
      <c r="J24" s="30" t="str">
        <f t="shared" si="8"/>
        <v>C</v>
      </c>
      <c r="K24" s="30" t="str">
        <f t="shared" si="8"/>
        <v/>
      </c>
      <c r="L24" s="30" t="str">
        <f t="shared" si="8"/>
        <v/>
      </c>
      <c r="M24" s="30" t="str">
        <f t="shared" si="8"/>
        <v/>
      </c>
      <c r="N24" s="30" t="str">
        <f t="shared" si="8"/>
        <v/>
      </c>
      <c r="O24" s="30" t="str">
        <f t="shared" si="8"/>
        <v/>
      </c>
      <c r="P24" s="30" t="str">
        <f t="shared" si="8"/>
        <v>C</v>
      </c>
      <c r="Q24" s="30" t="str">
        <f t="shared" si="8"/>
        <v>C</v>
      </c>
      <c r="R24" s="30" t="str">
        <f t="shared" si="8"/>
        <v/>
      </c>
      <c r="S24" s="30" t="str">
        <f t="shared" si="9"/>
        <v/>
      </c>
      <c r="T24" s="30" t="str">
        <f t="shared" si="9"/>
        <v/>
      </c>
      <c r="U24" s="30" t="str">
        <f t="shared" si="9"/>
        <v/>
      </c>
      <c r="V24" s="30" t="str">
        <f t="shared" si="9"/>
        <v/>
      </c>
      <c r="W24" s="30" t="str">
        <f t="shared" si="9"/>
        <v>C</v>
      </c>
      <c r="X24" s="30" t="str">
        <f t="shared" si="9"/>
        <v>C</v>
      </c>
      <c r="Y24" s="30" t="str">
        <f t="shared" si="9"/>
        <v/>
      </c>
      <c r="Z24" s="30" t="str">
        <f t="shared" si="9"/>
        <v/>
      </c>
      <c r="AA24" s="30" t="str">
        <f t="shared" si="9"/>
        <v/>
      </c>
      <c r="AB24" s="30" t="str">
        <f t="shared" si="9"/>
        <v/>
      </c>
      <c r="AC24" s="30" t="str">
        <f t="shared" si="10"/>
        <v/>
      </c>
      <c r="AD24" s="30" t="str">
        <f t="shared" si="10"/>
        <v>C</v>
      </c>
      <c r="AE24" s="30" t="str">
        <f t="shared" si="10"/>
        <v>C</v>
      </c>
      <c r="AF24" s="30" t="str">
        <f t="shared" si="10"/>
        <v/>
      </c>
      <c r="AG24" s="30" t="str">
        <f t="shared" si="10"/>
        <v/>
      </c>
      <c r="AH24" s="30" t="str">
        <f t="shared" si="10"/>
        <v/>
      </c>
      <c r="AI24" s="30" t="str">
        <f t="shared" si="10"/>
        <v/>
      </c>
      <c r="AJ24" s="30" t="str">
        <f t="shared" si="10"/>
        <v/>
      </c>
      <c r="AK24" s="30" t="str">
        <f t="shared" si="10"/>
        <v>C</v>
      </c>
      <c r="AL24" s="30" t="str">
        <f t="shared" si="10"/>
        <v>C</v>
      </c>
      <c r="AM24" s="30" t="str">
        <f t="shared" si="11"/>
        <v/>
      </c>
      <c r="AN24" s="30" t="str">
        <f t="shared" si="11"/>
        <v/>
      </c>
      <c r="AO24" s="30" t="str">
        <f t="shared" si="11"/>
        <v/>
      </c>
      <c r="AP24" s="30" t="str">
        <f t="shared" si="11"/>
        <v/>
      </c>
      <c r="AQ24" s="30" t="str">
        <f t="shared" si="11"/>
        <v/>
      </c>
      <c r="AR24" s="30" t="str">
        <f t="shared" si="11"/>
        <v>C</v>
      </c>
      <c r="AS24" s="30" t="str">
        <f t="shared" si="11"/>
        <v>C</v>
      </c>
      <c r="AT24" s="30" t="str">
        <f t="shared" si="11"/>
        <v/>
      </c>
      <c r="AU24" s="30" t="str">
        <f t="shared" si="11"/>
        <v/>
      </c>
      <c r="AV24" s="30" t="str">
        <f t="shared" si="11"/>
        <v/>
      </c>
      <c r="AW24" s="30" t="str">
        <f t="shared" si="11"/>
        <v/>
      </c>
    </row>
    <row r="25" spans="1:54" x14ac:dyDescent="0.3">
      <c r="A25" s="25" t="str">
        <f t="shared" si="2"/>
        <v>ZCP</v>
      </c>
      <c r="B25" s="31"/>
      <c r="C25" s="84" t="s">
        <v>30</v>
      </c>
      <c r="D25" s="32" t="s">
        <v>37</v>
      </c>
      <c r="E25" s="33">
        <v>43095</v>
      </c>
      <c r="F25" s="34">
        <v>43098</v>
      </c>
      <c r="G25" s="113" t="str">
        <f>IF(D25='Paramètre DIVERS'!$B$16,'Paramètre DIVERS'!$A$16,IF(D25='Paramètre DIVERS'!$B$17,'Paramètre DIVERS'!$A$17,IF(D25='Paramètre DIVERS'!$B$18,'Paramètre DIVERS'!$A$18,IF(D25='Paramètre DIVERS'!$B$19,'Paramètre DIVERS'!$A$19,IF(D25='Paramètre DIVERS'!$B$21,'Paramètre DIVERS'!$A$21,IF(D25='Paramètre DIVERS'!$B$22,'Paramètre DIVERS'!$A$22,""))))))&amp;IF(D25='Paramètre DIVERS'!$B$24,'Paramètre DIVERS'!$A$24,IF(D25='Paramètre DIVERS'!$B$25,'Paramètre DIVERS'!$A$25,IF(D25='Paramètre DIVERS'!$B$26,'Paramètre DIVERS'!$A$26,IF(D25='Paramètre DIVERS'!$B$27,'Paramètre DIVERS'!$A$27,IF(D25='Paramètre DIVERS'!$B$28,'Paramètre DIVERS'!$A$28,IF(D25='Paramètre DIVERS'!$B$29,'Paramètre DIVERS'!$A$29,IF(D25='Paramètre DIVERS'!$B$30,'Paramètre DIVERS'!$A$30,"")))))))&amp;IF(D25='Paramètre DIVERS'!$B$32,'Paramètre DIVERS'!$A$32,IF(D25='Paramètre DIVERS'!$B$36,'Paramètre DIVERS'!$A$36,IF(D25='Paramètre DIVERS'!$B$37,'Paramètre DIVERS'!$A$37,IF(D25='Paramètre DIVERS'!$B$38,'Paramètre DIVERS'!$A$38,IF(D25='Paramètre DIVERS'!$B$39,'Paramètre DIVERS'!$A$39,IF(D25='Paramètre DIVERS'!$B$43,'Paramètre DIVERS'!$A$43,IF(D25='Paramètre DIVERS'!$B$44,'Paramètre DIVERS'!$A$44,"")))))))&amp;IF(D25='Paramètre DIVERS'!$B$45,'Paramètre DIVERS'!$A$45,IF(D25='Paramètre DIVERS'!$B$46,'Paramètre DIVERS'!$A$46,IF(D25='Paramètre DIVERS'!$B$47,'Paramètre DIVERS'!$A$47,IF(D25='Paramètre DIVERS'!$B$23,'Paramètre DIVERS'!$A$23,""))))</f>
        <v>ZCP</v>
      </c>
      <c r="H25" s="101">
        <f t="shared" si="3"/>
        <v>4</v>
      </c>
      <c r="I25" s="30" t="str">
        <f t="shared" si="8"/>
        <v>C</v>
      </c>
      <c r="J25" s="30" t="str">
        <f t="shared" si="8"/>
        <v>C</v>
      </c>
      <c r="K25" s="30" t="str">
        <f t="shared" si="8"/>
        <v/>
      </c>
      <c r="L25" s="30" t="str">
        <f t="shared" si="8"/>
        <v/>
      </c>
      <c r="M25" s="30" t="str">
        <f t="shared" si="8"/>
        <v/>
      </c>
      <c r="N25" s="30" t="str">
        <f t="shared" si="8"/>
        <v/>
      </c>
      <c r="O25" s="30" t="str">
        <f t="shared" si="8"/>
        <v/>
      </c>
      <c r="P25" s="30" t="str">
        <f t="shared" si="8"/>
        <v>C</v>
      </c>
      <c r="Q25" s="30" t="str">
        <f t="shared" si="8"/>
        <v>C</v>
      </c>
      <c r="R25" s="30" t="str">
        <f t="shared" si="8"/>
        <v/>
      </c>
      <c r="S25" s="30" t="str">
        <f t="shared" si="9"/>
        <v/>
      </c>
      <c r="T25" s="30" t="str">
        <f t="shared" si="9"/>
        <v/>
      </c>
      <c r="U25" s="30" t="str">
        <f t="shared" si="9"/>
        <v/>
      </c>
      <c r="V25" s="30" t="str">
        <f t="shared" si="9"/>
        <v/>
      </c>
      <c r="W25" s="30" t="str">
        <f t="shared" si="9"/>
        <v>C</v>
      </c>
      <c r="X25" s="30" t="str">
        <f t="shared" si="9"/>
        <v>C</v>
      </c>
      <c r="Y25" s="30" t="str">
        <f t="shared" si="9"/>
        <v/>
      </c>
      <c r="Z25" s="30" t="str">
        <f t="shared" si="9"/>
        <v/>
      </c>
      <c r="AA25" s="30" t="str">
        <f t="shared" si="9"/>
        <v/>
      </c>
      <c r="AB25" s="30" t="str">
        <f t="shared" si="9"/>
        <v/>
      </c>
      <c r="AC25" s="30" t="str">
        <f t="shared" si="10"/>
        <v/>
      </c>
      <c r="AD25" s="30" t="str">
        <f t="shared" si="10"/>
        <v>C</v>
      </c>
      <c r="AE25" s="30" t="str">
        <f t="shared" si="10"/>
        <v>C</v>
      </c>
      <c r="AF25" s="30" t="str">
        <f t="shared" si="10"/>
        <v/>
      </c>
      <c r="AG25" s="30" t="str">
        <f t="shared" si="10"/>
        <v/>
      </c>
      <c r="AH25" s="30" t="str">
        <f t="shared" si="10"/>
        <v/>
      </c>
      <c r="AI25" s="30" t="str">
        <f t="shared" si="10"/>
        <v/>
      </c>
      <c r="AJ25" s="30" t="str">
        <f t="shared" si="10"/>
        <v/>
      </c>
      <c r="AK25" s="30" t="str">
        <f t="shared" si="10"/>
        <v>C</v>
      </c>
      <c r="AL25" s="30" t="str">
        <f t="shared" si="10"/>
        <v>C</v>
      </c>
      <c r="AM25" s="30" t="str">
        <f t="shared" si="11"/>
        <v/>
      </c>
      <c r="AN25" s="30" t="str">
        <f t="shared" si="11"/>
        <v/>
      </c>
      <c r="AO25" s="30" t="str">
        <f t="shared" si="11"/>
        <v/>
      </c>
      <c r="AP25" s="30" t="str">
        <f t="shared" si="11"/>
        <v/>
      </c>
      <c r="AQ25" s="30" t="str">
        <f t="shared" si="11"/>
        <v/>
      </c>
      <c r="AR25" s="30" t="str">
        <f t="shared" si="11"/>
        <v>C</v>
      </c>
      <c r="AS25" s="30" t="str">
        <f t="shared" si="11"/>
        <v>C</v>
      </c>
      <c r="AT25" s="30" t="str">
        <f t="shared" si="11"/>
        <v/>
      </c>
      <c r="AU25" s="30" t="str">
        <f t="shared" si="11"/>
        <v/>
      </c>
      <c r="AV25" s="30" t="str">
        <f t="shared" si="11"/>
        <v/>
      </c>
      <c r="AW25" s="30" t="str">
        <f t="shared" si="11"/>
        <v/>
      </c>
    </row>
    <row r="26" spans="1:54" x14ac:dyDescent="0.3">
      <c r="A26" s="25" t="str">
        <f t="shared" si="2"/>
        <v>ZCP</v>
      </c>
      <c r="B26" s="31"/>
      <c r="C26" s="84" t="s">
        <v>30</v>
      </c>
      <c r="D26" s="32" t="s">
        <v>37</v>
      </c>
      <c r="E26" s="33">
        <v>42982</v>
      </c>
      <c r="F26" s="34">
        <v>43000</v>
      </c>
      <c r="G26" s="113" t="str">
        <f>IF(D26='Paramètre DIVERS'!$B$16,'Paramètre DIVERS'!$A$16,IF(D26='Paramètre DIVERS'!$B$17,'Paramètre DIVERS'!$A$17,IF(D26='Paramètre DIVERS'!$B$18,'Paramètre DIVERS'!$A$18,IF(D26='Paramètre DIVERS'!$B$19,'Paramètre DIVERS'!$A$19,IF(D26='Paramètre DIVERS'!$B$21,'Paramètre DIVERS'!$A$21,IF(D26='Paramètre DIVERS'!$B$22,'Paramètre DIVERS'!$A$22,""))))))&amp;IF(D26='Paramètre DIVERS'!$B$24,'Paramètre DIVERS'!$A$24,IF(D26='Paramètre DIVERS'!$B$25,'Paramètre DIVERS'!$A$25,IF(D26='Paramètre DIVERS'!$B$26,'Paramètre DIVERS'!$A$26,IF(D26='Paramètre DIVERS'!$B$27,'Paramètre DIVERS'!$A$27,IF(D26='Paramètre DIVERS'!$B$28,'Paramètre DIVERS'!$A$28,IF(D26='Paramètre DIVERS'!$B$29,'Paramètre DIVERS'!$A$29,IF(D26='Paramètre DIVERS'!$B$30,'Paramètre DIVERS'!$A$30,"")))))))&amp;IF(D26='Paramètre DIVERS'!$B$32,'Paramètre DIVERS'!$A$32,IF(D26='Paramètre DIVERS'!$B$36,'Paramètre DIVERS'!$A$36,IF(D26='Paramètre DIVERS'!$B$37,'Paramètre DIVERS'!$A$37,IF(D26='Paramètre DIVERS'!$B$38,'Paramètre DIVERS'!$A$38,IF(D26='Paramètre DIVERS'!$B$39,'Paramètre DIVERS'!$A$39,IF(D26='Paramètre DIVERS'!$B$43,'Paramètre DIVERS'!$A$43,IF(D26='Paramètre DIVERS'!$B$44,'Paramètre DIVERS'!$A$44,"")))))))&amp;IF(D26='Paramètre DIVERS'!$B$45,'Paramètre DIVERS'!$A$45,IF(D26='Paramètre DIVERS'!$B$46,'Paramètre DIVERS'!$A$46,IF(D26='Paramètre DIVERS'!$B$47,'Paramètre DIVERS'!$A$47,IF(D26='Paramètre DIVERS'!$B$23,'Paramètre DIVERS'!$A$23,""))))</f>
        <v>ZCP</v>
      </c>
      <c r="H26" s="101">
        <f t="shared" si="3"/>
        <v>15</v>
      </c>
      <c r="I26" s="30" t="str">
        <f t="shared" si="8"/>
        <v>C</v>
      </c>
      <c r="J26" s="30" t="str">
        <f t="shared" si="8"/>
        <v>C</v>
      </c>
      <c r="K26" s="30" t="str">
        <f t="shared" si="8"/>
        <v/>
      </c>
      <c r="L26" s="30" t="str">
        <f t="shared" si="8"/>
        <v/>
      </c>
      <c r="M26" s="30" t="str">
        <f t="shared" si="8"/>
        <v/>
      </c>
      <c r="N26" s="30" t="str">
        <f t="shared" si="8"/>
        <v/>
      </c>
      <c r="O26" s="30" t="str">
        <f t="shared" si="8"/>
        <v/>
      </c>
      <c r="P26" s="30" t="str">
        <f t="shared" si="8"/>
        <v>C</v>
      </c>
      <c r="Q26" s="30" t="str">
        <f t="shared" si="8"/>
        <v>C</v>
      </c>
      <c r="R26" s="30" t="str">
        <f t="shared" si="8"/>
        <v/>
      </c>
      <c r="S26" s="30" t="str">
        <f t="shared" si="9"/>
        <v/>
      </c>
      <c r="T26" s="30" t="str">
        <f t="shared" si="9"/>
        <v/>
      </c>
      <c r="U26" s="30" t="str">
        <f t="shared" si="9"/>
        <v/>
      </c>
      <c r="V26" s="30" t="str">
        <f t="shared" si="9"/>
        <v/>
      </c>
      <c r="W26" s="30" t="str">
        <f t="shared" si="9"/>
        <v>C</v>
      </c>
      <c r="X26" s="30" t="str">
        <f t="shared" si="9"/>
        <v>C</v>
      </c>
      <c r="Y26" s="30" t="str">
        <f t="shared" si="9"/>
        <v/>
      </c>
      <c r="Z26" s="30" t="str">
        <f t="shared" si="9"/>
        <v/>
      </c>
      <c r="AA26" s="30" t="str">
        <f t="shared" si="9"/>
        <v/>
      </c>
      <c r="AB26" s="30" t="str">
        <f t="shared" si="9"/>
        <v/>
      </c>
      <c r="AC26" s="30" t="str">
        <f t="shared" si="10"/>
        <v/>
      </c>
      <c r="AD26" s="30" t="str">
        <f t="shared" si="10"/>
        <v>C</v>
      </c>
      <c r="AE26" s="30" t="str">
        <f t="shared" si="10"/>
        <v>C</v>
      </c>
      <c r="AF26" s="30" t="str">
        <f t="shared" si="10"/>
        <v/>
      </c>
      <c r="AG26" s="30" t="str">
        <f t="shared" si="10"/>
        <v/>
      </c>
      <c r="AH26" s="30" t="str">
        <f t="shared" si="10"/>
        <v/>
      </c>
      <c r="AI26" s="30" t="str">
        <f t="shared" si="10"/>
        <v/>
      </c>
      <c r="AJ26" s="30" t="str">
        <f t="shared" si="10"/>
        <v/>
      </c>
      <c r="AK26" s="30" t="str">
        <f t="shared" si="10"/>
        <v>C</v>
      </c>
      <c r="AL26" s="30" t="str">
        <f t="shared" si="10"/>
        <v>C</v>
      </c>
      <c r="AM26" s="30" t="str">
        <f t="shared" si="11"/>
        <v/>
      </c>
      <c r="AN26" s="30" t="str">
        <f t="shared" si="11"/>
        <v/>
      </c>
      <c r="AO26" s="30" t="str">
        <f t="shared" si="11"/>
        <v/>
      </c>
      <c r="AP26" s="30" t="str">
        <f t="shared" si="11"/>
        <v/>
      </c>
      <c r="AQ26" s="30" t="str">
        <f t="shared" si="11"/>
        <v/>
      </c>
      <c r="AR26" s="30" t="str">
        <f t="shared" si="11"/>
        <v>C</v>
      </c>
      <c r="AS26" s="30" t="str">
        <f t="shared" si="11"/>
        <v>C</v>
      </c>
      <c r="AT26" s="30" t="str">
        <f t="shared" si="11"/>
        <v/>
      </c>
      <c r="AU26" s="30" t="str">
        <f t="shared" si="11"/>
        <v/>
      </c>
      <c r="AV26" s="30" t="str">
        <f t="shared" si="11"/>
        <v/>
      </c>
      <c r="AW26" s="30" t="str">
        <f t="shared" si="11"/>
        <v/>
      </c>
    </row>
    <row r="27" spans="1:54" x14ac:dyDescent="0.3">
      <c r="A27" s="25" t="str">
        <f t="shared" si="2"/>
        <v>ZCP</v>
      </c>
      <c r="B27" s="31"/>
      <c r="C27" s="84" t="s">
        <v>30</v>
      </c>
      <c r="D27" s="32" t="s">
        <v>37</v>
      </c>
      <c r="E27" s="33">
        <v>43080</v>
      </c>
      <c r="F27" s="34">
        <v>43084</v>
      </c>
      <c r="G27" s="113" t="str">
        <f>IF(D27='Paramètre DIVERS'!$B$16,'Paramètre DIVERS'!$A$16,IF(D27='Paramètre DIVERS'!$B$17,'Paramètre DIVERS'!$A$17,IF(D27='Paramètre DIVERS'!$B$18,'Paramètre DIVERS'!$A$18,IF(D27='Paramètre DIVERS'!$B$19,'Paramètre DIVERS'!$A$19,IF(D27='Paramètre DIVERS'!$B$21,'Paramètre DIVERS'!$A$21,IF(D27='Paramètre DIVERS'!$B$22,'Paramètre DIVERS'!$A$22,""))))))&amp;IF(D27='Paramètre DIVERS'!$B$24,'Paramètre DIVERS'!$A$24,IF(D27='Paramètre DIVERS'!$B$25,'Paramètre DIVERS'!$A$25,IF(D27='Paramètre DIVERS'!$B$26,'Paramètre DIVERS'!$A$26,IF(D27='Paramètre DIVERS'!$B$27,'Paramètre DIVERS'!$A$27,IF(D27='Paramètre DIVERS'!$B$28,'Paramètre DIVERS'!$A$28,IF(D27='Paramètre DIVERS'!$B$29,'Paramètre DIVERS'!$A$29,IF(D27='Paramètre DIVERS'!$B$30,'Paramètre DIVERS'!$A$30,"")))))))&amp;IF(D27='Paramètre DIVERS'!$B$32,'Paramètre DIVERS'!$A$32,IF(D27='Paramètre DIVERS'!$B$36,'Paramètre DIVERS'!$A$36,IF(D27='Paramètre DIVERS'!$B$37,'Paramètre DIVERS'!$A$37,IF(D27='Paramètre DIVERS'!$B$38,'Paramètre DIVERS'!$A$38,IF(D27='Paramètre DIVERS'!$B$39,'Paramètre DIVERS'!$A$39,IF(D27='Paramètre DIVERS'!$B$43,'Paramètre DIVERS'!$A$43,IF(D27='Paramètre DIVERS'!$B$44,'Paramètre DIVERS'!$A$44,"")))))))&amp;IF(D27='Paramètre DIVERS'!$B$45,'Paramètre DIVERS'!$A$45,IF(D27='Paramètre DIVERS'!$B$46,'Paramètre DIVERS'!$A$46,IF(D27='Paramètre DIVERS'!$B$47,'Paramètre DIVERS'!$A$47,IF(D27='Paramètre DIVERS'!$B$23,'Paramètre DIVERS'!$A$23,""))))</f>
        <v>ZCP</v>
      </c>
      <c r="H27" s="101">
        <f t="shared" si="3"/>
        <v>5</v>
      </c>
      <c r="I27" s="30" t="str">
        <f t="shared" ref="I27:R36" si="12">IF(OR(I$6="s",I$6="f",I$6="d"),"C",IF(AND(I$5&gt;=$E27,I$5&lt;=$F27,$G27="ZCP"),$G27,IF(AND(I$5&gt;=$E27,I$5&lt;=$F27,$G27="ZPM"),$G27,IF(AND(I$5&gt;=$E27,I$5&lt;=$F27,$G27="ZMA"),$G27,IF(AND(I$5&gt;=$E27,I$5&lt;=$F27,$G27="ZMP"),$G27,IF(AND(I$5&gt;=$E27,I$5&lt;=$F27,$G27="ZMT"),$G27,IF(AND(I$5&gt;=$E27,I$5&lt;=$F27,$G27="ZFO"),$G27,IF(AND(I$5&gt;=$E27,I$5&lt;=$F27,$G27="ZRJ"),$G27,IF(AND(I$5&gt;=$E27,I$5&lt;=$F27,$G27="ZAT"),$G27,"")))))))))</f>
        <v>C</v>
      </c>
      <c r="J27" s="30" t="str">
        <f t="shared" si="12"/>
        <v>C</v>
      </c>
      <c r="K27" s="30" t="str">
        <f t="shared" si="12"/>
        <v/>
      </c>
      <c r="L27" s="30" t="str">
        <f t="shared" si="12"/>
        <v/>
      </c>
      <c r="M27" s="30" t="str">
        <f t="shared" si="12"/>
        <v/>
      </c>
      <c r="N27" s="30" t="str">
        <f t="shared" si="12"/>
        <v/>
      </c>
      <c r="O27" s="30" t="str">
        <f t="shared" si="12"/>
        <v/>
      </c>
      <c r="P27" s="30" t="str">
        <f t="shared" si="12"/>
        <v>C</v>
      </c>
      <c r="Q27" s="30" t="str">
        <f t="shared" si="12"/>
        <v>C</v>
      </c>
      <c r="R27" s="30" t="str">
        <f t="shared" si="12"/>
        <v/>
      </c>
      <c r="S27" s="30" t="str">
        <f t="shared" ref="S27:AB36" si="13">IF(OR(S$6="s",S$6="f",S$6="d"),"C",IF(AND(S$5&gt;=$E27,S$5&lt;=$F27,$G27="ZCP"),$G27,IF(AND(S$5&gt;=$E27,S$5&lt;=$F27,$G27="ZPM"),$G27,IF(AND(S$5&gt;=$E27,S$5&lt;=$F27,$G27="ZMA"),$G27,IF(AND(S$5&gt;=$E27,S$5&lt;=$F27,$G27="ZMP"),$G27,IF(AND(S$5&gt;=$E27,S$5&lt;=$F27,$G27="ZMT"),$G27,IF(AND(S$5&gt;=$E27,S$5&lt;=$F27,$G27="ZFO"),$G27,IF(AND(S$5&gt;=$E27,S$5&lt;=$F27,$G27="ZRJ"),$G27,IF(AND(S$5&gt;=$E27,S$5&lt;=$F27,$G27="ZAT"),$G27,"")))))))))</f>
        <v/>
      </c>
      <c r="T27" s="30" t="str">
        <f t="shared" si="13"/>
        <v/>
      </c>
      <c r="U27" s="30" t="str">
        <f t="shared" si="13"/>
        <v/>
      </c>
      <c r="V27" s="30" t="str">
        <f t="shared" si="13"/>
        <v/>
      </c>
      <c r="W27" s="30" t="str">
        <f t="shared" si="13"/>
        <v>C</v>
      </c>
      <c r="X27" s="30" t="str">
        <f t="shared" si="13"/>
        <v>C</v>
      </c>
      <c r="Y27" s="30" t="str">
        <f t="shared" si="13"/>
        <v/>
      </c>
      <c r="Z27" s="30" t="str">
        <f t="shared" si="13"/>
        <v/>
      </c>
      <c r="AA27" s="30" t="str">
        <f t="shared" si="13"/>
        <v/>
      </c>
      <c r="AB27" s="30" t="str">
        <f t="shared" si="13"/>
        <v/>
      </c>
      <c r="AC27" s="30" t="str">
        <f t="shared" ref="AC27:AL36" si="14">IF(OR(AC$6="s",AC$6="f",AC$6="d"),"C",IF(AND(AC$5&gt;=$E27,AC$5&lt;=$F27,$G27="ZCP"),$G27,IF(AND(AC$5&gt;=$E27,AC$5&lt;=$F27,$G27="ZPM"),$G27,IF(AND(AC$5&gt;=$E27,AC$5&lt;=$F27,$G27="ZMA"),$G27,IF(AND(AC$5&gt;=$E27,AC$5&lt;=$F27,$G27="ZMP"),$G27,IF(AND(AC$5&gt;=$E27,AC$5&lt;=$F27,$G27="ZMT"),$G27,IF(AND(AC$5&gt;=$E27,AC$5&lt;=$F27,$G27="ZFO"),$G27,IF(AND(AC$5&gt;=$E27,AC$5&lt;=$F27,$G27="ZRJ"),$G27,IF(AND(AC$5&gt;=$E27,AC$5&lt;=$F27,$G27="ZAT"),$G27,"")))))))))</f>
        <v/>
      </c>
      <c r="AD27" s="30" t="str">
        <f t="shared" si="14"/>
        <v>C</v>
      </c>
      <c r="AE27" s="30" t="str">
        <f t="shared" si="14"/>
        <v>C</v>
      </c>
      <c r="AF27" s="30" t="str">
        <f t="shared" si="14"/>
        <v/>
      </c>
      <c r="AG27" s="30" t="str">
        <f t="shared" si="14"/>
        <v/>
      </c>
      <c r="AH27" s="30" t="str">
        <f t="shared" si="14"/>
        <v/>
      </c>
      <c r="AI27" s="30" t="str">
        <f t="shared" si="14"/>
        <v/>
      </c>
      <c r="AJ27" s="30" t="str">
        <f t="shared" si="14"/>
        <v/>
      </c>
      <c r="AK27" s="30" t="str">
        <f t="shared" si="14"/>
        <v>C</v>
      </c>
      <c r="AL27" s="30" t="str">
        <f t="shared" si="14"/>
        <v>C</v>
      </c>
      <c r="AM27" s="30" t="str">
        <f t="shared" ref="AM27:AW36" si="15">IF(OR(AM$6="s",AM$6="f",AM$6="d"),"C",IF(AND(AM$5&gt;=$E27,AM$5&lt;=$F27,$G27="ZCP"),$G27,IF(AND(AM$5&gt;=$E27,AM$5&lt;=$F27,$G27="ZPM"),$G27,IF(AND(AM$5&gt;=$E27,AM$5&lt;=$F27,$G27="ZMA"),$G27,IF(AND(AM$5&gt;=$E27,AM$5&lt;=$F27,$G27="ZMP"),$G27,IF(AND(AM$5&gt;=$E27,AM$5&lt;=$F27,$G27="ZMT"),$G27,IF(AND(AM$5&gt;=$E27,AM$5&lt;=$F27,$G27="ZFO"),$G27,IF(AND(AM$5&gt;=$E27,AM$5&lt;=$F27,$G27="ZRJ"),$G27,IF(AND(AM$5&gt;=$E27,AM$5&lt;=$F27,$G27="ZAT"),$G27,"")))))))))</f>
        <v/>
      </c>
      <c r="AN27" s="30" t="str">
        <f t="shared" si="15"/>
        <v/>
      </c>
      <c r="AO27" s="30" t="str">
        <f t="shared" si="15"/>
        <v/>
      </c>
      <c r="AP27" s="30" t="str">
        <f t="shared" si="15"/>
        <v/>
      </c>
      <c r="AQ27" s="30" t="str">
        <f t="shared" si="15"/>
        <v/>
      </c>
      <c r="AR27" s="30" t="str">
        <f t="shared" si="15"/>
        <v>C</v>
      </c>
      <c r="AS27" s="30" t="str">
        <f t="shared" si="15"/>
        <v>C</v>
      </c>
      <c r="AT27" s="30" t="str">
        <f t="shared" si="15"/>
        <v/>
      </c>
      <c r="AU27" s="30" t="str">
        <f t="shared" si="15"/>
        <v/>
      </c>
      <c r="AV27" s="30" t="str">
        <f t="shared" si="15"/>
        <v/>
      </c>
      <c r="AW27" s="30" t="str">
        <f t="shared" si="15"/>
        <v/>
      </c>
    </row>
    <row r="28" spans="1:54" x14ac:dyDescent="0.3">
      <c r="A28" s="25" t="str">
        <f t="shared" si="2"/>
        <v>ZCP</v>
      </c>
      <c r="B28" s="31"/>
      <c r="C28" s="84" t="s">
        <v>30</v>
      </c>
      <c r="D28" s="32" t="s">
        <v>37</v>
      </c>
      <c r="E28" s="33">
        <v>42961</v>
      </c>
      <c r="F28" s="34">
        <v>42979</v>
      </c>
      <c r="G28" s="113" t="str">
        <f>IF(D28='Paramètre DIVERS'!$B$16,'Paramètre DIVERS'!$A$16,IF(D28='Paramètre DIVERS'!$B$17,'Paramètre DIVERS'!$A$17,IF(D28='Paramètre DIVERS'!$B$18,'Paramètre DIVERS'!$A$18,IF(D28='Paramètre DIVERS'!$B$19,'Paramètre DIVERS'!$A$19,IF(D28='Paramètre DIVERS'!$B$21,'Paramètre DIVERS'!$A$21,IF(D28='Paramètre DIVERS'!$B$22,'Paramètre DIVERS'!$A$22,""))))))&amp;IF(D28='Paramètre DIVERS'!$B$24,'Paramètre DIVERS'!$A$24,IF(D28='Paramètre DIVERS'!$B$25,'Paramètre DIVERS'!$A$25,IF(D28='Paramètre DIVERS'!$B$26,'Paramètre DIVERS'!$A$26,IF(D28='Paramètre DIVERS'!$B$27,'Paramètre DIVERS'!$A$27,IF(D28='Paramètre DIVERS'!$B$28,'Paramètre DIVERS'!$A$28,IF(D28='Paramètre DIVERS'!$B$29,'Paramètre DIVERS'!$A$29,IF(D28='Paramètre DIVERS'!$B$30,'Paramètre DIVERS'!$A$30,"")))))))&amp;IF(D28='Paramètre DIVERS'!$B$32,'Paramètre DIVERS'!$A$32,IF(D28='Paramètre DIVERS'!$B$36,'Paramètre DIVERS'!$A$36,IF(D28='Paramètre DIVERS'!$B$37,'Paramètre DIVERS'!$A$37,IF(D28='Paramètre DIVERS'!$B$38,'Paramètre DIVERS'!$A$38,IF(D28='Paramètre DIVERS'!$B$39,'Paramètre DIVERS'!$A$39,IF(D28='Paramètre DIVERS'!$B$43,'Paramètre DIVERS'!$A$43,IF(D28='Paramètre DIVERS'!$B$44,'Paramètre DIVERS'!$A$44,"")))))))&amp;IF(D28='Paramètre DIVERS'!$B$45,'Paramètre DIVERS'!$A$45,IF(D28='Paramètre DIVERS'!$B$46,'Paramètre DIVERS'!$A$46,IF(D28='Paramètre DIVERS'!$B$47,'Paramètre DIVERS'!$A$47,IF(D28='Paramètre DIVERS'!$B$23,'Paramètre DIVERS'!$A$23,""))))</f>
        <v>ZCP</v>
      </c>
      <c r="H28" s="101">
        <f t="shared" si="3"/>
        <v>14</v>
      </c>
      <c r="I28" s="30" t="str">
        <f t="shared" si="12"/>
        <v>C</v>
      </c>
      <c r="J28" s="30" t="str">
        <f t="shared" si="12"/>
        <v>C</v>
      </c>
      <c r="K28" s="30" t="str">
        <f t="shared" si="12"/>
        <v/>
      </c>
      <c r="L28" s="30" t="str">
        <f t="shared" si="12"/>
        <v/>
      </c>
      <c r="M28" s="30" t="str">
        <f t="shared" si="12"/>
        <v/>
      </c>
      <c r="N28" s="30" t="str">
        <f t="shared" si="12"/>
        <v/>
      </c>
      <c r="O28" s="30" t="str">
        <f t="shared" si="12"/>
        <v/>
      </c>
      <c r="P28" s="30" t="str">
        <f t="shared" si="12"/>
        <v>C</v>
      </c>
      <c r="Q28" s="30" t="str">
        <f t="shared" si="12"/>
        <v>C</v>
      </c>
      <c r="R28" s="30" t="str">
        <f t="shared" si="12"/>
        <v/>
      </c>
      <c r="S28" s="30" t="str">
        <f t="shared" si="13"/>
        <v/>
      </c>
      <c r="T28" s="30" t="str">
        <f t="shared" si="13"/>
        <v/>
      </c>
      <c r="U28" s="30" t="str">
        <f t="shared" si="13"/>
        <v/>
      </c>
      <c r="V28" s="30" t="str">
        <f t="shared" si="13"/>
        <v/>
      </c>
      <c r="W28" s="30" t="str">
        <f t="shared" si="13"/>
        <v>C</v>
      </c>
      <c r="X28" s="30" t="str">
        <f t="shared" si="13"/>
        <v>C</v>
      </c>
      <c r="Y28" s="30" t="str">
        <f t="shared" si="13"/>
        <v/>
      </c>
      <c r="Z28" s="30" t="str">
        <f t="shared" si="13"/>
        <v/>
      </c>
      <c r="AA28" s="30" t="str">
        <f t="shared" si="13"/>
        <v/>
      </c>
      <c r="AB28" s="30" t="str">
        <f t="shared" si="13"/>
        <v/>
      </c>
      <c r="AC28" s="30" t="str">
        <f t="shared" si="14"/>
        <v/>
      </c>
      <c r="AD28" s="30" t="str">
        <f t="shared" si="14"/>
        <v>C</v>
      </c>
      <c r="AE28" s="30" t="str">
        <f t="shared" si="14"/>
        <v>C</v>
      </c>
      <c r="AF28" s="30" t="str">
        <f t="shared" si="14"/>
        <v/>
      </c>
      <c r="AG28" s="30" t="str">
        <f t="shared" si="14"/>
        <v/>
      </c>
      <c r="AH28" s="30" t="str">
        <f t="shared" si="14"/>
        <v/>
      </c>
      <c r="AI28" s="30" t="str">
        <f t="shared" si="14"/>
        <v/>
      </c>
      <c r="AJ28" s="30" t="str">
        <f t="shared" si="14"/>
        <v/>
      </c>
      <c r="AK28" s="30" t="str">
        <f t="shared" si="14"/>
        <v>C</v>
      </c>
      <c r="AL28" s="30" t="str">
        <f t="shared" si="14"/>
        <v>C</v>
      </c>
      <c r="AM28" s="30" t="str">
        <f t="shared" si="15"/>
        <v/>
      </c>
      <c r="AN28" s="30" t="str">
        <f t="shared" si="15"/>
        <v/>
      </c>
      <c r="AO28" s="30" t="str">
        <f t="shared" si="15"/>
        <v/>
      </c>
      <c r="AP28" s="30" t="str">
        <f t="shared" si="15"/>
        <v/>
      </c>
      <c r="AQ28" s="30" t="str">
        <f t="shared" si="15"/>
        <v/>
      </c>
      <c r="AR28" s="30" t="str">
        <f t="shared" si="15"/>
        <v>C</v>
      </c>
      <c r="AS28" s="30" t="str">
        <f t="shared" si="15"/>
        <v>C</v>
      </c>
      <c r="AT28" s="30" t="str">
        <f t="shared" si="15"/>
        <v/>
      </c>
      <c r="AU28" s="30" t="str">
        <f t="shared" si="15"/>
        <v/>
      </c>
      <c r="AV28" s="30" t="str">
        <f t="shared" si="15"/>
        <v/>
      </c>
      <c r="AW28" s="30" t="str">
        <f t="shared" si="15"/>
        <v/>
      </c>
    </row>
    <row r="29" spans="1:54" x14ac:dyDescent="0.3">
      <c r="A29" s="25" t="str">
        <f t="shared" si="2"/>
        <v>ZCP</v>
      </c>
      <c r="B29" s="31"/>
      <c r="C29" s="84" t="s">
        <v>30</v>
      </c>
      <c r="D29" s="32" t="s">
        <v>37</v>
      </c>
      <c r="E29" s="33">
        <v>43083</v>
      </c>
      <c r="F29" s="34">
        <v>43084</v>
      </c>
      <c r="G29" s="113" t="str">
        <f>IF(D29='Paramètre DIVERS'!$B$16,'Paramètre DIVERS'!$A$16,IF(D29='Paramètre DIVERS'!$B$17,'Paramètre DIVERS'!$A$17,IF(D29='Paramètre DIVERS'!$B$18,'Paramètre DIVERS'!$A$18,IF(D29='Paramètre DIVERS'!$B$19,'Paramètre DIVERS'!$A$19,IF(D29='Paramètre DIVERS'!$B$21,'Paramètre DIVERS'!$A$21,IF(D29='Paramètre DIVERS'!$B$22,'Paramètre DIVERS'!$A$22,""))))))&amp;IF(D29='Paramètre DIVERS'!$B$24,'Paramètre DIVERS'!$A$24,IF(D29='Paramètre DIVERS'!$B$25,'Paramètre DIVERS'!$A$25,IF(D29='Paramètre DIVERS'!$B$26,'Paramètre DIVERS'!$A$26,IF(D29='Paramètre DIVERS'!$B$27,'Paramètre DIVERS'!$A$27,IF(D29='Paramètre DIVERS'!$B$28,'Paramètre DIVERS'!$A$28,IF(D29='Paramètre DIVERS'!$B$29,'Paramètre DIVERS'!$A$29,IF(D29='Paramètre DIVERS'!$B$30,'Paramètre DIVERS'!$A$30,"")))))))&amp;IF(D29='Paramètre DIVERS'!$B$32,'Paramètre DIVERS'!$A$32,IF(D29='Paramètre DIVERS'!$B$36,'Paramètre DIVERS'!$A$36,IF(D29='Paramètre DIVERS'!$B$37,'Paramètre DIVERS'!$A$37,IF(D29='Paramètre DIVERS'!$B$38,'Paramètre DIVERS'!$A$38,IF(D29='Paramètre DIVERS'!$B$39,'Paramètre DIVERS'!$A$39,IF(D29='Paramètre DIVERS'!$B$43,'Paramètre DIVERS'!$A$43,IF(D29='Paramètre DIVERS'!$B$44,'Paramètre DIVERS'!$A$44,"")))))))&amp;IF(D29='Paramètre DIVERS'!$B$45,'Paramètre DIVERS'!$A$45,IF(D29='Paramètre DIVERS'!$B$46,'Paramètre DIVERS'!$A$46,IF(D29='Paramètre DIVERS'!$B$47,'Paramètre DIVERS'!$A$47,IF(D29='Paramètre DIVERS'!$B$23,'Paramètre DIVERS'!$A$23,""))))</f>
        <v>ZCP</v>
      </c>
      <c r="H29" s="101">
        <f t="shared" si="3"/>
        <v>2</v>
      </c>
      <c r="I29" s="30" t="str">
        <f t="shared" si="12"/>
        <v>C</v>
      </c>
      <c r="J29" s="30" t="str">
        <f t="shared" si="12"/>
        <v>C</v>
      </c>
      <c r="K29" s="30" t="str">
        <f t="shared" si="12"/>
        <v/>
      </c>
      <c r="L29" s="30" t="str">
        <f t="shared" si="12"/>
        <v/>
      </c>
      <c r="M29" s="30" t="str">
        <f t="shared" si="12"/>
        <v/>
      </c>
      <c r="N29" s="30" t="str">
        <f t="shared" si="12"/>
        <v/>
      </c>
      <c r="O29" s="30" t="str">
        <f t="shared" si="12"/>
        <v/>
      </c>
      <c r="P29" s="30" t="str">
        <f t="shared" si="12"/>
        <v>C</v>
      </c>
      <c r="Q29" s="30" t="str">
        <f t="shared" si="12"/>
        <v>C</v>
      </c>
      <c r="R29" s="30" t="str">
        <f t="shared" si="12"/>
        <v/>
      </c>
      <c r="S29" s="30" t="str">
        <f t="shared" si="13"/>
        <v/>
      </c>
      <c r="T29" s="30" t="str">
        <f t="shared" si="13"/>
        <v/>
      </c>
      <c r="U29" s="30" t="str">
        <f t="shared" si="13"/>
        <v/>
      </c>
      <c r="V29" s="30" t="str">
        <f t="shared" si="13"/>
        <v/>
      </c>
      <c r="W29" s="30" t="str">
        <f t="shared" si="13"/>
        <v>C</v>
      </c>
      <c r="X29" s="30" t="str">
        <f t="shared" si="13"/>
        <v>C</v>
      </c>
      <c r="Y29" s="30" t="str">
        <f t="shared" si="13"/>
        <v/>
      </c>
      <c r="Z29" s="30" t="str">
        <f t="shared" si="13"/>
        <v/>
      </c>
      <c r="AA29" s="30" t="str">
        <f t="shared" si="13"/>
        <v/>
      </c>
      <c r="AB29" s="30" t="str">
        <f t="shared" si="13"/>
        <v/>
      </c>
      <c r="AC29" s="30" t="str">
        <f t="shared" si="14"/>
        <v/>
      </c>
      <c r="AD29" s="30" t="str">
        <f t="shared" si="14"/>
        <v>C</v>
      </c>
      <c r="AE29" s="30" t="str">
        <f t="shared" si="14"/>
        <v>C</v>
      </c>
      <c r="AF29" s="30" t="str">
        <f t="shared" si="14"/>
        <v/>
      </c>
      <c r="AG29" s="30" t="str">
        <f t="shared" si="14"/>
        <v/>
      </c>
      <c r="AH29" s="30" t="str">
        <f t="shared" si="14"/>
        <v/>
      </c>
      <c r="AI29" s="30" t="str">
        <f t="shared" si="14"/>
        <v/>
      </c>
      <c r="AJ29" s="30" t="str">
        <f t="shared" si="14"/>
        <v/>
      </c>
      <c r="AK29" s="30" t="str">
        <f t="shared" si="14"/>
        <v>C</v>
      </c>
      <c r="AL29" s="30" t="str">
        <f t="shared" si="14"/>
        <v>C</v>
      </c>
      <c r="AM29" s="30" t="str">
        <f t="shared" si="15"/>
        <v/>
      </c>
      <c r="AN29" s="30" t="str">
        <f t="shared" si="15"/>
        <v/>
      </c>
      <c r="AO29" s="30" t="str">
        <f t="shared" si="15"/>
        <v/>
      </c>
      <c r="AP29" s="30" t="str">
        <f t="shared" si="15"/>
        <v/>
      </c>
      <c r="AQ29" s="30" t="str">
        <f t="shared" si="15"/>
        <v/>
      </c>
      <c r="AR29" s="30" t="str">
        <f t="shared" si="15"/>
        <v>C</v>
      </c>
      <c r="AS29" s="30" t="str">
        <f t="shared" si="15"/>
        <v>C</v>
      </c>
      <c r="AT29" s="30" t="str">
        <f t="shared" si="15"/>
        <v/>
      </c>
      <c r="AU29" s="30" t="str">
        <f t="shared" si="15"/>
        <v/>
      </c>
      <c r="AV29" s="30" t="str">
        <f t="shared" si="15"/>
        <v/>
      </c>
      <c r="AW29" s="30" t="str">
        <f t="shared" si="15"/>
        <v/>
      </c>
    </row>
    <row r="30" spans="1:54" x14ac:dyDescent="0.3">
      <c r="A30" s="25" t="str">
        <f t="shared" si="2"/>
        <v>ZCP</v>
      </c>
      <c r="B30" s="31"/>
      <c r="C30" s="84" t="s">
        <v>30</v>
      </c>
      <c r="D30" s="32" t="s">
        <v>37</v>
      </c>
      <c r="E30" s="33">
        <v>43095</v>
      </c>
      <c r="F30" s="34">
        <v>43105</v>
      </c>
      <c r="G30" s="113" t="str">
        <f>IF(D30='Paramètre DIVERS'!$B$16,'Paramètre DIVERS'!$A$16,IF(D30='Paramètre DIVERS'!$B$17,'Paramètre DIVERS'!$A$17,IF(D30='Paramètre DIVERS'!$B$18,'Paramètre DIVERS'!$A$18,IF(D30='Paramètre DIVERS'!$B$19,'Paramètre DIVERS'!$A$19,IF(D30='Paramètre DIVERS'!$B$21,'Paramètre DIVERS'!$A$21,IF(D30='Paramètre DIVERS'!$B$22,'Paramètre DIVERS'!$A$22,""))))))&amp;IF(D30='Paramètre DIVERS'!$B$24,'Paramètre DIVERS'!$A$24,IF(D30='Paramètre DIVERS'!$B$25,'Paramètre DIVERS'!$A$25,IF(D30='Paramètre DIVERS'!$B$26,'Paramètre DIVERS'!$A$26,IF(D30='Paramètre DIVERS'!$B$27,'Paramètre DIVERS'!$A$27,IF(D30='Paramètre DIVERS'!$B$28,'Paramètre DIVERS'!$A$28,IF(D30='Paramètre DIVERS'!$B$29,'Paramètre DIVERS'!$A$29,IF(D30='Paramètre DIVERS'!$B$30,'Paramètre DIVERS'!$A$30,"")))))))&amp;IF(D30='Paramètre DIVERS'!$B$32,'Paramètre DIVERS'!$A$32,IF(D30='Paramètre DIVERS'!$B$36,'Paramètre DIVERS'!$A$36,IF(D30='Paramètre DIVERS'!$B$37,'Paramètre DIVERS'!$A$37,IF(D30='Paramètre DIVERS'!$B$38,'Paramètre DIVERS'!$A$38,IF(D30='Paramètre DIVERS'!$B$39,'Paramètre DIVERS'!$A$39,IF(D30='Paramètre DIVERS'!$B$43,'Paramètre DIVERS'!$A$43,IF(D30='Paramètre DIVERS'!$B$44,'Paramètre DIVERS'!$A$44,"")))))))&amp;IF(D30='Paramètre DIVERS'!$B$45,'Paramètre DIVERS'!$A$45,IF(D30='Paramètre DIVERS'!$B$46,'Paramètre DIVERS'!$A$46,IF(D30='Paramètre DIVERS'!$B$47,'Paramètre DIVERS'!$A$47,IF(D30='Paramètre DIVERS'!$B$23,'Paramètre DIVERS'!$A$23,""))))</f>
        <v>ZCP</v>
      </c>
      <c r="H30" s="101">
        <f t="shared" si="3"/>
        <v>8</v>
      </c>
      <c r="I30" s="30" t="str">
        <f t="shared" si="12"/>
        <v>C</v>
      </c>
      <c r="J30" s="30" t="str">
        <f t="shared" si="12"/>
        <v>C</v>
      </c>
      <c r="K30" s="30" t="str">
        <f t="shared" si="12"/>
        <v/>
      </c>
      <c r="L30" s="30" t="str">
        <f t="shared" si="12"/>
        <v/>
      </c>
      <c r="M30" s="30" t="str">
        <f t="shared" si="12"/>
        <v/>
      </c>
      <c r="N30" s="30" t="str">
        <f t="shared" si="12"/>
        <v/>
      </c>
      <c r="O30" s="30" t="str">
        <f t="shared" si="12"/>
        <v/>
      </c>
      <c r="P30" s="30" t="str">
        <f t="shared" si="12"/>
        <v>C</v>
      </c>
      <c r="Q30" s="30" t="str">
        <f t="shared" si="12"/>
        <v>C</v>
      </c>
      <c r="R30" s="30" t="str">
        <f t="shared" si="12"/>
        <v/>
      </c>
      <c r="S30" s="30" t="str">
        <f t="shared" si="13"/>
        <v/>
      </c>
      <c r="T30" s="30" t="str">
        <f t="shared" si="13"/>
        <v/>
      </c>
      <c r="U30" s="30" t="str">
        <f t="shared" si="13"/>
        <v/>
      </c>
      <c r="V30" s="30" t="str">
        <f t="shared" si="13"/>
        <v/>
      </c>
      <c r="W30" s="30" t="str">
        <f t="shared" si="13"/>
        <v>C</v>
      </c>
      <c r="X30" s="30" t="str">
        <f t="shared" si="13"/>
        <v>C</v>
      </c>
      <c r="Y30" s="30" t="str">
        <f t="shared" si="13"/>
        <v/>
      </c>
      <c r="Z30" s="30" t="str">
        <f t="shared" si="13"/>
        <v/>
      </c>
      <c r="AA30" s="30" t="str">
        <f t="shared" si="13"/>
        <v/>
      </c>
      <c r="AB30" s="30" t="str">
        <f t="shared" si="13"/>
        <v/>
      </c>
      <c r="AC30" s="30" t="str">
        <f t="shared" si="14"/>
        <v/>
      </c>
      <c r="AD30" s="30" t="str">
        <f t="shared" si="14"/>
        <v>C</v>
      </c>
      <c r="AE30" s="30" t="str">
        <f t="shared" si="14"/>
        <v>C</v>
      </c>
      <c r="AF30" s="30" t="str">
        <f t="shared" si="14"/>
        <v/>
      </c>
      <c r="AG30" s="30" t="str">
        <f t="shared" si="14"/>
        <v/>
      </c>
      <c r="AH30" s="30" t="str">
        <f t="shared" si="14"/>
        <v/>
      </c>
      <c r="AI30" s="30" t="str">
        <f t="shared" si="14"/>
        <v/>
      </c>
      <c r="AJ30" s="30" t="str">
        <f t="shared" si="14"/>
        <v/>
      </c>
      <c r="AK30" s="30" t="str">
        <f t="shared" si="14"/>
        <v>C</v>
      </c>
      <c r="AL30" s="30" t="str">
        <f t="shared" si="14"/>
        <v>C</v>
      </c>
      <c r="AM30" s="30" t="str">
        <f t="shared" si="15"/>
        <v/>
      </c>
      <c r="AN30" s="30" t="str">
        <f t="shared" si="15"/>
        <v/>
      </c>
      <c r="AO30" s="30" t="str">
        <f t="shared" si="15"/>
        <v/>
      </c>
      <c r="AP30" s="30" t="str">
        <f t="shared" si="15"/>
        <v/>
      </c>
      <c r="AQ30" s="30" t="str">
        <f t="shared" si="15"/>
        <v/>
      </c>
      <c r="AR30" s="30" t="str">
        <f t="shared" si="15"/>
        <v>C</v>
      </c>
      <c r="AS30" s="30" t="str">
        <f t="shared" si="15"/>
        <v>C</v>
      </c>
      <c r="AT30" s="30" t="str">
        <f t="shared" si="15"/>
        <v/>
      </c>
      <c r="AU30" s="30" t="str">
        <f t="shared" si="15"/>
        <v/>
      </c>
      <c r="AV30" s="30" t="str">
        <f t="shared" si="15"/>
        <v/>
      </c>
      <c r="AW30" s="30" t="str">
        <f t="shared" si="15"/>
        <v/>
      </c>
    </row>
    <row r="31" spans="1:54" x14ac:dyDescent="0.3">
      <c r="A31" s="25" t="str">
        <f t="shared" si="2"/>
        <v>ZCP</v>
      </c>
      <c r="B31" s="31"/>
      <c r="C31" s="84" t="s">
        <v>30</v>
      </c>
      <c r="D31" s="32" t="s">
        <v>37</v>
      </c>
      <c r="E31" s="33">
        <v>43080</v>
      </c>
      <c r="F31" s="34">
        <v>43084</v>
      </c>
      <c r="G31" s="113" t="str">
        <f>IF(D31='Paramètre DIVERS'!$B$16,'Paramètre DIVERS'!$A$16,IF(D31='Paramètre DIVERS'!$B$17,'Paramètre DIVERS'!$A$17,IF(D31='Paramètre DIVERS'!$B$18,'Paramètre DIVERS'!$A$18,IF(D31='Paramètre DIVERS'!$B$19,'Paramètre DIVERS'!$A$19,IF(D31='Paramètre DIVERS'!$B$21,'Paramètre DIVERS'!$A$21,IF(D31='Paramètre DIVERS'!$B$22,'Paramètre DIVERS'!$A$22,""))))))&amp;IF(D31='Paramètre DIVERS'!$B$24,'Paramètre DIVERS'!$A$24,IF(D31='Paramètre DIVERS'!$B$25,'Paramètre DIVERS'!$A$25,IF(D31='Paramètre DIVERS'!$B$26,'Paramètre DIVERS'!$A$26,IF(D31='Paramètre DIVERS'!$B$27,'Paramètre DIVERS'!$A$27,IF(D31='Paramètre DIVERS'!$B$28,'Paramètre DIVERS'!$A$28,IF(D31='Paramètre DIVERS'!$B$29,'Paramètre DIVERS'!$A$29,IF(D31='Paramètre DIVERS'!$B$30,'Paramètre DIVERS'!$A$30,"")))))))&amp;IF(D31='Paramètre DIVERS'!$B$32,'Paramètre DIVERS'!$A$32,IF(D31='Paramètre DIVERS'!$B$36,'Paramètre DIVERS'!$A$36,IF(D31='Paramètre DIVERS'!$B$37,'Paramètre DIVERS'!$A$37,IF(D31='Paramètre DIVERS'!$B$38,'Paramètre DIVERS'!$A$38,IF(D31='Paramètre DIVERS'!$B$39,'Paramètre DIVERS'!$A$39,IF(D31='Paramètre DIVERS'!$B$43,'Paramètre DIVERS'!$A$43,IF(D31='Paramètre DIVERS'!$B$44,'Paramètre DIVERS'!$A$44,"")))))))&amp;IF(D31='Paramètre DIVERS'!$B$45,'Paramètre DIVERS'!$A$45,IF(D31='Paramètre DIVERS'!$B$46,'Paramètre DIVERS'!$A$46,IF(D31='Paramètre DIVERS'!$B$47,'Paramètre DIVERS'!$A$47,IF(D31='Paramètre DIVERS'!$B$23,'Paramètre DIVERS'!$A$23,""))))</f>
        <v>ZCP</v>
      </c>
      <c r="H31" s="101">
        <f t="shared" si="3"/>
        <v>5</v>
      </c>
      <c r="I31" s="30" t="str">
        <f t="shared" si="12"/>
        <v>C</v>
      </c>
      <c r="J31" s="30" t="str">
        <f t="shared" si="12"/>
        <v>C</v>
      </c>
      <c r="K31" s="30" t="str">
        <f t="shared" si="12"/>
        <v/>
      </c>
      <c r="L31" s="30" t="str">
        <f t="shared" si="12"/>
        <v/>
      </c>
      <c r="M31" s="30" t="str">
        <f t="shared" si="12"/>
        <v/>
      </c>
      <c r="N31" s="30" t="str">
        <f t="shared" si="12"/>
        <v/>
      </c>
      <c r="O31" s="30" t="str">
        <f t="shared" si="12"/>
        <v/>
      </c>
      <c r="P31" s="30" t="str">
        <f t="shared" si="12"/>
        <v>C</v>
      </c>
      <c r="Q31" s="30" t="str">
        <f t="shared" si="12"/>
        <v>C</v>
      </c>
      <c r="R31" s="30" t="str">
        <f t="shared" si="12"/>
        <v/>
      </c>
      <c r="S31" s="30" t="str">
        <f t="shared" si="13"/>
        <v/>
      </c>
      <c r="T31" s="30" t="str">
        <f t="shared" si="13"/>
        <v/>
      </c>
      <c r="U31" s="30" t="str">
        <f t="shared" si="13"/>
        <v/>
      </c>
      <c r="V31" s="30" t="str">
        <f t="shared" si="13"/>
        <v/>
      </c>
      <c r="W31" s="30" t="str">
        <f t="shared" si="13"/>
        <v>C</v>
      </c>
      <c r="X31" s="30" t="str">
        <f t="shared" si="13"/>
        <v>C</v>
      </c>
      <c r="Y31" s="30" t="str">
        <f t="shared" si="13"/>
        <v/>
      </c>
      <c r="Z31" s="30" t="str">
        <f t="shared" si="13"/>
        <v/>
      </c>
      <c r="AA31" s="30" t="str">
        <f t="shared" si="13"/>
        <v/>
      </c>
      <c r="AB31" s="30" t="str">
        <f t="shared" si="13"/>
        <v/>
      </c>
      <c r="AC31" s="30" t="str">
        <f t="shared" si="14"/>
        <v/>
      </c>
      <c r="AD31" s="30" t="str">
        <f t="shared" si="14"/>
        <v>C</v>
      </c>
      <c r="AE31" s="30" t="str">
        <f t="shared" si="14"/>
        <v>C</v>
      </c>
      <c r="AF31" s="30" t="str">
        <f t="shared" si="14"/>
        <v/>
      </c>
      <c r="AG31" s="30" t="str">
        <f t="shared" si="14"/>
        <v/>
      </c>
      <c r="AH31" s="30" t="str">
        <f t="shared" si="14"/>
        <v/>
      </c>
      <c r="AI31" s="30" t="str">
        <f t="shared" si="14"/>
        <v/>
      </c>
      <c r="AJ31" s="30" t="str">
        <f t="shared" si="14"/>
        <v/>
      </c>
      <c r="AK31" s="30" t="str">
        <f t="shared" si="14"/>
        <v>C</v>
      </c>
      <c r="AL31" s="30" t="str">
        <f t="shared" si="14"/>
        <v>C</v>
      </c>
      <c r="AM31" s="30" t="str">
        <f t="shared" si="15"/>
        <v/>
      </c>
      <c r="AN31" s="30" t="str">
        <f t="shared" si="15"/>
        <v/>
      </c>
      <c r="AO31" s="30" t="str">
        <f t="shared" si="15"/>
        <v/>
      </c>
      <c r="AP31" s="30" t="str">
        <f t="shared" si="15"/>
        <v/>
      </c>
      <c r="AQ31" s="30" t="str">
        <f t="shared" si="15"/>
        <v/>
      </c>
      <c r="AR31" s="30" t="str">
        <f t="shared" si="15"/>
        <v>C</v>
      </c>
      <c r="AS31" s="30" t="str">
        <f t="shared" si="15"/>
        <v>C</v>
      </c>
      <c r="AT31" s="30" t="str">
        <f t="shared" si="15"/>
        <v/>
      </c>
      <c r="AU31" s="30" t="str">
        <f t="shared" si="15"/>
        <v/>
      </c>
      <c r="AV31" s="30" t="str">
        <f t="shared" si="15"/>
        <v/>
      </c>
      <c r="AW31" s="30" t="str">
        <f t="shared" si="15"/>
        <v/>
      </c>
      <c r="AX31" s="139"/>
      <c r="AY31" s="143"/>
      <c r="AZ31" s="142"/>
      <c r="BA31" s="139"/>
      <c r="BB31" s="139"/>
    </row>
    <row r="32" spans="1:54" x14ac:dyDescent="0.3">
      <c r="A32" s="25" t="str">
        <f t="shared" si="2"/>
        <v>ZCP</v>
      </c>
      <c r="B32" s="31"/>
      <c r="C32" s="84" t="s">
        <v>30</v>
      </c>
      <c r="D32" s="32" t="s">
        <v>37</v>
      </c>
      <c r="E32" s="33">
        <v>43115</v>
      </c>
      <c r="F32" s="34">
        <v>43117</v>
      </c>
      <c r="G32" s="113" t="str">
        <f>IF(D32='Paramètre DIVERS'!$B$16,'Paramètre DIVERS'!$A$16,IF(D32='Paramètre DIVERS'!$B$17,'Paramètre DIVERS'!$A$17,IF(D32='Paramètre DIVERS'!$B$18,'Paramètre DIVERS'!$A$18,IF(D32='Paramètre DIVERS'!$B$19,'Paramètre DIVERS'!$A$19,IF(D32='Paramètre DIVERS'!$B$21,'Paramètre DIVERS'!$A$21,IF(D32='Paramètre DIVERS'!$B$22,'Paramètre DIVERS'!$A$22,""))))))&amp;IF(D32='Paramètre DIVERS'!$B$24,'Paramètre DIVERS'!$A$24,IF(D32='Paramètre DIVERS'!$B$25,'Paramètre DIVERS'!$A$25,IF(D32='Paramètre DIVERS'!$B$26,'Paramètre DIVERS'!$A$26,IF(D32='Paramètre DIVERS'!$B$27,'Paramètre DIVERS'!$A$27,IF(D32='Paramètre DIVERS'!$B$28,'Paramètre DIVERS'!$A$28,IF(D32='Paramètre DIVERS'!$B$29,'Paramètre DIVERS'!$A$29,IF(D32='Paramètre DIVERS'!$B$30,'Paramètre DIVERS'!$A$30,"")))))))&amp;IF(D32='Paramètre DIVERS'!$B$32,'Paramètre DIVERS'!$A$32,IF(D32='Paramètre DIVERS'!$B$36,'Paramètre DIVERS'!$A$36,IF(D32='Paramètre DIVERS'!$B$37,'Paramètre DIVERS'!$A$37,IF(D32='Paramètre DIVERS'!$B$38,'Paramètre DIVERS'!$A$38,IF(D32='Paramètre DIVERS'!$B$39,'Paramètre DIVERS'!$A$39,IF(D32='Paramètre DIVERS'!$B$43,'Paramètre DIVERS'!$A$43,IF(D32='Paramètre DIVERS'!$B$44,'Paramètre DIVERS'!$A$44,"")))))))&amp;IF(D32='Paramètre DIVERS'!$B$45,'Paramètre DIVERS'!$A$45,IF(D32='Paramètre DIVERS'!$B$46,'Paramètre DIVERS'!$A$46,IF(D32='Paramètre DIVERS'!$B$47,'Paramètre DIVERS'!$A$47,IF(D32='Paramètre DIVERS'!$B$23,'Paramètre DIVERS'!$A$23,""))))</f>
        <v>ZCP</v>
      </c>
      <c r="H32" s="101">
        <f t="shared" si="3"/>
        <v>3</v>
      </c>
      <c r="I32" s="30" t="str">
        <f t="shared" si="12"/>
        <v>C</v>
      </c>
      <c r="J32" s="30" t="str">
        <f t="shared" si="12"/>
        <v>C</v>
      </c>
      <c r="K32" s="30" t="str">
        <f t="shared" si="12"/>
        <v/>
      </c>
      <c r="L32" s="30" t="str">
        <f t="shared" si="12"/>
        <v/>
      </c>
      <c r="M32" s="30" t="str">
        <f t="shared" si="12"/>
        <v/>
      </c>
      <c r="N32" s="30" t="str">
        <f t="shared" si="12"/>
        <v/>
      </c>
      <c r="O32" s="30" t="str">
        <f t="shared" si="12"/>
        <v/>
      </c>
      <c r="P32" s="30" t="str">
        <f t="shared" si="12"/>
        <v>C</v>
      </c>
      <c r="Q32" s="30" t="str">
        <f t="shared" si="12"/>
        <v>C</v>
      </c>
      <c r="R32" s="30" t="str">
        <f t="shared" si="12"/>
        <v/>
      </c>
      <c r="S32" s="30" t="str">
        <f t="shared" si="13"/>
        <v/>
      </c>
      <c r="T32" s="30" t="str">
        <f t="shared" si="13"/>
        <v/>
      </c>
      <c r="U32" s="30" t="str">
        <f t="shared" si="13"/>
        <v/>
      </c>
      <c r="V32" s="30" t="str">
        <f t="shared" si="13"/>
        <v/>
      </c>
      <c r="W32" s="30" t="str">
        <f t="shared" si="13"/>
        <v>C</v>
      </c>
      <c r="X32" s="30" t="str">
        <f t="shared" si="13"/>
        <v>C</v>
      </c>
      <c r="Y32" s="30" t="str">
        <f t="shared" si="13"/>
        <v/>
      </c>
      <c r="Z32" s="30" t="str">
        <f t="shared" si="13"/>
        <v/>
      </c>
      <c r="AA32" s="30" t="str">
        <f t="shared" si="13"/>
        <v/>
      </c>
      <c r="AB32" s="30" t="str">
        <f t="shared" si="13"/>
        <v/>
      </c>
      <c r="AC32" s="30" t="str">
        <f t="shared" si="14"/>
        <v/>
      </c>
      <c r="AD32" s="30" t="str">
        <f t="shared" si="14"/>
        <v>C</v>
      </c>
      <c r="AE32" s="30" t="str">
        <f t="shared" si="14"/>
        <v>C</v>
      </c>
      <c r="AF32" s="30" t="str">
        <f t="shared" si="14"/>
        <v/>
      </c>
      <c r="AG32" s="30" t="str">
        <f t="shared" si="14"/>
        <v/>
      </c>
      <c r="AH32" s="30" t="str">
        <f t="shared" si="14"/>
        <v/>
      </c>
      <c r="AI32" s="30" t="str">
        <f t="shared" si="14"/>
        <v/>
      </c>
      <c r="AJ32" s="30" t="str">
        <f t="shared" si="14"/>
        <v/>
      </c>
      <c r="AK32" s="30" t="str">
        <f t="shared" si="14"/>
        <v>C</v>
      </c>
      <c r="AL32" s="30" t="str">
        <f t="shared" si="14"/>
        <v>C</v>
      </c>
      <c r="AM32" s="30" t="str">
        <f t="shared" si="15"/>
        <v/>
      </c>
      <c r="AN32" s="30" t="str">
        <f t="shared" si="15"/>
        <v/>
      </c>
      <c r="AO32" s="30" t="str">
        <f t="shared" si="15"/>
        <v/>
      </c>
      <c r="AP32" s="30" t="str">
        <f t="shared" si="15"/>
        <v/>
      </c>
      <c r="AQ32" s="30" t="str">
        <f t="shared" si="15"/>
        <v/>
      </c>
      <c r="AR32" s="30" t="str">
        <f t="shared" si="15"/>
        <v>C</v>
      </c>
      <c r="AS32" s="30" t="str">
        <f t="shared" si="15"/>
        <v>C</v>
      </c>
      <c r="AT32" s="30" t="str">
        <f t="shared" si="15"/>
        <v/>
      </c>
      <c r="AU32" s="30" t="str">
        <f t="shared" si="15"/>
        <v/>
      </c>
      <c r="AV32" s="30" t="str">
        <f t="shared" si="15"/>
        <v/>
      </c>
      <c r="AW32" s="30" t="str">
        <f t="shared" si="15"/>
        <v/>
      </c>
      <c r="AX32" s="139"/>
      <c r="AY32" s="143"/>
      <c r="AZ32" s="141"/>
      <c r="BA32" s="139"/>
      <c r="BB32" s="139"/>
    </row>
    <row r="33" spans="1:54" x14ac:dyDescent="0.3">
      <c r="A33" s="25" t="str">
        <f t="shared" si="2"/>
        <v>ZCP</v>
      </c>
      <c r="B33" s="31"/>
      <c r="C33" s="84" t="s">
        <v>30</v>
      </c>
      <c r="D33" s="32" t="s">
        <v>37</v>
      </c>
      <c r="E33" s="33">
        <v>43115</v>
      </c>
      <c r="F33" s="34">
        <v>43119</v>
      </c>
      <c r="G33" s="113" t="str">
        <f>IF(D33='Paramètre DIVERS'!$B$16,'Paramètre DIVERS'!$A$16,IF(D33='Paramètre DIVERS'!$B$17,'Paramètre DIVERS'!$A$17,IF(D33='Paramètre DIVERS'!$B$18,'Paramètre DIVERS'!$A$18,IF(D33='Paramètre DIVERS'!$B$19,'Paramètre DIVERS'!$A$19,IF(D33='Paramètre DIVERS'!$B$21,'Paramètre DIVERS'!$A$21,IF(D33='Paramètre DIVERS'!$B$22,'Paramètre DIVERS'!$A$22,""))))))&amp;IF(D33='Paramètre DIVERS'!$B$24,'Paramètre DIVERS'!$A$24,IF(D33='Paramètre DIVERS'!$B$25,'Paramètre DIVERS'!$A$25,IF(D33='Paramètre DIVERS'!$B$26,'Paramètre DIVERS'!$A$26,IF(D33='Paramètre DIVERS'!$B$27,'Paramètre DIVERS'!$A$27,IF(D33='Paramètre DIVERS'!$B$28,'Paramètre DIVERS'!$A$28,IF(D33='Paramètre DIVERS'!$B$29,'Paramètre DIVERS'!$A$29,IF(D33='Paramètre DIVERS'!$B$30,'Paramètre DIVERS'!$A$30,"")))))))&amp;IF(D33='Paramètre DIVERS'!$B$32,'Paramètre DIVERS'!$A$32,IF(D33='Paramètre DIVERS'!$B$36,'Paramètre DIVERS'!$A$36,IF(D33='Paramètre DIVERS'!$B$37,'Paramètre DIVERS'!$A$37,IF(D33='Paramètre DIVERS'!$B$38,'Paramètre DIVERS'!$A$38,IF(D33='Paramètre DIVERS'!$B$39,'Paramètre DIVERS'!$A$39,IF(D33='Paramètre DIVERS'!$B$43,'Paramètre DIVERS'!$A$43,IF(D33='Paramètre DIVERS'!$B$44,'Paramètre DIVERS'!$A$44,"")))))))&amp;IF(D33='Paramètre DIVERS'!$B$45,'Paramètre DIVERS'!$A$45,IF(D33='Paramètre DIVERS'!$B$46,'Paramètre DIVERS'!$A$46,IF(D33='Paramètre DIVERS'!$B$47,'Paramètre DIVERS'!$A$47,IF(D33='Paramètre DIVERS'!$B$23,'Paramètre DIVERS'!$A$23,""))))</f>
        <v>ZCP</v>
      </c>
      <c r="H33" s="101">
        <f t="shared" si="3"/>
        <v>5</v>
      </c>
      <c r="I33" s="30" t="str">
        <f t="shared" si="12"/>
        <v>C</v>
      </c>
      <c r="J33" s="30" t="str">
        <f t="shared" si="12"/>
        <v>C</v>
      </c>
      <c r="K33" s="30" t="str">
        <f t="shared" si="12"/>
        <v/>
      </c>
      <c r="L33" s="30" t="str">
        <f t="shared" si="12"/>
        <v/>
      </c>
      <c r="M33" s="30" t="str">
        <f t="shared" si="12"/>
        <v/>
      </c>
      <c r="N33" s="30" t="str">
        <f t="shared" si="12"/>
        <v/>
      </c>
      <c r="O33" s="30" t="str">
        <f t="shared" si="12"/>
        <v/>
      </c>
      <c r="P33" s="30" t="str">
        <f t="shared" si="12"/>
        <v>C</v>
      </c>
      <c r="Q33" s="30" t="str">
        <f t="shared" si="12"/>
        <v>C</v>
      </c>
      <c r="R33" s="30" t="str">
        <f t="shared" si="12"/>
        <v/>
      </c>
      <c r="S33" s="30" t="str">
        <f t="shared" si="13"/>
        <v/>
      </c>
      <c r="T33" s="30" t="str">
        <f t="shared" si="13"/>
        <v/>
      </c>
      <c r="U33" s="30" t="str">
        <f t="shared" si="13"/>
        <v/>
      </c>
      <c r="V33" s="30" t="str">
        <f t="shared" si="13"/>
        <v/>
      </c>
      <c r="W33" s="30" t="str">
        <f t="shared" si="13"/>
        <v>C</v>
      </c>
      <c r="X33" s="30" t="str">
        <f t="shared" si="13"/>
        <v>C</v>
      </c>
      <c r="Y33" s="30" t="str">
        <f t="shared" si="13"/>
        <v/>
      </c>
      <c r="Z33" s="30" t="str">
        <f t="shared" si="13"/>
        <v/>
      </c>
      <c r="AA33" s="30" t="str">
        <f t="shared" si="13"/>
        <v/>
      </c>
      <c r="AB33" s="30" t="str">
        <f t="shared" si="13"/>
        <v/>
      </c>
      <c r="AC33" s="30" t="str">
        <f t="shared" si="14"/>
        <v/>
      </c>
      <c r="AD33" s="30" t="str">
        <f t="shared" si="14"/>
        <v>C</v>
      </c>
      <c r="AE33" s="30" t="str">
        <f t="shared" si="14"/>
        <v>C</v>
      </c>
      <c r="AF33" s="30" t="str">
        <f t="shared" si="14"/>
        <v/>
      </c>
      <c r="AG33" s="30" t="str">
        <f t="shared" si="14"/>
        <v/>
      </c>
      <c r="AH33" s="30" t="str">
        <f t="shared" si="14"/>
        <v/>
      </c>
      <c r="AI33" s="30" t="str">
        <f t="shared" si="14"/>
        <v/>
      </c>
      <c r="AJ33" s="30" t="str">
        <f t="shared" si="14"/>
        <v/>
      </c>
      <c r="AK33" s="30" t="str">
        <f t="shared" si="14"/>
        <v>C</v>
      </c>
      <c r="AL33" s="30" t="str">
        <f t="shared" si="14"/>
        <v>C</v>
      </c>
      <c r="AM33" s="30" t="str">
        <f t="shared" si="15"/>
        <v/>
      </c>
      <c r="AN33" s="30" t="str">
        <f t="shared" si="15"/>
        <v/>
      </c>
      <c r="AO33" s="30" t="str">
        <f t="shared" si="15"/>
        <v/>
      </c>
      <c r="AP33" s="30" t="str">
        <f t="shared" si="15"/>
        <v/>
      </c>
      <c r="AQ33" s="30" t="str">
        <f t="shared" si="15"/>
        <v/>
      </c>
      <c r="AR33" s="30" t="str">
        <f t="shared" si="15"/>
        <v>C</v>
      </c>
      <c r="AS33" s="30" t="str">
        <f t="shared" si="15"/>
        <v>C</v>
      </c>
      <c r="AT33" s="30" t="str">
        <f t="shared" si="15"/>
        <v/>
      </c>
      <c r="AU33" s="30" t="str">
        <f t="shared" si="15"/>
        <v/>
      </c>
      <c r="AV33" s="30" t="str">
        <f t="shared" si="15"/>
        <v/>
      </c>
      <c r="AW33" s="30" t="str">
        <f t="shared" si="15"/>
        <v/>
      </c>
      <c r="AX33" s="139"/>
      <c r="AY33" s="140"/>
      <c r="AZ33" s="142"/>
      <c r="BA33" s="139"/>
      <c r="BB33" s="139"/>
    </row>
    <row r="34" spans="1:54" x14ac:dyDescent="0.3">
      <c r="A34" s="25" t="str">
        <f t="shared" si="2"/>
        <v>ZCP</v>
      </c>
      <c r="B34" s="31"/>
      <c r="C34" s="84" t="s">
        <v>30</v>
      </c>
      <c r="D34" s="32" t="s">
        <v>37</v>
      </c>
      <c r="E34" s="33">
        <v>42968</v>
      </c>
      <c r="F34" s="34">
        <v>42986</v>
      </c>
      <c r="G34" s="113" t="str">
        <f>IF(D34='Paramètre DIVERS'!$B$16,'Paramètre DIVERS'!$A$16,IF(D34='Paramètre DIVERS'!$B$17,'Paramètre DIVERS'!$A$17,IF(D34='Paramètre DIVERS'!$B$18,'Paramètre DIVERS'!$A$18,IF(D34='Paramètre DIVERS'!$B$19,'Paramètre DIVERS'!$A$19,IF(D34='Paramètre DIVERS'!$B$21,'Paramètre DIVERS'!$A$21,IF(D34='Paramètre DIVERS'!$B$22,'Paramètre DIVERS'!$A$22,""))))))&amp;IF(D34='Paramètre DIVERS'!$B$24,'Paramètre DIVERS'!$A$24,IF(D34='Paramètre DIVERS'!$B$25,'Paramètre DIVERS'!$A$25,IF(D34='Paramètre DIVERS'!$B$26,'Paramètre DIVERS'!$A$26,IF(D34='Paramètre DIVERS'!$B$27,'Paramètre DIVERS'!$A$27,IF(D34='Paramètre DIVERS'!$B$28,'Paramètre DIVERS'!$A$28,IF(D34='Paramètre DIVERS'!$B$29,'Paramètre DIVERS'!$A$29,IF(D34='Paramètre DIVERS'!$B$30,'Paramètre DIVERS'!$A$30,"")))))))&amp;IF(D34='Paramètre DIVERS'!$B$32,'Paramètre DIVERS'!$A$32,IF(D34='Paramètre DIVERS'!$B$36,'Paramètre DIVERS'!$A$36,IF(D34='Paramètre DIVERS'!$B$37,'Paramètre DIVERS'!$A$37,IF(D34='Paramètre DIVERS'!$B$38,'Paramètre DIVERS'!$A$38,IF(D34='Paramètre DIVERS'!$B$39,'Paramètre DIVERS'!$A$39,IF(D34='Paramètre DIVERS'!$B$43,'Paramètre DIVERS'!$A$43,IF(D34='Paramètre DIVERS'!$B$44,'Paramètre DIVERS'!$A$44,"")))))))&amp;IF(D34='Paramètre DIVERS'!$B$45,'Paramètre DIVERS'!$A$45,IF(D34='Paramètre DIVERS'!$B$46,'Paramètre DIVERS'!$A$46,IF(D34='Paramètre DIVERS'!$B$47,'Paramètre DIVERS'!$A$47,IF(D34='Paramètre DIVERS'!$B$23,'Paramètre DIVERS'!$A$23,""))))</f>
        <v>ZCP</v>
      </c>
      <c r="H34" s="101">
        <f t="shared" si="3"/>
        <v>15</v>
      </c>
      <c r="I34" s="30" t="str">
        <f t="shared" si="12"/>
        <v>C</v>
      </c>
      <c r="J34" s="30" t="str">
        <f t="shared" si="12"/>
        <v>C</v>
      </c>
      <c r="K34" s="30" t="str">
        <f t="shared" si="12"/>
        <v/>
      </c>
      <c r="L34" s="30" t="str">
        <f t="shared" si="12"/>
        <v/>
      </c>
      <c r="M34" s="30" t="str">
        <f t="shared" si="12"/>
        <v/>
      </c>
      <c r="N34" s="30" t="str">
        <f t="shared" si="12"/>
        <v/>
      </c>
      <c r="O34" s="30" t="str">
        <f t="shared" si="12"/>
        <v/>
      </c>
      <c r="P34" s="30" t="str">
        <f t="shared" si="12"/>
        <v>C</v>
      </c>
      <c r="Q34" s="30" t="str">
        <f t="shared" si="12"/>
        <v>C</v>
      </c>
      <c r="R34" s="30" t="str">
        <f t="shared" si="12"/>
        <v/>
      </c>
      <c r="S34" s="30" t="str">
        <f t="shared" si="13"/>
        <v/>
      </c>
      <c r="T34" s="30" t="str">
        <f t="shared" si="13"/>
        <v/>
      </c>
      <c r="U34" s="30" t="str">
        <f t="shared" si="13"/>
        <v/>
      </c>
      <c r="V34" s="30" t="str">
        <f t="shared" si="13"/>
        <v/>
      </c>
      <c r="W34" s="30" t="str">
        <f t="shared" si="13"/>
        <v>C</v>
      </c>
      <c r="X34" s="30" t="str">
        <f t="shared" si="13"/>
        <v>C</v>
      </c>
      <c r="Y34" s="30" t="str">
        <f t="shared" si="13"/>
        <v/>
      </c>
      <c r="Z34" s="30" t="str">
        <f t="shared" si="13"/>
        <v/>
      </c>
      <c r="AA34" s="30" t="str">
        <f t="shared" si="13"/>
        <v/>
      </c>
      <c r="AB34" s="30" t="str">
        <f t="shared" si="13"/>
        <v/>
      </c>
      <c r="AC34" s="30" t="str">
        <f t="shared" si="14"/>
        <v/>
      </c>
      <c r="AD34" s="30" t="str">
        <f t="shared" si="14"/>
        <v>C</v>
      </c>
      <c r="AE34" s="30" t="str">
        <f t="shared" si="14"/>
        <v>C</v>
      </c>
      <c r="AF34" s="30" t="str">
        <f t="shared" si="14"/>
        <v/>
      </c>
      <c r="AG34" s="30" t="str">
        <f t="shared" si="14"/>
        <v/>
      </c>
      <c r="AH34" s="30" t="str">
        <f t="shared" si="14"/>
        <v/>
      </c>
      <c r="AI34" s="30" t="str">
        <f t="shared" si="14"/>
        <v/>
      </c>
      <c r="AJ34" s="30" t="str">
        <f t="shared" si="14"/>
        <v/>
      </c>
      <c r="AK34" s="30" t="str">
        <f t="shared" si="14"/>
        <v>C</v>
      </c>
      <c r="AL34" s="30" t="str">
        <f t="shared" si="14"/>
        <v>C</v>
      </c>
      <c r="AM34" s="30" t="str">
        <f t="shared" si="15"/>
        <v/>
      </c>
      <c r="AN34" s="30" t="str">
        <f t="shared" si="15"/>
        <v/>
      </c>
      <c r="AO34" s="30" t="str">
        <f t="shared" si="15"/>
        <v/>
      </c>
      <c r="AP34" s="30" t="str">
        <f t="shared" si="15"/>
        <v/>
      </c>
      <c r="AQ34" s="30" t="str">
        <f t="shared" si="15"/>
        <v/>
      </c>
      <c r="AR34" s="30" t="str">
        <f t="shared" si="15"/>
        <v>C</v>
      </c>
      <c r="AS34" s="30" t="str">
        <f t="shared" si="15"/>
        <v>C</v>
      </c>
      <c r="AT34" s="30" t="str">
        <f t="shared" si="15"/>
        <v/>
      </c>
      <c r="AU34" s="30" t="str">
        <f t="shared" si="15"/>
        <v/>
      </c>
      <c r="AV34" s="30" t="str">
        <f t="shared" si="15"/>
        <v/>
      </c>
      <c r="AW34" s="30" t="str">
        <f t="shared" si="15"/>
        <v/>
      </c>
    </row>
    <row r="35" spans="1:54" x14ac:dyDescent="0.3">
      <c r="A35" s="25" t="str">
        <f t="shared" si="2"/>
        <v>ZCP</v>
      </c>
      <c r="B35" s="31"/>
      <c r="C35" s="84" t="s">
        <v>30</v>
      </c>
      <c r="D35" s="32" t="s">
        <v>37</v>
      </c>
      <c r="E35" s="33">
        <v>42954</v>
      </c>
      <c r="F35" s="34">
        <v>42972</v>
      </c>
      <c r="G35" s="113" t="str">
        <f>IF(D35='Paramètre DIVERS'!$B$16,'Paramètre DIVERS'!$A$16,IF(D35='Paramètre DIVERS'!$B$17,'Paramètre DIVERS'!$A$17,IF(D35='Paramètre DIVERS'!$B$18,'Paramètre DIVERS'!$A$18,IF(D35='Paramètre DIVERS'!$B$19,'Paramètre DIVERS'!$A$19,IF(D35='Paramètre DIVERS'!$B$21,'Paramètre DIVERS'!$A$21,IF(D35='Paramètre DIVERS'!$B$22,'Paramètre DIVERS'!$A$22,""))))))&amp;IF(D35='Paramètre DIVERS'!$B$24,'Paramètre DIVERS'!$A$24,IF(D35='Paramètre DIVERS'!$B$25,'Paramètre DIVERS'!$A$25,IF(D35='Paramètre DIVERS'!$B$26,'Paramètre DIVERS'!$A$26,IF(D35='Paramètre DIVERS'!$B$27,'Paramètre DIVERS'!$A$27,IF(D35='Paramètre DIVERS'!$B$28,'Paramètre DIVERS'!$A$28,IF(D35='Paramètre DIVERS'!$B$29,'Paramètre DIVERS'!$A$29,IF(D35='Paramètre DIVERS'!$B$30,'Paramètre DIVERS'!$A$30,"")))))))&amp;IF(D35='Paramètre DIVERS'!$B$32,'Paramètre DIVERS'!$A$32,IF(D35='Paramètre DIVERS'!$B$36,'Paramètre DIVERS'!$A$36,IF(D35='Paramètre DIVERS'!$B$37,'Paramètre DIVERS'!$A$37,IF(D35='Paramètre DIVERS'!$B$38,'Paramètre DIVERS'!$A$38,IF(D35='Paramètre DIVERS'!$B$39,'Paramètre DIVERS'!$A$39,IF(D35='Paramètre DIVERS'!$B$43,'Paramètre DIVERS'!$A$43,IF(D35='Paramètre DIVERS'!$B$44,'Paramètre DIVERS'!$A$44,"")))))))&amp;IF(D35='Paramètre DIVERS'!$B$45,'Paramètre DIVERS'!$A$45,IF(D35='Paramètre DIVERS'!$B$46,'Paramètre DIVERS'!$A$46,IF(D35='Paramètre DIVERS'!$B$47,'Paramètre DIVERS'!$A$47,IF(D35='Paramètre DIVERS'!$B$23,'Paramètre DIVERS'!$A$23,""))))</f>
        <v>ZCP</v>
      </c>
      <c r="H35" s="101">
        <f t="shared" si="3"/>
        <v>14</v>
      </c>
      <c r="I35" s="30" t="str">
        <f t="shared" si="12"/>
        <v>C</v>
      </c>
      <c r="J35" s="30" t="str">
        <f t="shared" si="12"/>
        <v>C</v>
      </c>
      <c r="K35" s="30" t="str">
        <f t="shared" si="12"/>
        <v/>
      </c>
      <c r="L35" s="30" t="str">
        <f t="shared" si="12"/>
        <v/>
      </c>
      <c r="M35" s="30" t="str">
        <f t="shared" si="12"/>
        <v/>
      </c>
      <c r="N35" s="30" t="str">
        <f t="shared" si="12"/>
        <v/>
      </c>
      <c r="O35" s="30" t="str">
        <f t="shared" si="12"/>
        <v/>
      </c>
      <c r="P35" s="30" t="str">
        <f t="shared" si="12"/>
        <v>C</v>
      </c>
      <c r="Q35" s="30" t="str">
        <f t="shared" si="12"/>
        <v>C</v>
      </c>
      <c r="R35" s="30" t="str">
        <f t="shared" si="12"/>
        <v/>
      </c>
      <c r="S35" s="30" t="str">
        <f t="shared" si="13"/>
        <v/>
      </c>
      <c r="T35" s="30" t="str">
        <f t="shared" si="13"/>
        <v/>
      </c>
      <c r="U35" s="30" t="str">
        <f t="shared" si="13"/>
        <v/>
      </c>
      <c r="V35" s="30" t="str">
        <f t="shared" si="13"/>
        <v/>
      </c>
      <c r="W35" s="30" t="str">
        <f t="shared" si="13"/>
        <v>C</v>
      </c>
      <c r="X35" s="30" t="str">
        <f t="shared" si="13"/>
        <v>C</v>
      </c>
      <c r="Y35" s="30" t="str">
        <f t="shared" si="13"/>
        <v/>
      </c>
      <c r="Z35" s="30" t="str">
        <f t="shared" si="13"/>
        <v/>
      </c>
      <c r="AA35" s="30" t="str">
        <f t="shared" si="13"/>
        <v/>
      </c>
      <c r="AB35" s="30" t="str">
        <f t="shared" si="13"/>
        <v/>
      </c>
      <c r="AC35" s="30" t="str">
        <f t="shared" si="14"/>
        <v/>
      </c>
      <c r="AD35" s="30" t="str">
        <f t="shared" si="14"/>
        <v>C</v>
      </c>
      <c r="AE35" s="30" t="str">
        <f t="shared" si="14"/>
        <v>C</v>
      </c>
      <c r="AF35" s="30" t="str">
        <f t="shared" si="14"/>
        <v/>
      </c>
      <c r="AG35" s="30" t="str">
        <f t="shared" si="14"/>
        <v/>
      </c>
      <c r="AH35" s="30" t="str">
        <f t="shared" si="14"/>
        <v/>
      </c>
      <c r="AI35" s="30" t="str">
        <f t="shared" si="14"/>
        <v/>
      </c>
      <c r="AJ35" s="30" t="str">
        <f t="shared" si="14"/>
        <v/>
      </c>
      <c r="AK35" s="30" t="str">
        <f t="shared" si="14"/>
        <v>C</v>
      </c>
      <c r="AL35" s="30" t="str">
        <f t="shared" si="14"/>
        <v>C</v>
      </c>
      <c r="AM35" s="30" t="str">
        <f t="shared" si="15"/>
        <v/>
      </c>
      <c r="AN35" s="30" t="str">
        <f t="shared" si="15"/>
        <v/>
      </c>
      <c r="AO35" s="30" t="str">
        <f t="shared" si="15"/>
        <v/>
      </c>
      <c r="AP35" s="30" t="str">
        <f t="shared" si="15"/>
        <v/>
      </c>
      <c r="AQ35" s="30" t="str">
        <f t="shared" si="15"/>
        <v/>
      </c>
      <c r="AR35" s="30" t="str">
        <f t="shared" si="15"/>
        <v>C</v>
      </c>
      <c r="AS35" s="30" t="str">
        <f t="shared" si="15"/>
        <v>C</v>
      </c>
      <c r="AT35" s="30" t="str">
        <f t="shared" si="15"/>
        <v/>
      </c>
      <c r="AU35" s="30" t="str">
        <f t="shared" si="15"/>
        <v/>
      </c>
      <c r="AV35" s="30" t="str">
        <f t="shared" si="15"/>
        <v/>
      </c>
      <c r="AW35" s="30" t="str">
        <f t="shared" si="15"/>
        <v/>
      </c>
    </row>
    <row r="36" spans="1:54" x14ac:dyDescent="0.3">
      <c r="A36" s="25" t="str">
        <f t="shared" si="2"/>
        <v>ZCP</v>
      </c>
      <c r="B36" s="31"/>
      <c r="C36" s="84" t="s">
        <v>30</v>
      </c>
      <c r="D36" s="32" t="s">
        <v>37</v>
      </c>
      <c r="E36" s="33">
        <v>43087</v>
      </c>
      <c r="F36" s="34">
        <v>43087</v>
      </c>
      <c r="G36" s="113" t="str">
        <f>IF(D36='Paramètre DIVERS'!$B$16,'Paramètre DIVERS'!$A$16,IF(D36='Paramètre DIVERS'!$B$17,'Paramètre DIVERS'!$A$17,IF(D36='Paramètre DIVERS'!$B$18,'Paramètre DIVERS'!$A$18,IF(D36='Paramètre DIVERS'!$B$19,'Paramètre DIVERS'!$A$19,IF(D36='Paramètre DIVERS'!$B$21,'Paramètre DIVERS'!$A$21,IF(D36='Paramètre DIVERS'!$B$22,'Paramètre DIVERS'!$A$22,""))))))&amp;IF(D36='Paramètre DIVERS'!$B$24,'Paramètre DIVERS'!$A$24,IF(D36='Paramètre DIVERS'!$B$25,'Paramètre DIVERS'!$A$25,IF(D36='Paramètre DIVERS'!$B$26,'Paramètre DIVERS'!$A$26,IF(D36='Paramètre DIVERS'!$B$27,'Paramètre DIVERS'!$A$27,IF(D36='Paramètre DIVERS'!$B$28,'Paramètre DIVERS'!$A$28,IF(D36='Paramètre DIVERS'!$B$29,'Paramètre DIVERS'!$A$29,IF(D36='Paramètre DIVERS'!$B$30,'Paramètre DIVERS'!$A$30,"")))))))&amp;IF(D36='Paramètre DIVERS'!$B$32,'Paramètre DIVERS'!$A$32,IF(D36='Paramètre DIVERS'!$B$36,'Paramètre DIVERS'!$A$36,IF(D36='Paramètre DIVERS'!$B$37,'Paramètre DIVERS'!$A$37,IF(D36='Paramètre DIVERS'!$B$38,'Paramètre DIVERS'!$A$38,IF(D36='Paramètre DIVERS'!$B$39,'Paramètre DIVERS'!$A$39,IF(D36='Paramètre DIVERS'!$B$43,'Paramètre DIVERS'!$A$43,IF(D36='Paramètre DIVERS'!$B$44,'Paramètre DIVERS'!$A$44,"")))))))&amp;IF(D36='Paramètre DIVERS'!$B$45,'Paramètre DIVERS'!$A$45,IF(D36='Paramètre DIVERS'!$B$46,'Paramètre DIVERS'!$A$46,IF(D36='Paramètre DIVERS'!$B$47,'Paramètre DIVERS'!$A$47,IF(D36='Paramètre DIVERS'!$B$23,'Paramètre DIVERS'!$A$23,""))))</f>
        <v>ZCP</v>
      </c>
      <c r="H36" s="101">
        <f t="shared" si="3"/>
        <v>1</v>
      </c>
      <c r="I36" s="30" t="str">
        <f t="shared" si="12"/>
        <v>C</v>
      </c>
      <c r="J36" s="30" t="str">
        <f t="shared" si="12"/>
        <v>C</v>
      </c>
      <c r="K36" s="30" t="str">
        <f t="shared" si="12"/>
        <v/>
      </c>
      <c r="L36" s="30" t="str">
        <f t="shared" si="12"/>
        <v/>
      </c>
      <c r="M36" s="30" t="str">
        <f t="shared" si="12"/>
        <v/>
      </c>
      <c r="N36" s="30" t="str">
        <f t="shared" si="12"/>
        <v/>
      </c>
      <c r="O36" s="30" t="str">
        <f t="shared" si="12"/>
        <v/>
      </c>
      <c r="P36" s="30" t="str">
        <f t="shared" si="12"/>
        <v>C</v>
      </c>
      <c r="Q36" s="30" t="str">
        <f t="shared" si="12"/>
        <v>C</v>
      </c>
      <c r="R36" s="30" t="str">
        <f t="shared" si="12"/>
        <v/>
      </c>
      <c r="S36" s="30" t="str">
        <f t="shared" si="13"/>
        <v/>
      </c>
      <c r="T36" s="30" t="str">
        <f t="shared" si="13"/>
        <v/>
      </c>
      <c r="U36" s="30" t="str">
        <f t="shared" si="13"/>
        <v/>
      </c>
      <c r="V36" s="30" t="str">
        <f t="shared" si="13"/>
        <v/>
      </c>
      <c r="W36" s="30" t="str">
        <f t="shared" si="13"/>
        <v>C</v>
      </c>
      <c r="X36" s="30" t="str">
        <f t="shared" si="13"/>
        <v>C</v>
      </c>
      <c r="Y36" s="30" t="str">
        <f t="shared" si="13"/>
        <v/>
      </c>
      <c r="Z36" s="30" t="str">
        <f t="shared" si="13"/>
        <v/>
      </c>
      <c r="AA36" s="30" t="str">
        <f t="shared" si="13"/>
        <v/>
      </c>
      <c r="AB36" s="30" t="str">
        <f t="shared" si="13"/>
        <v/>
      </c>
      <c r="AC36" s="30" t="str">
        <f t="shared" si="14"/>
        <v/>
      </c>
      <c r="AD36" s="30" t="str">
        <f t="shared" si="14"/>
        <v>C</v>
      </c>
      <c r="AE36" s="30" t="str">
        <f t="shared" si="14"/>
        <v>C</v>
      </c>
      <c r="AF36" s="30" t="str">
        <f t="shared" si="14"/>
        <v/>
      </c>
      <c r="AG36" s="30" t="str">
        <f t="shared" si="14"/>
        <v/>
      </c>
      <c r="AH36" s="30" t="str">
        <f t="shared" si="14"/>
        <v/>
      </c>
      <c r="AI36" s="30" t="str">
        <f t="shared" si="14"/>
        <v/>
      </c>
      <c r="AJ36" s="30" t="str">
        <f t="shared" si="14"/>
        <v/>
      </c>
      <c r="AK36" s="30" t="str">
        <f t="shared" si="14"/>
        <v>C</v>
      </c>
      <c r="AL36" s="30" t="str">
        <f t="shared" si="14"/>
        <v>C</v>
      </c>
      <c r="AM36" s="30" t="str">
        <f t="shared" si="15"/>
        <v/>
      </c>
      <c r="AN36" s="30" t="str">
        <f t="shared" si="15"/>
        <v/>
      </c>
      <c r="AO36" s="30" t="str">
        <f t="shared" si="15"/>
        <v/>
      </c>
      <c r="AP36" s="30" t="str">
        <f t="shared" si="15"/>
        <v/>
      </c>
      <c r="AQ36" s="30" t="str">
        <f t="shared" si="15"/>
        <v/>
      </c>
      <c r="AR36" s="30" t="str">
        <f t="shared" si="15"/>
        <v>C</v>
      </c>
      <c r="AS36" s="30" t="str">
        <f t="shared" si="15"/>
        <v>C</v>
      </c>
      <c r="AT36" s="30" t="str">
        <f t="shared" si="15"/>
        <v/>
      </c>
      <c r="AU36" s="30" t="str">
        <f t="shared" si="15"/>
        <v/>
      </c>
      <c r="AV36" s="30" t="str">
        <f t="shared" si="15"/>
        <v/>
      </c>
      <c r="AW36" s="30" t="str">
        <f t="shared" si="15"/>
        <v/>
      </c>
    </row>
    <row r="37" spans="1:54" x14ac:dyDescent="0.3">
      <c r="A37" s="25" t="str">
        <f t="shared" si="2"/>
        <v>ZCP</v>
      </c>
      <c r="B37" s="31"/>
      <c r="C37" s="84" t="s">
        <v>30</v>
      </c>
      <c r="D37" s="32" t="s">
        <v>37</v>
      </c>
      <c r="E37" s="33">
        <v>43095</v>
      </c>
      <c r="F37" s="33">
        <v>43098</v>
      </c>
      <c r="G37" s="113" t="str">
        <f>IF(D37='Paramètre DIVERS'!$B$16,'Paramètre DIVERS'!$A$16,IF(D37='Paramètre DIVERS'!$B$17,'Paramètre DIVERS'!$A$17,IF(D37='Paramètre DIVERS'!$B$18,'Paramètre DIVERS'!$A$18,IF(D37='Paramètre DIVERS'!$B$19,'Paramètre DIVERS'!$A$19,IF(D37='Paramètre DIVERS'!$B$21,'Paramètre DIVERS'!$A$21,IF(D37='Paramètre DIVERS'!$B$22,'Paramètre DIVERS'!$A$22,""))))))&amp;IF(D37='Paramètre DIVERS'!$B$24,'Paramètre DIVERS'!$A$24,IF(D37='Paramètre DIVERS'!$B$25,'Paramètre DIVERS'!$A$25,IF(D37='Paramètre DIVERS'!$B$26,'Paramètre DIVERS'!$A$26,IF(D37='Paramètre DIVERS'!$B$27,'Paramètre DIVERS'!$A$27,IF(D37='Paramètre DIVERS'!$B$28,'Paramètre DIVERS'!$A$28,IF(D37='Paramètre DIVERS'!$B$29,'Paramètre DIVERS'!$A$29,IF(D37='Paramètre DIVERS'!$B$30,'Paramètre DIVERS'!$A$30,"")))))))&amp;IF(D37='Paramètre DIVERS'!$B$32,'Paramètre DIVERS'!$A$32,IF(D37='Paramètre DIVERS'!$B$36,'Paramètre DIVERS'!$A$36,IF(D37='Paramètre DIVERS'!$B$37,'Paramètre DIVERS'!$A$37,IF(D37='Paramètre DIVERS'!$B$38,'Paramètre DIVERS'!$A$38,IF(D37='Paramètre DIVERS'!$B$39,'Paramètre DIVERS'!$A$39,IF(D37='Paramètre DIVERS'!$B$43,'Paramètre DIVERS'!$A$43,IF(D37='Paramètre DIVERS'!$B$44,'Paramètre DIVERS'!$A$44,"")))))))&amp;IF(D37='Paramètre DIVERS'!$B$45,'Paramètre DIVERS'!$A$45,IF(D37='Paramètre DIVERS'!$B$46,'Paramètre DIVERS'!$A$46,IF(D37='Paramètre DIVERS'!$B$47,'Paramètre DIVERS'!$A$47,IF(D37='Paramètre DIVERS'!$B$23,'Paramètre DIVERS'!$A$23,""))))</f>
        <v>ZCP</v>
      </c>
      <c r="H37" s="101">
        <f t="shared" si="3"/>
        <v>4</v>
      </c>
      <c r="I37" s="30" t="str">
        <f t="shared" ref="I37:R46" si="16">IF(OR(I$6="s",I$6="f",I$6="d"),"C",IF(AND(I$5&gt;=$E37,I$5&lt;=$F37,$G37="ZCP"),$G37,IF(AND(I$5&gt;=$E37,I$5&lt;=$F37,$G37="ZPM"),$G37,IF(AND(I$5&gt;=$E37,I$5&lt;=$F37,$G37="ZMA"),$G37,IF(AND(I$5&gt;=$E37,I$5&lt;=$F37,$G37="ZMP"),$G37,IF(AND(I$5&gt;=$E37,I$5&lt;=$F37,$G37="ZMT"),$G37,IF(AND(I$5&gt;=$E37,I$5&lt;=$F37,$G37="ZFO"),$G37,IF(AND(I$5&gt;=$E37,I$5&lt;=$F37,$G37="ZRJ"),$G37,IF(AND(I$5&gt;=$E37,I$5&lt;=$F37,$G37="ZAT"),$G37,"")))))))))</f>
        <v>C</v>
      </c>
      <c r="J37" s="30" t="str">
        <f t="shared" si="16"/>
        <v>C</v>
      </c>
      <c r="K37" s="30" t="str">
        <f t="shared" si="16"/>
        <v/>
      </c>
      <c r="L37" s="30" t="str">
        <f t="shared" si="16"/>
        <v/>
      </c>
      <c r="M37" s="30" t="str">
        <f t="shared" si="16"/>
        <v/>
      </c>
      <c r="N37" s="30" t="str">
        <f t="shared" si="16"/>
        <v/>
      </c>
      <c r="O37" s="30" t="str">
        <f t="shared" si="16"/>
        <v/>
      </c>
      <c r="P37" s="30" t="str">
        <f t="shared" si="16"/>
        <v>C</v>
      </c>
      <c r="Q37" s="30" t="str">
        <f t="shared" si="16"/>
        <v>C</v>
      </c>
      <c r="R37" s="30" t="str">
        <f t="shared" si="16"/>
        <v/>
      </c>
      <c r="S37" s="30" t="str">
        <f t="shared" ref="S37:AB46" si="17">IF(OR(S$6="s",S$6="f",S$6="d"),"C",IF(AND(S$5&gt;=$E37,S$5&lt;=$F37,$G37="ZCP"),$G37,IF(AND(S$5&gt;=$E37,S$5&lt;=$F37,$G37="ZPM"),$G37,IF(AND(S$5&gt;=$E37,S$5&lt;=$F37,$G37="ZMA"),$G37,IF(AND(S$5&gt;=$E37,S$5&lt;=$F37,$G37="ZMP"),$G37,IF(AND(S$5&gt;=$E37,S$5&lt;=$F37,$G37="ZMT"),$G37,IF(AND(S$5&gt;=$E37,S$5&lt;=$F37,$G37="ZFO"),$G37,IF(AND(S$5&gt;=$E37,S$5&lt;=$F37,$G37="ZRJ"),$G37,IF(AND(S$5&gt;=$E37,S$5&lt;=$F37,$G37="ZAT"),$G37,"")))))))))</f>
        <v/>
      </c>
      <c r="T37" s="30" t="str">
        <f t="shared" si="17"/>
        <v/>
      </c>
      <c r="U37" s="30" t="str">
        <f t="shared" si="17"/>
        <v/>
      </c>
      <c r="V37" s="30" t="str">
        <f t="shared" si="17"/>
        <v/>
      </c>
      <c r="W37" s="30" t="str">
        <f t="shared" si="17"/>
        <v>C</v>
      </c>
      <c r="X37" s="30" t="str">
        <f t="shared" si="17"/>
        <v>C</v>
      </c>
      <c r="Y37" s="30" t="str">
        <f t="shared" si="17"/>
        <v/>
      </c>
      <c r="Z37" s="30" t="str">
        <f t="shared" si="17"/>
        <v/>
      </c>
      <c r="AA37" s="30" t="str">
        <f t="shared" si="17"/>
        <v/>
      </c>
      <c r="AB37" s="30" t="str">
        <f t="shared" si="17"/>
        <v/>
      </c>
      <c r="AC37" s="30" t="str">
        <f t="shared" ref="AC37:AL46" si="18">IF(OR(AC$6="s",AC$6="f",AC$6="d"),"C",IF(AND(AC$5&gt;=$E37,AC$5&lt;=$F37,$G37="ZCP"),$G37,IF(AND(AC$5&gt;=$E37,AC$5&lt;=$F37,$G37="ZPM"),$G37,IF(AND(AC$5&gt;=$E37,AC$5&lt;=$F37,$G37="ZMA"),$G37,IF(AND(AC$5&gt;=$E37,AC$5&lt;=$F37,$G37="ZMP"),$G37,IF(AND(AC$5&gt;=$E37,AC$5&lt;=$F37,$G37="ZMT"),$G37,IF(AND(AC$5&gt;=$E37,AC$5&lt;=$F37,$G37="ZFO"),$G37,IF(AND(AC$5&gt;=$E37,AC$5&lt;=$F37,$G37="ZRJ"),$G37,IF(AND(AC$5&gt;=$E37,AC$5&lt;=$F37,$G37="ZAT"),$G37,"")))))))))</f>
        <v/>
      </c>
      <c r="AD37" s="30" t="str">
        <f t="shared" si="18"/>
        <v>C</v>
      </c>
      <c r="AE37" s="30" t="str">
        <f t="shared" si="18"/>
        <v>C</v>
      </c>
      <c r="AF37" s="30" t="str">
        <f t="shared" si="18"/>
        <v/>
      </c>
      <c r="AG37" s="30" t="str">
        <f t="shared" si="18"/>
        <v/>
      </c>
      <c r="AH37" s="30" t="str">
        <f t="shared" si="18"/>
        <v/>
      </c>
      <c r="AI37" s="30" t="str">
        <f t="shared" si="18"/>
        <v/>
      </c>
      <c r="AJ37" s="30" t="str">
        <f t="shared" si="18"/>
        <v/>
      </c>
      <c r="AK37" s="30" t="str">
        <f t="shared" si="18"/>
        <v>C</v>
      </c>
      <c r="AL37" s="30" t="str">
        <f t="shared" si="18"/>
        <v>C</v>
      </c>
      <c r="AM37" s="30" t="str">
        <f t="shared" ref="AM37:AW46" si="19">IF(OR(AM$6="s",AM$6="f",AM$6="d"),"C",IF(AND(AM$5&gt;=$E37,AM$5&lt;=$F37,$G37="ZCP"),$G37,IF(AND(AM$5&gt;=$E37,AM$5&lt;=$F37,$G37="ZPM"),$G37,IF(AND(AM$5&gt;=$E37,AM$5&lt;=$F37,$G37="ZMA"),$G37,IF(AND(AM$5&gt;=$E37,AM$5&lt;=$F37,$G37="ZMP"),$G37,IF(AND(AM$5&gt;=$E37,AM$5&lt;=$F37,$G37="ZMT"),$G37,IF(AND(AM$5&gt;=$E37,AM$5&lt;=$F37,$G37="ZFO"),$G37,IF(AND(AM$5&gt;=$E37,AM$5&lt;=$F37,$G37="ZRJ"),$G37,IF(AND(AM$5&gt;=$E37,AM$5&lt;=$F37,$G37="ZAT"),$G37,"")))))))))</f>
        <v/>
      </c>
      <c r="AN37" s="30" t="str">
        <f t="shared" si="19"/>
        <v/>
      </c>
      <c r="AO37" s="30" t="str">
        <f t="shared" si="19"/>
        <v/>
      </c>
      <c r="AP37" s="30" t="str">
        <f t="shared" si="19"/>
        <v/>
      </c>
      <c r="AQ37" s="30" t="str">
        <f t="shared" si="19"/>
        <v/>
      </c>
      <c r="AR37" s="30" t="str">
        <f t="shared" si="19"/>
        <v>C</v>
      </c>
      <c r="AS37" s="30" t="str">
        <f t="shared" si="19"/>
        <v>C</v>
      </c>
      <c r="AT37" s="30" t="str">
        <f t="shared" si="19"/>
        <v/>
      </c>
      <c r="AU37" s="30" t="str">
        <f t="shared" si="19"/>
        <v/>
      </c>
      <c r="AV37" s="30" t="str">
        <f t="shared" si="19"/>
        <v/>
      </c>
      <c r="AW37" s="30" t="str">
        <f t="shared" si="19"/>
        <v/>
      </c>
    </row>
    <row r="38" spans="1:54" x14ac:dyDescent="0.3">
      <c r="A38" s="25" t="str">
        <f t="shared" si="2"/>
        <v>ZCP</v>
      </c>
      <c r="B38" s="31"/>
      <c r="C38" s="84" t="s">
        <v>30</v>
      </c>
      <c r="D38" s="32" t="s">
        <v>37</v>
      </c>
      <c r="E38" s="33">
        <v>42940</v>
      </c>
      <c r="F38" s="34">
        <v>42958</v>
      </c>
      <c r="G38" s="113" t="str">
        <f>IF(D38='Paramètre DIVERS'!$B$16,'Paramètre DIVERS'!$A$16,IF(D38='Paramètre DIVERS'!$B$17,'Paramètre DIVERS'!$A$17,IF(D38='Paramètre DIVERS'!$B$18,'Paramètre DIVERS'!$A$18,IF(D38='Paramètre DIVERS'!$B$19,'Paramètre DIVERS'!$A$19,IF(D38='Paramètre DIVERS'!$B$21,'Paramètre DIVERS'!$A$21,IF(D38='Paramètre DIVERS'!$B$22,'Paramètre DIVERS'!$A$22,""))))))&amp;IF(D38='Paramètre DIVERS'!$B$24,'Paramètre DIVERS'!$A$24,IF(D38='Paramètre DIVERS'!$B$25,'Paramètre DIVERS'!$A$25,IF(D38='Paramètre DIVERS'!$B$26,'Paramètre DIVERS'!$A$26,IF(D38='Paramètre DIVERS'!$B$27,'Paramètre DIVERS'!$A$27,IF(D38='Paramètre DIVERS'!$B$28,'Paramètre DIVERS'!$A$28,IF(D38='Paramètre DIVERS'!$B$29,'Paramètre DIVERS'!$A$29,IF(D38='Paramètre DIVERS'!$B$30,'Paramètre DIVERS'!$A$30,"")))))))&amp;IF(D38='Paramètre DIVERS'!$B$32,'Paramètre DIVERS'!$A$32,IF(D38='Paramètre DIVERS'!$B$36,'Paramètre DIVERS'!$A$36,IF(D38='Paramètre DIVERS'!$B$37,'Paramètre DIVERS'!$A$37,IF(D38='Paramètre DIVERS'!$B$38,'Paramètre DIVERS'!$A$38,IF(D38='Paramètre DIVERS'!$B$39,'Paramètre DIVERS'!$A$39,IF(D38='Paramètre DIVERS'!$B$43,'Paramètre DIVERS'!$A$43,IF(D38='Paramètre DIVERS'!$B$44,'Paramètre DIVERS'!$A$44,"")))))))&amp;IF(D38='Paramètre DIVERS'!$B$45,'Paramètre DIVERS'!$A$45,IF(D38='Paramètre DIVERS'!$B$46,'Paramètre DIVERS'!$A$46,IF(D38='Paramètre DIVERS'!$B$47,'Paramètre DIVERS'!$A$47,IF(D38='Paramètre DIVERS'!$B$23,'Paramètre DIVERS'!$A$23,""))))</f>
        <v>ZCP</v>
      </c>
      <c r="H38" s="101">
        <f t="shared" si="3"/>
        <v>15</v>
      </c>
      <c r="I38" s="30" t="str">
        <f t="shared" si="16"/>
        <v>C</v>
      </c>
      <c r="J38" s="30" t="str">
        <f t="shared" si="16"/>
        <v>C</v>
      </c>
      <c r="K38" s="30" t="str">
        <f t="shared" si="16"/>
        <v/>
      </c>
      <c r="L38" s="30" t="str">
        <f t="shared" si="16"/>
        <v/>
      </c>
      <c r="M38" s="30" t="str">
        <f t="shared" si="16"/>
        <v/>
      </c>
      <c r="N38" s="30" t="str">
        <f t="shared" si="16"/>
        <v/>
      </c>
      <c r="O38" s="30" t="str">
        <f t="shared" si="16"/>
        <v/>
      </c>
      <c r="P38" s="30" t="str">
        <f t="shared" si="16"/>
        <v>C</v>
      </c>
      <c r="Q38" s="30" t="str">
        <f t="shared" si="16"/>
        <v>C</v>
      </c>
      <c r="R38" s="30" t="str">
        <f t="shared" si="16"/>
        <v/>
      </c>
      <c r="S38" s="30" t="str">
        <f t="shared" si="17"/>
        <v/>
      </c>
      <c r="T38" s="30" t="str">
        <f t="shared" si="17"/>
        <v/>
      </c>
      <c r="U38" s="30" t="str">
        <f t="shared" si="17"/>
        <v/>
      </c>
      <c r="V38" s="30" t="str">
        <f t="shared" si="17"/>
        <v/>
      </c>
      <c r="W38" s="30" t="str">
        <f t="shared" si="17"/>
        <v>C</v>
      </c>
      <c r="X38" s="30" t="str">
        <f t="shared" si="17"/>
        <v>C</v>
      </c>
      <c r="Y38" s="30" t="str">
        <f t="shared" si="17"/>
        <v/>
      </c>
      <c r="Z38" s="30" t="str">
        <f t="shared" si="17"/>
        <v/>
      </c>
      <c r="AA38" s="30" t="str">
        <f t="shared" si="17"/>
        <v/>
      </c>
      <c r="AB38" s="30" t="str">
        <f t="shared" si="17"/>
        <v/>
      </c>
      <c r="AC38" s="30" t="str">
        <f t="shared" si="18"/>
        <v/>
      </c>
      <c r="AD38" s="30" t="str">
        <f t="shared" si="18"/>
        <v>C</v>
      </c>
      <c r="AE38" s="30" t="str">
        <f t="shared" si="18"/>
        <v>C</v>
      </c>
      <c r="AF38" s="30" t="str">
        <f t="shared" si="18"/>
        <v/>
      </c>
      <c r="AG38" s="30" t="str">
        <f t="shared" si="18"/>
        <v/>
      </c>
      <c r="AH38" s="30" t="str">
        <f t="shared" si="18"/>
        <v/>
      </c>
      <c r="AI38" s="30" t="str">
        <f t="shared" si="18"/>
        <v/>
      </c>
      <c r="AJ38" s="30" t="str">
        <f t="shared" si="18"/>
        <v/>
      </c>
      <c r="AK38" s="30" t="str">
        <f t="shared" si="18"/>
        <v>C</v>
      </c>
      <c r="AL38" s="30" t="str">
        <f t="shared" si="18"/>
        <v>C</v>
      </c>
      <c r="AM38" s="30" t="str">
        <f t="shared" si="19"/>
        <v/>
      </c>
      <c r="AN38" s="30" t="str">
        <f t="shared" si="19"/>
        <v/>
      </c>
      <c r="AO38" s="30" t="str">
        <f t="shared" si="19"/>
        <v/>
      </c>
      <c r="AP38" s="30" t="str">
        <f t="shared" si="19"/>
        <v/>
      </c>
      <c r="AQ38" s="30" t="str">
        <f t="shared" si="19"/>
        <v/>
      </c>
      <c r="AR38" s="30" t="str">
        <f t="shared" si="19"/>
        <v>C</v>
      </c>
      <c r="AS38" s="30" t="str">
        <f t="shared" si="19"/>
        <v>C</v>
      </c>
      <c r="AT38" s="30" t="str">
        <f t="shared" si="19"/>
        <v/>
      </c>
      <c r="AU38" s="30" t="str">
        <f t="shared" si="19"/>
        <v/>
      </c>
      <c r="AV38" s="30" t="str">
        <f t="shared" si="19"/>
        <v/>
      </c>
      <c r="AW38" s="30" t="str">
        <f t="shared" si="19"/>
        <v/>
      </c>
    </row>
    <row r="39" spans="1:54" x14ac:dyDescent="0.3">
      <c r="A39" s="25" t="str">
        <f t="shared" ref="A39:A70" si="20">+B39&amp;G39</f>
        <v>ZCP</v>
      </c>
      <c r="B39" s="31"/>
      <c r="C39" s="84" t="s">
        <v>30</v>
      </c>
      <c r="D39" s="32" t="s">
        <v>37</v>
      </c>
      <c r="E39" s="33">
        <v>43080</v>
      </c>
      <c r="F39" s="34">
        <v>43084</v>
      </c>
      <c r="G39" s="113" t="str">
        <f>IF(D39='Paramètre DIVERS'!$B$16,'Paramètre DIVERS'!$A$16,IF(D39='Paramètre DIVERS'!$B$17,'Paramètre DIVERS'!$A$17,IF(D39='Paramètre DIVERS'!$B$18,'Paramètre DIVERS'!$A$18,IF(D39='Paramètre DIVERS'!$B$19,'Paramètre DIVERS'!$A$19,IF(D39='Paramètre DIVERS'!$B$21,'Paramètre DIVERS'!$A$21,IF(D39='Paramètre DIVERS'!$B$22,'Paramètre DIVERS'!$A$22,""))))))&amp;IF(D39='Paramètre DIVERS'!$B$24,'Paramètre DIVERS'!$A$24,IF(D39='Paramètre DIVERS'!$B$25,'Paramètre DIVERS'!$A$25,IF(D39='Paramètre DIVERS'!$B$26,'Paramètre DIVERS'!$A$26,IF(D39='Paramètre DIVERS'!$B$27,'Paramètre DIVERS'!$A$27,IF(D39='Paramètre DIVERS'!$B$28,'Paramètre DIVERS'!$A$28,IF(D39='Paramètre DIVERS'!$B$29,'Paramètre DIVERS'!$A$29,IF(D39='Paramètre DIVERS'!$B$30,'Paramètre DIVERS'!$A$30,"")))))))&amp;IF(D39='Paramètre DIVERS'!$B$32,'Paramètre DIVERS'!$A$32,IF(D39='Paramètre DIVERS'!$B$36,'Paramètre DIVERS'!$A$36,IF(D39='Paramètre DIVERS'!$B$37,'Paramètre DIVERS'!$A$37,IF(D39='Paramètre DIVERS'!$B$38,'Paramètre DIVERS'!$A$38,IF(D39='Paramètre DIVERS'!$B$39,'Paramètre DIVERS'!$A$39,IF(D39='Paramètre DIVERS'!$B$43,'Paramètre DIVERS'!$A$43,IF(D39='Paramètre DIVERS'!$B$44,'Paramètre DIVERS'!$A$44,"")))))))&amp;IF(D39='Paramètre DIVERS'!$B$45,'Paramètre DIVERS'!$A$45,IF(D39='Paramètre DIVERS'!$B$46,'Paramètre DIVERS'!$A$46,IF(D39='Paramètre DIVERS'!$B$47,'Paramètre DIVERS'!$A$47,IF(D39='Paramètre DIVERS'!$B$23,'Paramètre DIVERS'!$A$23,""))))</f>
        <v>ZCP</v>
      </c>
      <c r="H39" s="101">
        <f t="shared" ref="H39:H70" si="21">IF(D39="demi-jour",NETWORKDAYS(E39,F39,jfdate)-0.5,NETWORKDAYS(E39,F39,jfdate))</f>
        <v>5</v>
      </c>
      <c r="I39" s="30" t="str">
        <f t="shared" si="16"/>
        <v>C</v>
      </c>
      <c r="J39" s="30" t="str">
        <f t="shared" si="16"/>
        <v>C</v>
      </c>
      <c r="K39" s="30" t="str">
        <f t="shared" si="16"/>
        <v/>
      </c>
      <c r="L39" s="30" t="str">
        <f t="shared" si="16"/>
        <v/>
      </c>
      <c r="M39" s="30" t="str">
        <f t="shared" si="16"/>
        <v/>
      </c>
      <c r="N39" s="30" t="str">
        <f t="shared" si="16"/>
        <v/>
      </c>
      <c r="O39" s="30" t="str">
        <f t="shared" si="16"/>
        <v/>
      </c>
      <c r="P39" s="30" t="str">
        <f t="shared" si="16"/>
        <v>C</v>
      </c>
      <c r="Q39" s="30" t="str">
        <f t="shared" si="16"/>
        <v>C</v>
      </c>
      <c r="R39" s="30" t="str">
        <f t="shared" si="16"/>
        <v/>
      </c>
      <c r="S39" s="30" t="str">
        <f t="shared" si="17"/>
        <v/>
      </c>
      <c r="T39" s="30" t="str">
        <f t="shared" si="17"/>
        <v/>
      </c>
      <c r="U39" s="30" t="str">
        <f t="shared" si="17"/>
        <v/>
      </c>
      <c r="V39" s="30" t="str">
        <f t="shared" si="17"/>
        <v/>
      </c>
      <c r="W39" s="30" t="str">
        <f t="shared" si="17"/>
        <v>C</v>
      </c>
      <c r="X39" s="30" t="str">
        <f t="shared" si="17"/>
        <v>C</v>
      </c>
      <c r="Y39" s="30" t="str">
        <f t="shared" si="17"/>
        <v/>
      </c>
      <c r="Z39" s="30" t="str">
        <f t="shared" si="17"/>
        <v/>
      </c>
      <c r="AA39" s="30" t="str">
        <f t="shared" si="17"/>
        <v/>
      </c>
      <c r="AB39" s="30" t="str">
        <f t="shared" si="17"/>
        <v/>
      </c>
      <c r="AC39" s="30" t="str">
        <f t="shared" si="18"/>
        <v/>
      </c>
      <c r="AD39" s="30" t="str">
        <f t="shared" si="18"/>
        <v>C</v>
      </c>
      <c r="AE39" s="30" t="str">
        <f t="shared" si="18"/>
        <v>C</v>
      </c>
      <c r="AF39" s="30" t="str">
        <f t="shared" si="18"/>
        <v/>
      </c>
      <c r="AG39" s="30" t="str">
        <f t="shared" si="18"/>
        <v/>
      </c>
      <c r="AH39" s="30" t="str">
        <f t="shared" si="18"/>
        <v/>
      </c>
      <c r="AI39" s="30" t="str">
        <f t="shared" si="18"/>
        <v/>
      </c>
      <c r="AJ39" s="30" t="str">
        <f t="shared" si="18"/>
        <v/>
      </c>
      <c r="AK39" s="30" t="str">
        <f t="shared" si="18"/>
        <v>C</v>
      </c>
      <c r="AL39" s="30" t="str">
        <f t="shared" si="18"/>
        <v>C</v>
      </c>
      <c r="AM39" s="30" t="str">
        <f t="shared" si="19"/>
        <v/>
      </c>
      <c r="AN39" s="30" t="str">
        <f t="shared" si="19"/>
        <v/>
      </c>
      <c r="AO39" s="30" t="str">
        <f t="shared" si="19"/>
        <v/>
      </c>
      <c r="AP39" s="30" t="str">
        <f t="shared" si="19"/>
        <v/>
      </c>
      <c r="AQ39" s="30" t="str">
        <f t="shared" si="19"/>
        <v/>
      </c>
      <c r="AR39" s="30" t="str">
        <f t="shared" si="19"/>
        <v>C</v>
      </c>
      <c r="AS39" s="30" t="str">
        <f t="shared" si="19"/>
        <v>C</v>
      </c>
      <c r="AT39" s="30" t="str">
        <f t="shared" si="19"/>
        <v/>
      </c>
      <c r="AU39" s="30" t="str">
        <f t="shared" si="19"/>
        <v/>
      </c>
      <c r="AV39" s="30" t="str">
        <f t="shared" si="19"/>
        <v/>
      </c>
      <c r="AW39" s="30" t="str">
        <f t="shared" si="19"/>
        <v/>
      </c>
    </row>
    <row r="40" spans="1:54" x14ac:dyDescent="0.3">
      <c r="A40" s="25" t="str">
        <f t="shared" si="20"/>
        <v>ZCP</v>
      </c>
      <c r="B40" s="31"/>
      <c r="C40" s="84" t="s">
        <v>30</v>
      </c>
      <c r="D40" s="32" t="s">
        <v>37</v>
      </c>
      <c r="E40" s="33">
        <v>43108</v>
      </c>
      <c r="F40" s="34">
        <v>43112</v>
      </c>
      <c r="G40" s="113" t="str">
        <f>IF(D40='Paramètre DIVERS'!$B$16,'Paramètre DIVERS'!$A$16,IF(D40='Paramètre DIVERS'!$B$17,'Paramètre DIVERS'!$A$17,IF(D40='Paramètre DIVERS'!$B$18,'Paramètre DIVERS'!$A$18,IF(D40='Paramètre DIVERS'!$B$19,'Paramètre DIVERS'!$A$19,IF(D40='Paramètre DIVERS'!$B$21,'Paramètre DIVERS'!$A$21,IF(D40='Paramètre DIVERS'!$B$22,'Paramètre DIVERS'!$A$22,""))))))&amp;IF(D40='Paramètre DIVERS'!$B$24,'Paramètre DIVERS'!$A$24,IF(D40='Paramètre DIVERS'!$B$25,'Paramètre DIVERS'!$A$25,IF(D40='Paramètre DIVERS'!$B$26,'Paramètre DIVERS'!$A$26,IF(D40='Paramètre DIVERS'!$B$27,'Paramètre DIVERS'!$A$27,IF(D40='Paramètre DIVERS'!$B$28,'Paramètre DIVERS'!$A$28,IF(D40='Paramètre DIVERS'!$B$29,'Paramètre DIVERS'!$A$29,IF(D40='Paramètre DIVERS'!$B$30,'Paramètre DIVERS'!$A$30,"")))))))&amp;IF(D40='Paramètre DIVERS'!$B$32,'Paramètre DIVERS'!$A$32,IF(D40='Paramètre DIVERS'!$B$36,'Paramètre DIVERS'!$A$36,IF(D40='Paramètre DIVERS'!$B$37,'Paramètre DIVERS'!$A$37,IF(D40='Paramètre DIVERS'!$B$38,'Paramètre DIVERS'!$A$38,IF(D40='Paramètre DIVERS'!$B$39,'Paramètre DIVERS'!$A$39,IF(D40='Paramètre DIVERS'!$B$43,'Paramètre DIVERS'!$A$43,IF(D40='Paramètre DIVERS'!$B$44,'Paramètre DIVERS'!$A$44,"")))))))&amp;IF(D40='Paramètre DIVERS'!$B$45,'Paramètre DIVERS'!$A$45,IF(D40='Paramètre DIVERS'!$B$46,'Paramètre DIVERS'!$A$46,IF(D40='Paramètre DIVERS'!$B$47,'Paramètre DIVERS'!$A$47,IF(D40='Paramètre DIVERS'!$B$23,'Paramètre DIVERS'!$A$23,""))))</f>
        <v>ZCP</v>
      </c>
      <c r="H40" s="101">
        <f t="shared" si="21"/>
        <v>5</v>
      </c>
      <c r="I40" s="30" t="str">
        <f t="shared" si="16"/>
        <v>C</v>
      </c>
      <c r="J40" s="30" t="str">
        <f t="shared" si="16"/>
        <v>C</v>
      </c>
      <c r="K40" s="30" t="str">
        <f t="shared" si="16"/>
        <v/>
      </c>
      <c r="L40" s="30" t="str">
        <f t="shared" si="16"/>
        <v/>
      </c>
      <c r="M40" s="30" t="str">
        <f t="shared" si="16"/>
        <v/>
      </c>
      <c r="N40" s="30" t="str">
        <f t="shared" si="16"/>
        <v/>
      </c>
      <c r="O40" s="30" t="str">
        <f t="shared" si="16"/>
        <v/>
      </c>
      <c r="P40" s="30" t="str">
        <f t="shared" si="16"/>
        <v>C</v>
      </c>
      <c r="Q40" s="30" t="str">
        <f t="shared" si="16"/>
        <v>C</v>
      </c>
      <c r="R40" s="30" t="str">
        <f t="shared" si="16"/>
        <v/>
      </c>
      <c r="S40" s="30" t="str">
        <f t="shared" si="17"/>
        <v/>
      </c>
      <c r="T40" s="30" t="str">
        <f t="shared" si="17"/>
        <v/>
      </c>
      <c r="U40" s="30" t="str">
        <f t="shared" si="17"/>
        <v/>
      </c>
      <c r="V40" s="30" t="str">
        <f t="shared" si="17"/>
        <v/>
      </c>
      <c r="W40" s="30" t="str">
        <f t="shared" si="17"/>
        <v>C</v>
      </c>
      <c r="X40" s="30" t="str">
        <f t="shared" si="17"/>
        <v>C</v>
      </c>
      <c r="Y40" s="30" t="str">
        <f t="shared" si="17"/>
        <v/>
      </c>
      <c r="Z40" s="30" t="str">
        <f t="shared" si="17"/>
        <v/>
      </c>
      <c r="AA40" s="30" t="str">
        <f t="shared" si="17"/>
        <v/>
      </c>
      <c r="AB40" s="30" t="str">
        <f t="shared" si="17"/>
        <v/>
      </c>
      <c r="AC40" s="30" t="str">
        <f t="shared" si="18"/>
        <v/>
      </c>
      <c r="AD40" s="30" t="str">
        <f t="shared" si="18"/>
        <v>C</v>
      </c>
      <c r="AE40" s="30" t="str">
        <f t="shared" si="18"/>
        <v>C</v>
      </c>
      <c r="AF40" s="30" t="str">
        <f t="shared" si="18"/>
        <v/>
      </c>
      <c r="AG40" s="30" t="str">
        <f t="shared" si="18"/>
        <v/>
      </c>
      <c r="AH40" s="30" t="str">
        <f t="shared" si="18"/>
        <v/>
      </c>
      <c r="AI40" s="30" t="str">
        <f t="shared" si="18"/>
        <v/>
      </c>
      <c r="AJ40" s="30" t="str">
        <f t="shared" si="18"/>
        <v/>
      </c>
      <c r="AK40" s="30" t="str">
        <f t="shared" si="18"/>
        <v>C</v>
      </c>
      <c r="AL40" s="30" t="str">
        <f t="shared" si="18"/>
        <v>C</v>
      </c>
      <c r="AM40" s="30" t="str">
        <f t="shared" si="19"/>
        <v/>
      </c>
      <c r="AN40" s="30" t="str">
        <f t="shared" si="19"/>
        <v/>
      </c>
      <c r="AO40" s="30" t="str">
        <f t="shared" si="19"/>
        <v/>
      </c>
      <c r="AP40" s="30" t="str">
        <f t="shared" si="19"/>
        <v/>
      </c>
      <c r="AQ40" s="30" t="str">
        <f t="shared" si="19"/>
        <v/>
      </c>
      <c r="AR40" s="30" t="str">
        <f t="shared" si="19"/>
        <v>C</v>
      </c>
      <c r="AS40" s="30" t="str">
        <f t="shared" si="19"/>
        <v>C</v>
      </c>
      <c r="AT40" s="30" t="str">
        <f t="shared" si="19"/>
        <v/>
      </c>
      <c r="AU40" s="30" t="str">
        <f t="shared" si="19"/>
        <v/>
      </c>
      <c r="AV40" s="30" t="str">
        <f t="shared" si="19"/>
        <v/>
      </c>
      <c r="AW40" s="30" t="str">
        <f t="shared" si="19"/>
        <v/>
      </c>
    </row>
    <row r="41" spans="1:54" x14ac:dyDescent="0.3">
      <c r="A41" s="25" t="str">
        <f t="shared" si="20"/>
        <v>ZCP</v>
      </c>
      <c r="B41" s="31"/>
      <c r="C41" s="84" t="s">
        <v>30</v>
      </c>
      <c r="D41" s="32" t="s">
        <v>37</v>
      </c>
      <c r="E41" s="33">
        <v>43137</v>
      </c>
      <c r="F41" s="34">
        <v>43137</v>
      </c>
      <c r="G41" s="113" t="str">
        <f>IF(D41='Paramètre DIVERS'!$B$16,'Paramètre DIVERS'!$A$16,IF(D41='Paramètre DIVERS'!$B$17,'Paramètre DIVERS'!$A$17,IF(D41='Paramètre DIVERS'!$B$18,'Paramètre DIVERS'!$A$18,IF(D41='Paramètre DIVERS'!$B$19,'Paramètre DIVERS'!$A$19,IF(D41='Paramètre DIVERS'!$B$21,'Paramètre DIVERS'!$A$21,IF(D41='Paramètre DIVERS'!$B$22,'Paramètre DIVERS'!$A$22,""))))))&amp;IF(D41='Paramètre DIVERS'!$B$24,'Paramètre DIVERS'!$A$24,IF(D41='Paramètre DIVERS'!$B$25,'Paramètre DIVERS'!$A$25,IF(D41='Paramètre DIVERS'!$B$26,'Paramètre DIVERS'!$A$26,IF(D41='Paramètre DIVERS'!$B$27,'Paramètre DIVERS'!$A$27,IF(D41='Paramètre DIVERS'!$B$28,'Paramètre DIVERS'!$A$28,IF(D41='Paramètre DIVERS'!$B$29,'Paramètre DIVERS'!$A$29,IF(D41='Paramètre DIVERS'!$B$30,'Paramètre DIVERS'!$A$30,"")))))))&amp;IF(D41='Paramètre DIVERS'!$B$32,'Paramètre DIVERS'!$A$32,IF(D41='Paramètre DIVERS'!$B$36,'Paramètre DIVERS'!$A$36,IF(D41='Paramètre DIVERS'!$B$37,'Paramètre DIVERS'!$A$37,IF(D41='Paramètre DIVERS'!$B$38,'Paramètre DIVERS'!$A$38,IF(D41='Paramètre DIVERS'!$B$39,'Paramètre DIVERS'!$A$39,IF(D41='Paramètre DIVERS'!$B$43,'Paramètre DIVERS'!$A$43,IF(D41='Paramètre DIVERS'!$B$44,'Paramètre DIVERS'!$A$44,"")))))))&amp;IF(D41='Paramètre DIVERS'!$B$45,'Paramètre DIVERS'!$A$45,IF(D41='Paramètre DIVERS'!$B$46,'Paramètre DIVERS'!$A$46,IF(D41='Paramètre DIVERS'!$B$47,'Paramètre DIVERS'!$A$47,IF(D41='Paramètre DIVERS'!$B$23,'Paramètre DIVERS'!$A$23,""))))</f>
        <v>ZCP</v>
      </c>
      <c r="H41" s="101">
        <f t="shared" si="21"/>
        <v>1</v>
      </c>
      <c r="I41" s="30" t="str">
        <f t="shared" si="16"/>
        <v>C</v>
      </c>
      <c r="J41" s="30" t="str">
        <f t="shared" si="16"/>
        <v>C</v>
      </c>
      <c r="K41" s="30" t="str">
        <f t="shared" si="16"/>
        <v/>
      </c>
      <c r="L41" s="30" t="str">
        <f t="shared" si="16"/>
        <v/>
      </c>
      <c r="M41" s="30" t="str">
        <f t="shared" si="16"/>
        <v/>
      </c>
      <c r="N41" s="30" t="str">
        <f t="shared" si="16"/>
        <v/>
      </c>
      <c r="O41" s="30" t="str">
        <f t="shared" si="16"/>
        <v/>
      </c>
      <c r="P41" s="30" t="str">
        <f t="shared" si="16"/>
        <v>C</v>
      </c>
      <c r="Q41" s="30" t="str">
        <f t="shared" si="16"/>
        <v>C</v>
      </c>
      <c r="R41" s="30" t="str">
        <f t="shared" si="16"/>
        <v/>
      </c>
      <c r="S41" s="30" t="str">
        <f t="shared" si="17"/>
        <v>ZCP</v>
      </c>
      <c r="T41" s="30" t="str">
        <f t="shared" si="17"/>
        <v/>
      </c>
      <c r="U41" s="30" t="str">
        <f t="shared" si="17"/>
        <v/>
      </c>
      <c r="V41" s="30" t="str">
        <f t="shared" si="17"/>
        <v/>
      </c>
      <c r="W41" s="30" t="str">
        <f t="shared" si="17"/>
        <v>C</v>
      </c>
      <c r="X41" s="30" t="str">
        <f t="shared" si="17"/>
        <v>C</v>
      </c>
      <c r="Y41" s="30" t="str">
        <f t="shared" si="17"/>
        <v/>
      </c>
      <c r="Z41" s="30" t="str">
        <f t="shared" si="17"/>
        <v/>
      </c>
      <c r="AA41" s="30" t="str">
        <f t="shared" si="17"/>
        <v/>
      </c>
      <c r="AB41" s="30" t="str">
        <f t="shared" si="17"/>
        <v/>
      </c>
      <c r="AC41" s="30" t="str">
        <f t="shared" si="18"/>
        <v/>
      </c>
      <c r="AD41" s="30" t="str">
        <f t="shared" si="18"/>
        <v>C</v>
      </c>
      <c r="AE41" s="30" t="str">
        <f t="shared" si="18"/>
        <v>C</v>
      </c>
      <c r="AF41" s="30" t="str">
        <f t="shared" si="18"/>
        <v/>
      </c>
      <c r="AG41" s="30" t="str">
        <f t="shared" si="18"/>
        <v/>
      </c>
      <c r="AH41" s="30" t="str">
        <f t="shared" si="18"/>
        <v/>
      </c>
      <c r="AI41" s="30" t="str">
        <f t="shared" si="18"/>
        <v/>
      </c>
      <c r="AJ41" s="30" t="str">
        <f t="shared" si="18"/>
        <v/>
      </c>
      <c r="AK41" s="30" t="str">
        <f t="shared" si="18"/>
        <v>C</v>
      </c>
      <c r="AL41" s="30" t="str">
        <f t="shared" si="18"/>
        <v>C</v>
      </c>
      <c r="AM41" s="30" t="str">
        <f t="shared" si="19"/>
        <v/>
      </c>
      <c r="AN41" s="30" t="str">
        <f t="shared" si="19"/>
        <v/>
      </c>
      <c r="AO41" s="30" t="str">
        <f t="shared" si="19"/>
        <v/>
      </c>
      <c r="AP41" s="30" t="str">
        <f t="shared" si="19"/>
        <v/>
      </c>
      <c r="AQ41" s="30" t="str">
        <f t="shared" si="19"/>
        <v/>
      </c>
      <c r="AR41" s="30" t="str">
        <f t="shared" si="19"/>
        <v>C</v>
      </c>
      <c r="AS41" s="30" t="str">
        <f t="shared" si="19"/>
        <v>C</v>
      </c>
      <c r="AT41" s="30" t="str">
        <f t="shared" si="19"/>
        <v/>
      </c>
      <c r="AU41" s="30" t="str">
        <f t="shared" si="19"/>
        <v/>
      </c>
      <c r="AV41" s="30" t="str">
        <f t="shared" si="19"/>
        <v/>
      </c>
      <c r="AW41" s="30" t="str">
        <f t="shared" si="19"/>
        <v/>
      </c>
    </row>
    <row r="42" spans="1:54" x14ac:dyDescent="0.3">
      <c r="A42" s="25" t="str">
        <f t="shared" si="20"/>
        <v>ZCP</v>
      </c>
      <c r="B42" s="31"/>
      <c r="C42" s="84" t="s">
        <v>30</v>
      </c>
      <c r="D42" s="32" t="s">
        <v>37</v>
      </c>
      <c r="E42" s="33">
        <v>43017</v>
      </c>
      <c r="F42" s="34">
        <v>43020</v>
      </c>
      <c r="G42" s="113" t="str">
        <f>IF(D42='Paramètre DIVERS'!$B$16,'Paramètre DIVERS'!$A$16,IF(D42='Paramètre DIVERS'!$B$17,'Paramètre DIVERS'!$A$17,IF(D42='Paramètre DIVERS'!$B$18,'Paramètre DIVERS'!$A$18,IF(D42='Paramètre DIVERS'!$B$19,'Paramètre DIVERS'!$A$19,IF(D42='Paramètre DIVERS'!$B$21,'Paramètre DIVERS'!$A$21,IF(D42='Paramètre DIVERS'!$B$22,'Paramètre DIVERS'!$A$22,""))))))&amp;IF(D42='Paramètre DIVERS'!$B$24,'Paramètre DIVERS'!$A$24,IF(D42='Paramètre DIVERS'!$B$25,'Paramètre DIVERS'!$A$25,IF(D42='Paramètre DIVERS'!$B$26,'Paramètre DIVERS'!$A$26,IF(D42='Paramètre DIVERS'!$B$27,'Paramètre DIVERS'!$A$27,IF(D42='Paramètre DIVERS'!$B$28,'Paramètre DIVERS'!$A$28,IF(D42='Paramètre DIVERS'!$B$29,'Paramètre DIVERS'!$A$29,IF(D42='Paramètre DIVERS'!$B$30,'Paramètre DIVERS'!$A$30,"")))))))&amp;IF(D42='Paramètre DIVERS'!$B$32,'Paramètre DIVERS'!$A$32,IF(D42='Paramètre DIVERS'!$B$36,'Paramètre DIVERS'!$A$36,IF(D42='Paramètre DIVERS'!$B$37,'Paramètre DIVERS'!$A$37,IF(D42='Paramètre DIVERS'!$B$38,'Paramètre DIVERS'!$A$38,IF(D42='Paramètre DIVERS'!$B$39,'Paramètre DIVERS'!$A$39,IF(D42='Paramètre DIVERS'!$B$43,'Paramètre DIVERS'!$A$43,IF(D42='Paramètre DIVERS'!$B$44,'Paramètre DIVERS'!$A$44,"")))))))&amp;IF(D42='Paramètre DIVERS'!$B$45,'Paramètre DIVERS'!$A$45,IF(D42='Paramètre DIVERS'!$B$46,'Paramètre DIVERS'!$A$46,IF(D42='Paramètre DIVERS'!$B$47,'Paramètre DIVERS'!$A$47,IF(D42='Paramètre DIVERS'!$B$23,'Paramètre DIVERS'!$A$23,""))))</f>
        <v>ZCP</v>
      </c>
      <c r="H42" s="101">
        <f t="shared" si="21"/>
        <v>4</v>
      </c>
      <c r="I42" s="30" t="str">
        <f t="shared" si="16"/>
        <v>C</v>
      </c>
      <c r="J42" s="30" t="str">
        <f t="shared" si="16"/>
        <v>C</v>
      </c>
      <c r="K42" s="30" t="str">
        <f t="shared" si="16"/>
        <v/>
      </c>
      <c r="L42" s="30" t="str">
        <f t="shared" si="16"/>
        <v/>
      </c>
      <c r="M42" s="30" t="str">
        <f t="shared" si="16"/>
        <v/>
      </c>
      <c r="N42" s="30" t="str">
        <f t="shared" si="16"/>
        <v/>
      </c>
      <c r="O42" s="30" t="str">
        <f t="shared" si="16"/>
        <v/>
      </c>
      <c r="P42" s="30" t="str">
        <f t="shared" si="16"/>
        <v>C</v>
      </c>
      <c r="Q42" s="30" t="str">
        <f t="shared" si="16"/>
        <v>C</v>
      </c>
      <c r="R42" s="30" t="str">
        <f t="shared" si="16"/>
        <v/>
      </c>
      <c r="S42" s="30" t="str">
        <f t="shared" si="17"/>
        <v/>
      </c>
      <c r="T42" s="30" t="str">
        <f t="shared" si="17"/>
        <v/>
      </c>
      <c r="U42" s="30" t="str">
        <f t="shared" si="17"/>
        <v/>
      </c>
      <c r="V42" s="30" t="str">
        <f t="shared" si="17"/>
        <v/>
      </c>
      <c r="W42" s="30" t="str">
        <f t="shared" si="17"/>
        <v>C</v>
      </c>
      <c r="X42" s="30" t="str">
        <f t="shared" si="17"/>
        <v>C</v>
      </c>
      <c r="Y42" s="30" t="str">
        <f t="shared" si="17"/>
        <v/>
      </c>
      <c r="Z42" s="30" t="str">
        <f t="shared" si="17"/>
        <v/>
      </c>
      <c r="AA42" s="30" t="str">
        <f t="shared" si="17"/>
        <v/>
      </c>
      <c r="AB42" s="30" t="str">
        <f t="shared" si="17"/>
        <v/>
      </c>
      <c r="AC42" s="30" t="str">
        <f t="shared" si="18"/>
        <v/>
      </c>
      <c r="AD42" s="30" t="str">
        <f t="shared" si="18"/>
        <v>C</v>
      </c>
      <c r="AE42" s="30" t="str">
        <f t="shared" si="18"/>
        <v>C</v>
      </c>
      <c r="AF42" s="30" t="str">
        <f t="shared" si="18"/>
        <v/>
      </c>
      <c r="AG42" s="30" t="str">
        <f t="shared" si="18"/>
        <v/>
      </c>
      <c r="AH42" s="30" t="str">
        <f t="shared" si="18"/>
        <v/>
      </c>
      <c r="AI42" s="30" t="str">
        <f t="shared" si="18"/>
        <v/>
      </c>
      <c r="AJ42" s="30" t="str">
        <f t="shared" si="18"/>
        <v/>
      </c>
      <c r="AK42" s="30" t="str">
        <f t="shared" si="18"/>
        <v>C</v>
      </c>
      <c r="AL42" s="30" t="str">
        <f t="shared" si="18"/>
        <v>C</v>
      </c>
      <c r="AM42" s="30" t="str">
        <f t="shared" si="19"/>
        <v/>
      </c>
      <c r="AN42" s="30" t="str">
        <f t="shared" si="19"/>
        <v/>
      </c>
      <c r="AO42" s="30" t="str">
        <f t="shared" si="19"/>
        <v/>
      </c>
      <c r="AP42" s="30" t="str">
        <f t="shared" si="19"/>
        <v/>
      </c>
      <c r="AQ42" s="30" t="str">
        <f t="shared" si="19"/>
        <v/>
      </c>
      <c r="AR42" s="30" t="str">
        <f t="shared" si="19"/>
        <v>C</v>
      </c>
      <c r="AS42" s="30" t="str">
        <f t="shared" si="19"/>
        <v>C</v>
      </c>
      <c r="AT42" s="30" t="str">
        <f t="shared" si="19"/>
        <v/>
      </c>
      <c r="AU42" s="30" t="str">
        <f t="shared" si="19"/>
        <v/>
      </c>
      <c r="AV42" s="30" t="str">
        <f t="shared" si="19"/>
        <v/>
      </c>
      <c r="AW42" s="30" t="str">
        <f t="shared" si="19"/>
        <v/>
      </c>
    </row>
    <row r="43" spans="1:54" x14ac:dyDescent="0.3">
      <c r="A43" s="25" t="str">
        <f t="shared" si="20"/>
        <v>ZCP</v>
      </c>
      <c r="B43" s="31"/>
      <c r="C43" s="84" t="s">
        <v>30</v>
      </c>
      <c r="D43" s="32" t="s">
        <v>37</v>
      </c>
      <c r="E43" s="33">
        <v>42975</v>
      </c>
      <c r="F43" s="34">
        <v>42986</v>
      </c>
      <c r="G43" s="113" t="str">
        <f>IF(D43='Paramètre DIVERS'!$B$16,'Paramètre DIVERS'!$A$16,IF(D43='Paramètre DIVERS'!$B$17,'Paramètre DIVERS'!$A$17,IF(D43='Paramètre DIVERS'!$B$18,'Paramètre DIVERS'!$A$18,IF(D43='Paramètre DIVERS'!$B$19,'Paramètre DIVERS'!$A$19,IF(D43='Paramètre DIVERS'!$B$21,'Paramètre DIVERS'!$A$21,IF(D43='Paramètre DIVERS'!$B$22,'Paramètre DIVERS'!$A$22,""))))))&amp;IF(D43='Paramètre DIVERS'!$B$24,'Paramètre DIVERS'!$A$24,IF(D43='Paramètre DIVERS'!$B$25,'Paramètre DIVERS'!$A$25,IF(D43='Paramètre DIVERS'!$B$26,'Paramètre DIVERS'!$A$26,IF(D43='Paramètre DIVERS'!$B$27,'Paramètre DIVERS'!$A$27,IF(D43='Paramètre DIVERS'!$B$28,'Paramètre DIVERS'!$A$28,IF(D43='Paramètre DIVERS'!$B$29,'Paramètre DIVERS'!$A$29,IF(D43='Paramètre DIVERS'!$B$30,'Paramètre DIVERS'!$A$30,"")))))))&amp;IF(D43='Paramètre DIVERS'!$B$32,'Paramètre DIVERS'!$A$32,IF(D43='Paramètre DIVERS'!$B$36,'Paramètre DIVERS'!$A$36,IF(D43='Paramètre DIVERS'!$B$37,'Paramètre DIVERS'!$A$37,IF(D43='Paramètre DIVERS'!$B$38,'Paramètre DIVERS'!$A$38,IF(D43='Paramètre DIVERS'!$B$39,'Paramètre DIVERS'!$A$39,IF(D43='Paramètre DIVERS'!$B$43,'Paramètre DIVERS'!$A$43,IF(D43='Paramètre DIVERS'!$B$44,'Paramètre DIVERS'!$A$44,"")))))))&amp;IF(D43='Paramètre DIVERS'!$B$45,'Paramètre DIVERS'!$A$45,IF(D43='Paramètre DIVERS'!$B$46,'Paramètre DIVERS'!$A$46,IF(D43='Paramètre DIVERS'!$B$47,'Paramètre DIVERS'!$A$47,IF(D43='Paramètre DIVERS'!$B$23,'Paramètre DIVERS'!$A$23,""))))</f>
        <v>ZCP</v>
      </c>
      <c r="H43" s="101">
        <f t="shared" si="21"/>
        <v>10</v>
      </c>
      <c r="I43" s="30" t="str">
        <f t="shared" si="16"/>
        <v>C</v>
      </c>
      <c r="J43" s="30" t="str">
        <f t="shared" si="16"/>
        <v>C</v>
      </c>
      <c r="K43" s="30" t="str">
        <f t="shared" si="16"/>
        <v/>
      </c>
      <c r="L43" s="30" t="str">
        <f t="shared" si="16"/>
        <v/>
      </c>
      <c r="M43" s="30" t="str">
        <f t="shared" si="16"/>
        <v/>
      </c>
      <c r="N43" s="30" t="str">
        <f t="shared" si="16"/>
        <v/>
      </c>
      <c r="O43" s="30" t="str">
        <f t="shared" si="16"/>
        <v/>
      </c>
      <c r="P43" s="30" t="str">
        <f t="shared" si="16"/>
        <v>C</v>
      </c>
      <c r="Q43" s="30" t="str">
        <f t="shared" si="16"/>
        <v>C</v>
      </c>
      <c r="R43" s="30" t="str">
        <f t="shared" si="16"/>
        <v/>
      </c>
      <c r="S43" s="30" t="str">
        <f t="shared" si="17"/>
        <v/>
      </c>
      <c r="T43" s="30" t="str">
        <f t="shared" si="17"/>
        <v/>
      </c>
      <c r="U43" s="30" t="str">
        <f t="shared" si="17"/>
        <v/>
      </c>
      <c r="V43" s="30" t="str">
        <f t="shared" si="17"/>
        <v/>
      </c>
      <c r="W43" s="30" t="str">
        <f t="shared" si="17"/>
        <v>C</v>
      </c>
      <c r="X43" s="30" t="str">
        <f t="shared" si="17"/>
        <v>C</v>
      </c>
      <c r="Y43" s="30" t="str">
        <f t="shared" si="17"/>
        <v/>
      </c>
      <c r="Z43" s="30" t="str">
        <f t="shared" si="17"/>
        <v/>
      </c>
      <c r="AA43" s="30" t="str">
        <f t="shared" si="17"/>
        <v/>
      </c>
      <c r="AB43" s="30" t="str">
        <f t="shared" si="17"/>
        <v/>
      </c>
      <c r="AC43" s="30" t="str">
        <f t="shared" si="18"/>
        <v/>
      </c>
      <c r="AD43" s="30" t="str">
        <f t="shared" si="18"/>
        <v>C</v>
      </c>
      <c r="AE43" s="30" t="str">
        <f t="shared" si="18"/>
        <v>C</v>
      </c>
      <c r="AF43" s="30" t="str">
        <f t="shared" si="18"/>
        <v/>
      </c>
      <c r="AG43" s="30" t="str">
        <f t="shared" si="18"/>
        <v/>
      </c>
      <c r="AH43" s="30" t="str">
        <f t="shared" si="18"/>
        <v/>
      </c>
      <c r="AI43" s="30" t="str">
        <f t="shared" si="18"/>
        <v/>
      </c>
      <c r="AJ43" s="30" t="str">
        <f t="shared" si="18"/>
        <v/>
      </c>
      <c r="AK43" s="30" t="str">
        <f t="shared" si="18"/>
        <v>C</v>
      </c>
      <c r="AL43" s="30" t="str">
        <f t="shared" si="18"/>
        <v>C</v>
      </c>
      <c r="AM43" s="30" t="str">
        <f t="shared" si="19"/>
        <v/>
      </c>
      <c r="AN43" s="30" t="str">
        <f t="shared" si="19"/>
        <v/>
      </c>
      <c r="AO43" s="30" t="str">
        <f t="shared" si="19"/>
        <v/>
      </c>
      <c r="AP43" s="30" t="str">
        <f t="shared" si="19"/>
        <v/>
      </c>
      <c r="AQ43" s="30" t="str">
        <f t="shared" si="19"/>
        <v/>
      </c>
      <c r="AR43" s="30" t="str">
        <f t="shared" si="19"/>
        <v>C</v>
      </c>
      <c r="AS43" s="30" t="str">
        <f t="shared" si="19"/>
        <v>C</v>
      </c>
      <c r="AT43" s="30" t="str">
        <f t="shared" si="19"/>
        <v/>
      </c>
      <c r="AU43" s="30" t="str">
        <f t="shared" si="19"/>
        <v/>
      </c>
      <c r="AV43" s="30" t="str">
        <f t="shared" si="19"/>
        <v/>
      </c>
      <c r="AW43" s="30" t="str">
        <f t="shared" si="19"/>
        <v/>
      </c>
    </row>
    <row r="44" spans="1:54" x14ac:dyDescent="0.3">
      <c r="A44" s="25" t="str">
        <f t="shared" si="20"/>
        <v>ZCP</v>
      </c>
      <c r="B44" s="31"/>
      <c r="C44" s="84" t="s">
        <v>30</v>
      </c>
      <c r="D44" s="32" t="s">
        <v>37</v>
      </c>
      <c r="E44" s="33">
        <v>42940</v>
      </c>
      <c r="F44" s="34">
        <v>42958</v>
      </c>
      <c r="G44" s="113" t="str">
        <f>IF(D44='Paramètre DIVERS'!$B$16,'Paramètre DIVERS'!$A$16,IF(D44='Paramètre DIVERS'!$B$17,'Paramètre DIVERS'!$A$17,IF(D44='Paramètre DIVERS'!$B$18,'Paramètre DIVERS'!$A$18,IF(D44='Paramètre DIVERS'!$B$19,'Paramètre DIVERS'!$A$19,IF(D44='Paramètre DIVERS'!$B$21,'Paramètre DIVERS'!$A$21,IF(D44='Paramètre DIVERS'!$B$22,'Paramètre DIVERS'!$A$22,""))))))&amp;IF(D44='Paramètre DIVERS'!$B$24,'Paramètre DIVERS'!$A$24,IF(D44='Paramètre DIVERS'!$B$25,'Paramètre DIVERS'!$A$25,IF(D44='Paramètre DIVERS'!$B$26,'Paramètre DIVERS'!$A$26,IF(D44='Paramètre DIVERS'!$B$27,'Paramètre DIVERS'!$A$27,IF(D44='Paramètre DIVERS'!$B$28,'Paramètre DIVERS'!$A$28,IF(D44='Paramètre DIVERS'!$B$29,'Paramètre DIVERS'!$A$29,IF(D44='Paramètre DIVERS'!$B$30,'Paramètre DIVERS'!$A$30,"")))))))&amp;IF(D44='Paramètre DIVERS'!$B$32,'Paramètre DIVERS'!$A$32,IF(D44='Paramètre DIVERS'!$B$36,'Paramètre DIVERS'!$A$36,IF(D44='Paramètre DIVERS'!$B$37,'Paramètre DIVERS'!$A$37,IF(D44='Paramètre DIVERS'!$B$38,'Paramètre DIVERS'!$A$38,IF(D44='Paramètre DIVERS'!$B$39,'Paramètre DIVERS'!$A$39,IF(D44='Paramètre DIVERS'!$B$43,'Paramètre DIVERS'!$A$43,IF(D44='Paramètre DIVERS'!$B$44,'Paramètre DIVERS'!$A$44,"")))))))&amp;IF(D44='Paramètre DIVERS'!$B$45,'Paramètre DIVERS'!$A$45,IF(D44='Paramètre DIVERS'!$B$46,'Paramètre DIVERS'!$A$46,IF(D44='Paramètre DIVERS'!$B$47,'Paramètre DIVERS'!$A$47,IF(D44='Paramètre DIVERS'!$B$23,'Paramètre DIVERS'!$A$23,""))))</f>
        <v>ZCP</v>
      </c>
      <c r="H44" s="101">
        <f t="shared" si="21"/>
        <v>15</v>
      </c>
      <c r="I44" s="30" t="str">
        <f t="shared" si="16"/>
        <v>C</v>
      </c>
      <c r="J44" s="30" t="str">
        <f t="shared" si="16"/>
        <v>C</v>
      </c>
      <c r="K44" s="30" t="str">
        <f t="shared" si="16"/>
        <v/>
      </c>
      <c r="L44" s="30" t="str">
        <f t="shared" si="16"/>
        <v/>
      </c>
      <c r="M44" s="30" t="str">
        <f t="shared" si="16"/>
        <v/>
      </c>
      <c r="N44" s="30" t="str">
        <f t="shared" si="16"/>
        <v/>
      </c>
      <c r="O44" s="30" t="str">
        <f t="shared" si="16"/>
        <v/>
      </c>
      <c r="P44" s="30" t="str">
        <f t="shared" si="16"/>
        <v>C</v>
      </c>
      <c r="Q44" s="30" t="str">
        <f t="shared" si="16"/>
        <v>C</v>
      </c>
      <c r="R44" s="30" t="str">
        <f t="shared" si="16"/>
        <v/>
      </c>
      <c r="S44" s="30" t="str">
        <f t="shared" si="17"/>
        <v/>
      </c>
      <c r="T44" s="30" t="str">
        <f t="shared" si="17"/>
        <v/>
      </c>
      <c r="U44" s="30" t="str">
        <f t="shared" si="17"/>
        <v/>
      </c>
      <c r="V44" s="30" t="str">
        <f t="shared" si="17"/>
        <v/>
      </c>
      <c r="W44" s="30" t="str">
        <f t="shared" si="17"/>
        <v>C</v>
      </c>
      <c r="X44" s="30" t="str">
        <f t="shared" si="17"/>
        <v>C</v>
      </c>
      <c r="Y44" s="30" t="str">
        <f t="shared" si="17"/>
        <v/>
      </c>
      <c r="Z44" s="30" t="str">
        <f t="shared" si="17"/>
        <v/>
      </c>
      <c r="AA44" s="30" t="str">
        <f t="shared" si="17"/>
        <v/>
      </c>
      <c r="AB44" s="30" t="str">
        <f t="shared" si="17"/>
        <v/>
      </c>
      <c r="AC44" s="30" t="str">
        <f t="shared" si="18"/>
        <v/>
      </c>
      <c r="AD44" s="30" t="str">
        <f t="shared" si="18"/>
        <v>C</v>
      </c>
      <c r="AE44" s="30" t="str">
        <f t="shared" si="18"/>
        <v>C</v>
      </c>
      <c r="AF44" s="30" t="str">
        <f t="shared" si="18"/>
        <v/>
      </c>
      <c r="AG44" s="30" t="str">
        <f t="shared" si="18"/>
        <v/>
      </c>
      <c r="AH44" s="30" t="str">
        <f t="shared" si="18"/>
        <v/>
      </c>
      <c r="AI44" s="30" t="str">
        <f t="shared" si="18"/>
        <v/>
      </c>
      <c r="AJ44" s="30" t="str">
        <f t="shared" si="18"/>
        <v/>
      </c>
      <c r="AK44" s="30" t="str">
        <f t="shared" si="18"/>
        <v>C</v>
      </c>
      <c r="AL44" s="30" t="str">
        <f t="shared" si="18"/>
        <v>C</v>
      </c>
      <c r="AM44" s="30" t="str">
        <f t="shared" si="19"/>
        <v/>
      </c>
      <c r="AN44" s="30" t="str">
        <f t="shared" si="19"/>
        <v/>
      </c>
      <c r="AO44" s="30" t="str">
        <f t="shared" si="19"/>
        <v/>
      </c>
      <c r="AP44" s="30" t="str">
        <f t="shared" si="19"/>
        <v/>
      </c>
      <c r="AQ44" s="30" t="str">
        <f t="shared" si="19"/>
        <v/>
      </c>
      <c r="AR44" s="30" t="str">
        <f t="shared" si="19"/>
        <v>C</v>
      </c>
      <c r="AS44" s="30" t="str">
        <f t="shared" si="19"/>
        <v>C</v>
      </c>
      <c r="AT44" s="30" t="str">
        <f t="shared" si="19"/>
        <v/>
      </c>
      <c r="AU44" s="30" t="str">
        <f t="shared" si="19"/>
        <v/>
      </c>
      <c r="AV44" s="30" t="str">
        <f t="shared" si="19"/>
        <v/>
      </c>
      <c r="AW44" s="30" t="str">
        <f t="shared" si="19"/>
        <v/>
      </c>
    </row>
    <row r="45" spans="1:54" x14ac:dyDescent="0.3">
      <c r="A45" s="25" t="str">
        <f t="shared" si="20"/>
        <v>ZCP</v>
      </c>
      <c r="B45" s="31"/>
      <c r="C45" s="84" t="s">
        <v>30</v>
      </c>
      <c r="D45" s="32" t="s">
        <v>37</v>
      </c>
      <c r="E45" s="33">
        <v>43095</v>
      </c>
      <c r="F45" s="34">
        <v>43102</v>
      </c>
      <c r="G45" s="113" t="str">
        <f>IF(D45='Paramètre DIVERS'!$B$16,'Paramètre DIVERS'!$A$16,IF(D45='Paramètre DIVERS'!$B$17,'Paramètre DIVERS'!$A$17,IF(D45='Paramètre DIVERS'!$B$18,'Paramètre DIVERS'!$A$18,IF(D45='Paramètre DIVERS'!$B$19,'Paramètre DIVERS'!$A$19,IF(D45='Paramètre DIVERS'!$B$21,'Paramètre DIVERS'!$A$21,IF(D45='Paramètre DIVERS'!$B$22,'Paramètre DIVERS'!$A$22,""))))))&amp;IF(D45='Paramètre DIVERS'!$B$24,'Paramètre DIVERS'!$A$24,IF(D45='Paramètre DIVERS'!$B$25,'Paramètre DIVERS'!$A$25,IF(D45='Paramètre DIVERS'!$B$26,'Paramètre DIVERS'!$A$26,IF(D45='Paramètre DIVERS'!$B$27,'Paramètre DIVERS'!$A$27,IF(D45='Paramètre DIVERS'!$B$28,'Paramètre DIVERS'!$A$28,IF(D45='Paramètre DIVERS'!$B$29,'Paramètre DIVERS'!$A$29,IF(D45='Paramètre DIVERS'!$B$30,'Paramètre DIVERS'!$A$30,"")))))))&amp;IF(D45='Paramètre DIVERS'!$B$32,'Paramètre DIVERS'!$A$32,IF(D45='Paramètre DIVERS'!$B$36,'Paramètre DIVERS'!$A$36,IF(D45='Paramètre DIVERS'!$B$37,'Paramètre DIVERS'!$A$37,IF(D45='Paramètre DIVERS'!$B$38,'Paramètre DIVERS'!$A$38,IF(D45='Paramètre DIVERS'!$B$39,'Paramètre DIVERS'!$A$39,IF(D45='Paramètre DIVERS'!$B$43,'Paramètre DIVERS'!$A$43,IF(D45='Paramètre DIVERS'!$B$44,'Paramètre DIVERS'!$A$44,"")))))))&amp;IF(D45='Paramètre DIVERS'!$B$45,'Paramètre DIVERS'!$A$45,IF(D45='Paramètre DIVERS'!$B$46,'Paramètre DIVERS'!$A$46,IF(D45='Paramètre DIVERS'!$B$47,'Paramètre DIVERS'!$A$47,IF(D45='Paramètre DIVERS'!$B$23,'Paramètre DIVERS'!$A$23,""))))</f>
        <v>ZCP</v>
      </c>
      <c r="H45" s="101">
        <f t="shared" si="21"/>
        <v>5</v>
      </c>
      <c r="I45" s="30" t="str">
        <f t="shared" si="16"/>
        <v>C</v>
      </c>
      <c r="J45" s="30" t="str">
        <f t="shared" si="16"/>
        <v>C</v>
      </c>
      <c r="K45" s="30" t="str">
        <f t="shared" si="16"/>
        <v/>
      </c>
      <c r="L45" s="30" t="str">
        <f t="shared" si="16"/>
        <v/>
      </c>
      <c r="M45" s="30" t="str">
        <f t="shared" si="16"/>
        <v/>
      </c>
      <c r="N45" s="30" t="str">
        <f t="shared" si="16"/>
        <v/>
      </c>
      <c r="O45" s="30" t="str">
        <f t="shared" si="16"/>
        <v/>
      </c>
      <c r="P45" s="30" t="str">
        <f t="shared" si="16"/>
        <v>C</v>
      </c>
      <c r="Q45" s="30" t="str">
        <f t="shared" si="16"/>
        <v>C</v>
      </c>
      <c r="R45" s="30" t="str">
        <f t="shared" si="16"/>
        <v/>
      </c>
      <c r="S45" s="30" t="str">
        <f t="shared" si="17"/>
        <v/>
      </c>
      <c r="T45" s="30" t="str">
        <f t="shared" si="17"/>
        <v/>
      </c>
      <c r="U45" s="30" t="str">
        <f t="shared" si="17"/>
        <v/>
      </c>
      <c r="V45" s="30" t="str">
        <f t="shared" si="17"/>
        <v/>
      </c>
      <c r="W45" s="30" t="str">
        <f t="shared" si="17"/>
        <v>C</v>
      </c>
      <c r="X45" s="30" t="str">
        <f t="shared" si="17"/>
        <v>C</v>
      </c>
      <c r="Y45" s="30" t="str">
        <f t="shared" si="17"/>
        <v/>
      </c>
      <c r="Z45" s="30" t="str">
        <f t="shared" si="17"/>
        <v/>
      </c>
      <c r="AA45" s="30" t="str">
        <f t="shared" si="17"/>
        <v/>
      </c>
      <c r="AB45" s="30" t="str">
        <f t="shared" si="17"/>
        <v/>
      </c>
      <c r="AC45" s="30" t="str">
        <f t="shared" si="18"/>
        <v/>
      </c>
      <c r="AD45" s="30" t="str">
        <f t="shared" si="18"/>
        <v>C</v>
      </c>
      <c r="AE45" s="30" t="str">
        <f t="shared" si="18"/>
        <v>C</v>
      </c>
      <c r="AF45" s="30" t="str">
        <f t="shared" si="18"/>
        <v/>
      </c>
      <c r="AG45" s="30" t="str">
        <f t="shared" si="18"/>
        <v/>
      </c>
      <c r="AH45" s="30" t="str">
        <f t="shared" si="18"/>
        <v/>
      </c>
      <c r="AI45" s="30" t="str">
        <f t="shared" si="18"/>
        <v/>
      </c>
      <c r="AJ45" s="30" t="str">
        <f t="shared" si="18"/>
        <v/>
      </c>
      <c r="AK45" s="30" t="str">
        <f t="shared" si="18"/>
        <v>C</v>
      </c>
      <c r="AL45" s="30" t="str">
        <f t="shared" si="18"/>
        <v>C</v>
      </c>
      <c r="AM45" s="30" t="str">
        <f t="shared" si="19"/>
        <v/>
      </c>
      <c r="AN45" s="30" t="str">
        <f t="shared" si="19"/>
        <v/>
      </c>
      <c r="AO45" s="30" t="str">
        <f t="shared" si="19"/>
        <v/>
      </c>
      <c r="AP45" s="30" t="str">
        <f t="shared" si="19"/>
        <v/>
      </c>
      <c r="AQ45" s="30" t="str">
        <f t="shared" si="19"/>
        <v/>
      </c>
      <c r="AR45" s="30" t="str">
        <f t="shared" si="19"/>
        <v>C</v>
      </c>
      <c r="AS45" s="30" t="str">
        <f t="shared" si="19"/>
        <v>C</v>
      </c>
      <c r="AT45" s="30" t="str">
        <f t="shared" si="19"/>
        <v/>
      </c>
      <c r="AU45" s="30" t="str">
        <f t="shared" si="19"/>
        <v/>
      </c>
      <c r="AV45" s="30" t="str">
        <f t="shared" si="19"/>
        <v/>
      </c>
      <c r="AW45" s="30" t="str">
        <f t="shared" si="19"/>
        <v/>
      </c>
    </row>
    <row r="46" spans="1:54" x14ac:dyDescent="0.3">
      <c r="A46" s="25" t="str">
        <f t="shared" si="20"/>
        <v>ZCP</v>
      </c>
      <c r="B46" s="31"/>
      <c r="C46" s="84" t="s">
        <v>30</v>
      </c>
      <c r="D46" s="32" t="s">
        <v>37</v>
      </c>
      <c r="E46" s="33">
        <v>42968</v>
      </c>
      <c r="F46" s="34">
        <v>42971</v>
      </c>
      <c r="G46" s="113" t="str">
        <f>IF(D46='Paramètre DIVERS'!$B$16,'Paramètre DIVERS'!$A$16,IF(D46='Paramètre DIVERS'!$B$17,'Paramètre DIVERS'!$A$17,IF(D46='Paramètre DIVERS'!$B$18,'Paramètre DIVERS'!$A$18,IF(D46='Paramètre DIVERS'!$B$19,'Paramètre DIVERS'!$A$19,IF(D46='Paramètre DIVERS'!$B$21,'Paramètre DIVERS'!$A$21,IF(D46='Paramètre DIVERS'!$B$22,'Paramètre DIVERS'!$A$22,""))))))&amp;IF(D46='Paramètre DIVERS'!$B$24,'Paramètre DIVERS'!$A$24,IF(D46='Paramètre DIVERS'!$B$25,'Paramètre DIVERS'!$A$25,IF(D46='Paramètre DIVERS'!$B$26,'Paramètre DIVERS'!$A$26,IF(D46='Paramètre DIVERS'!$B$27,'Paramètre DIVERS'!$A$27,IF(D46='Paramètre DIVERS'!$B$28,'Paramètre DIVERS'!$A$28,IF(D46='Paramètre DIVERS'!$B$29,'Paramètre DIVERS'!$A$29,IF(D46='Paramètre DIVERS'!$B$30,'Paramètre DIVERS'!$A$30,"")))))))&amp;IF(D46='Paramètre DIVERS'!$B$32,'Paramètre DIVERS'!$A$32,IF(D46='Paramètre DIVERS'!$B$36,'Paramètre DIVERS'!$A$36,IF(D46='Paramètre DIVERS'!$B$37,'Paramètre DIVERS'!$A$37,IF(D46='Paramètre DIVERS'!$B$38,'Paramètre DIVERS'!$A$38,IF(D46='Paramètre DIVERS'!$B$39,'Paramètre DIVERS'!$A$39,IF(D46='Paramètre DIVERS'!$B$43,'Paramètre DIVERS'!$A$43,IF(D46='Paramètre DIVERS'!$B$44,'Paramètre DIVERS'!$A$44,"")))))))&amp;IF(D46='Paramètre DIVERS'!$B$45,'Paramètre DIVERS'!$A$45,IF(D46='Paramètre DIVERS'!$B$46,'Paramètre DIVERS'!$A$46,IF(D46='Paramètre DIVERS'!$B$47,'Paramètre DIVERS'!$A$47,IF(D46='Paramètre DIVERS'!$B$23,'Paramètre DIVERS'!$A$23,""))))</f>
        <v>ZCP</v>
      </c>
      <c r="H46" s="101">
        <f t="shared" si="21"/>
        <v>4</v>
      </c>
      <c r="I46" s="30" t="str">
        <f t="shared" si="16"/>
        <v>C</v>
      </c>
      <c r="J46" s="30" t="str">
        <f t="shared" si="16"/>
        <v>C</v>
      </c>
      <c r="K46" s="30" t="str">
        <f t="shared" si="16"/>
        <v/>
      </c>
      <c r="L46" s="30" t="str">
        <f t="shared" si="16"/>
        <v/>
      </c>
      <c r="M46" s="30" t="str">
        <f t="shared" si="16"/>
        <v/>
      </c>
      <c r="N46" s="30" t="str">
        <f t="shared" si="16"/>
        <v/>
      </c>
      <c r="O46" s="30" t="str">
        <f t="shared" si="16"/>
        <v/>
      </c>
      <c r="P46" s="30" t="str">
        <f t="shared" si="16"/>
        <v>C</v>
      </c>
      <c r="Q46" s="30" t="str">
        <f t="shared" si="16"/>
        <v>C</v>
      </c>
      <c r="R46" s="30" t="str">
        <f t="shared" si="16"/>
        <v/>
      </c>
      <c r="S46" s="30" t="str">
        <f t="shared" si="17"/>
        <v/>
      </c>
      <c r="T46" s="30" t="str">
        <f t="shared" si="17"/>
        <v/>
      </c>
      <c r="U46" s="30" t="str">
        <f t="shared" si="17"/>
        <v/>
      </c>
      <c r="V46" s="30" t="str">
        <f t="shared" si="17"/>
        <v/>
      </c>
      <c r="W46" s="30" t="str">
        <f t="shared" si="17"/>
        <v>C</v>
      </c>
      <c r="X46" s="30" t="str">
        <f t="shared" si="17"/>
        <v>C</v>
      </c>
      <c r="Y46" s="30" t="str">
        <f t="shared" si="17"/>
        <v/>
      </c>
      <c r="Z46" s="30" t="str">
        <f t="shared" si="17"/>
        <v/>
      </c>
      <c r="AA46" s="30" t="str">
        <f t="shared" si="17"/>
        <v/>
      </c>
      <c r="AB46" s="30" t="str">
        <f t="shared" si="17"/>
        <v/>
      </c>
      <c r="AC46" s="30" t="str">
        <f t="shared" si="18"/>
        <v/>
      </c>
      <c r="AD46" s="30" t="str">
        <f t="shared" si="18"/>
        <v>C</v>
      </c>
      <c r="AE46" s="30" t="str">
        <f t="shared" si="18"/>
        <v>C</v>
      </c>
      <c r="AF46" s="30" t="str">
        <f t="shared" si="18"/>
        <v/>
      </c>
      <c r="AG46" s="30" t="str">
        <f t="shared" si="18"/>
        <v/>
      </c>
      <c r="AH46" s="30" t="str">
        <f t="shared" si="18"/>
        <v/>
      </c>
      <c r="AI46" s="30" t="str">
        <f t="shared" si="18"/>
        <v/>
      </c>
      <c r="AJ46" s="30" t="str">
        <f t="shared" si="18"/>
        <v/>
      </c>
      <c r="AK46" s="30" t="str">
        <f t="shared" si="18"/>
        <v>C</v>
      </c>
      <c r="AL46" s="30" t="str">
        <f t="shared" si="18"/>
        <v>C</v>
      </c>
      <c r="AM46" s="30" t="str">
        <f t="shared" si="19"/>
        <v/>
      </c>
      <c r="AN46" s="30" t="str">
        <f t="shared" si="19"/>
        <v/>
      </c>
      <c r="AO46" s="30" t="str">
        <f t="shared" si="19"/>
        <v/>
      </c>
      <c r="AP46" s="30" t="str">
        <f t="shared" si="19"/>
        <v/>
      </c>
      <c r="AQ46" s="30" t="str">
        <f t="shared" si="19"/>
        <v/>
      </c>
      <c r="AR46" s="30" t="str">
        <f t="shared" si="19"/>
        <v>C</v>
      </c>
      <c r="AS46" s="30" t="str">
        <f t="shared" si="19"/>
        <v>C</v>
      </c>
      <c r="AT46" s="30" t="str">
        <f t="shared" si="19"/>
        <v/>
      </c>
      <c r="AU46" s="30" t="str">
        <f t="shared" si="19"/>
        <v/>
      </c>
      <c r="AV46" s="30" t="str">
        <f t="shared" si="19"/>
        <v/>
      </c>
      <c r="AW46" s="30" t="str">
        <f t="shared" si="19"/>
        <v/>
      </c>
    </row>
    <row r="47" spans="1:54" x14ac:dyDescent="0.3">
      <c r="A47" s="25" t="str">
        <f t="shared" si="20"/>
        <v>ZCP</v>
      </c>
      <c r="B47" s="31"/>
      <c r="C47" s="84" t="s">
        <v>30</v>
      </c>
      <c r="D47" s="32" t="s">
        <v>37</v>
      </c>
      <c r="E47" s="33">
        <v>43095</v>
      </c>
      <c r="F47" s="34">
        <v>43098</v>
      </c>
      <c r="G47" s="113" t="str">
        <f>IF(D47='Paramètre DIVERS'!$B$16,'Paramètre DIVERS'!$A$16,IF(D47='Paramètre DIVERS'!$B$17,'Paramètre DIVERS'!$A$17,IF(D47='Paramètre DIVERS'!$B$18,'Paramètre DIVERS'!$A$18,IF(D47='Paramètre DIVERS'!$B$19,'Paramètre DIVERS'!$A$19,IF(D47='Paramètre DIVERS'!$B$21,'Paramètre DIVERS'!$A$21,IF(D47='Paramètre DIVERS'!$B$22,'Paramètre DIVERS'!$A$22,""))))))&amp;IF(D47='Paramètre DIVERS'!$B$24,'Paramètre DIVERS'!$A$24,IF(D47='Paramètre DIVERS'!$B$25,'Paramètre DIVERS'!$A$25,IF(D47='Paramètre DIVERS'!$B$26,'Paramètre DIVERS'!$A$26,IF(D47='Paramètre DIVERS'!$B$27,'Paramètre DIVERS'!$A$27,IF(D47='Paramètre DIVERS'!$B$28,'Paramètre DIVERS'!$A$28,IF(D47='Paramètre DIVERS'!$B$29,'Paramètre DIVERS'!$A$29,IF(D47='Paramètre DIVERS'!$B$30,'Paramètre DIVERS'!$A$30,"")))))))&amp;IF(D47='Paramètre DIVERS'!$B$32,'Paramètre DIVERS'!$A$32,IF(D47='Paramètre DIVERS'!$B$36,'Paramètre DIVERS'!$A$36,IF(D47='Paramètre DIVERS'!$B$37,'Paramètre DIVERS'!$A$37,IF(D47='Paramètre DIVERS'!$B$38,'Paramètre DIVERS'!$A$38,IF(D47='Paramètre DIVERS'!$B$39,'Paramètre DIVERS'!$A$39,IF(D47='Paramètre DIVERS'!$B$43,'Paramètre DIVERS'!$A$43,IF(D47='Paramètre DIVERS'!$B$44,'Paramètre DIVERS'!$A$44,"")))))))&amp;IF(D47='Paramètre DIVERS'!$B$45,'Paramètre DIVERS'!$A$45,IF(D47='Paramètre DIVERS'!$B$46,'Paramètre DIVERS'!$A$46,IF(D47='Paramètre DIVERS'!$B$47,'Paramètre DIVERS'!$A$47,IF(D47='Paramètre DIVERS'!$B$23,'Paramètre DIVERS'!$A$23,""))))</f>
        <v>ZCP</v>
      </c>
      <c r="H47" s="101">
        <f t="shared" si="21"/>
        <v>4</v>
      </c>
      <c r="I47" s="30" t="str">
        <f t="shared" ref="I47:R56" si="22">IF(OR(I$6="s",I$6="f",I$6="d"),"C",IF(AND(I$5&gt;=$E47,I$5&lt;=$F47,$G47="ZCP"),$G47,IF(AND(I$5&gt;=$E47,I$5&lt;=$F47,$G47="ZPM"),$G47,IF(AND(I$5&gt;=$E47,I$5&lt;=$F47,$G47="ZMA"),$G47,IF(AND(I$5&gt;=$E47,I$5&lt;=$F47,$G47="ZMP"),$G47,IF(AND(I$5&gt;=$E47,I$5&lt;=$F47,$G47="ZMT"),$G47,IF(AND(I$5&gt;=$E47,I$5&lt;=$F47,$G47="ZFO"),$G47,IF(AND(I$5&gt;=$E47,I$5&lt;=$F47,$G47="ZRJ"),$G47,IF(AND(I$5&gt;=$E47,I$5&lt;=$F47,$G47="ZAT"),$G47,"")))))))))</f>
        <v>C</v>
      </c>
      <c r="J47" s="30" t="str">
        <f t="shared" si="22"/>
        <v>C</v>
      </c>
      <c r="K47" s="30" t="str">
        <f t="shared" si="22"/>
        <v/>
      </c>
      <c r="L47" s="30" t="str">
        <f t="shared" si="22"/>
        <v/>
      </c>
      <c r="M47" s="30" t="str">
        <f t="shared" si="22"/>
        <v/>
      </c>
      <c r="N47" s="30" t="str">
        <f t="shared" si="22"/>
        <v/>
      </c>
      <c r="O47" s="30" t="str">
        <f t="shared" si="22"/>
        <v/>
      </c>
      <c r="P47" s="30" t="str">
        <f t="shared" si="22"/>
        <v>C</v>
      </c>
      <c r="Q47" s="30" t="str">
        <f t="shared" si="22"/>
        <v>C</v>
      </c>
      <c r="R47" s="30" t="str">
        <f t="shared" si="22"/>
        <v/>
      </c>
      <c r="S47" s="30" t="str">
        <f t="shared" ref="S47:AB56" si="23">IF(OR(S$6="s",S$6="f",S$6="d"),"C",IF(AND(S$5&gt;=$E47,S$5&lt;=$F47,$G47="ZCP"),$G47,IF(AND(S$5&gt;=$E47,S$5&lt;=$F47,$G47="ZPM"),$G47,IF(AND(S$5&gt;=$E47,S$5&lt;=$F47,$G47="ZMA"),$G47,IF(AND(S$5&gt;=$E47,S$5&lt;=$F47,$G47="ZMP"),$G47,IF(AND(S$5&gt;=$E47,S$5&lt;=$F47,$G47="ZMT"),$G47,IF(AND(S$5&gt;=$E47,S$5&lt;=$F47,$G47="ZFO"),$G47,IF(AND(S$5&gt;=$E47,S$5&lt;=$F47,$G47="ZRJ"),$G47,IF(AND(S$5&gt;=$E47,S$5&lt;=$F47,$G47="ZAT"),$G47,"")))))))))</f>
        <v/>
      </c>
      <c r="T47" s="30" t="str">
        <f t="shared" si="23"/>
        <v/>
      </c>
      <c r="U47" s="30" t="str">
        <f t="shared" si="23"/>
        <v/>
      </c>
      <c r="V47" s="30" t="str">
        <f t="shared" si="23"/>
        <v/>
      </c>
      <c r="W47" s="30" t="str">
        <f t="shared" si="23"/>
        <v>C</v>
      </c>
      <c r="X47" s="30" t="str">
        <f t="shared" si="23"/>
        <v>C</v>
      </c>
      <c r="Y47" s="30" t="str">
        <f t="shared" si="23"/>
        <v/>
      </c>
      <c r="Z47" s="30" t="str">
        <f t="shared" si="23"/>
        <v/>
      </c>
      <c r="AA47" s="30" t="str">
        <f t="shared" si="23"/>
        <v/>
      </c>
      <c r="AB47" s="30" t="str">
        <f t="shared" si="23"/>
        <v/>
      </c>
      <c r="AC47" s="30" t="str">
        <f t="shared" ref="AC47:AL56" si="24">IF(OR(AC$6="s",AC$6="f",AC$6="d"),"C",IF(AND(AC$5&gt;=$E47,AC$5&lt;=$F47,$G47="ZCP"),$G47,IF(AND(AC$5&gt;=$E47,AC$5&lt;=$F47,$G47="ZPM"),$G47,IF(AND(AC$5&gt;=$E47,AC$5&lt;=$F47,$G47="ZMA"),$G47,IF(AND(AC$5&gt;=$E47,AC$5&lt;=$F47,$G47="ZMP"),$G47,IF(AND(AC$5&gt;=$E47,AC$5&lt;=$F47,$G47="ZMT"),$G47,IF(AND(AC$5&gt;=$E47,AC$5&lt;=$F47,$G47="ZFO"),$G47,IF(AND(AC$5&gt;=$E47,AC$5&lt;=$F47,$G47="ZRJ"),$G47,IF(AND(AC$5&gt;=$E47,AC$5&lt;=$F47,$G47="ZAT"),$G47,"")))))))))</f>
        <v/>
      </c>
      <c r="AD47" s="30" t="str">
        <f t="shared" si="24"/>
        <v>C</v>
      </c>
      <c r="AE47" s="30" t="str">
        <f t="shared" si="24"/>
        <v>C</v>
      </c>
      <c r="AF47" s="30" t="str">
        <f t="shared" si="24"/>
        <v/>
      </c>
      <c r="AG47" s="30" t="str">
        <f t="shared" si="24"/>
        <v/>
      </c>
      <c r="AH47" s="30" t="str">
        <f t="shared" si="24"/>
        <v/>
      </c>
      <c r="AI47" s="30" t="str">
        <f t="shared" si="24"/>
        <v/>
      </c>
      <c r="AJ47" s="30" t="str">
        <f t="shared" si="24"/>
        <v/>
      </c>
      <c r="AK47" s="30" t="str">
        <f t="shared" si="24"/>
        <v>C</v>
      </c>
      <c r="AL47" s="30" t="str">
        <f t="shared" si="24"/>
        <v>C</v>
      </c>
      <c r="AM47" s="30" t="str">
        <f t="shared" ref="AM47:AW56" si="25">IF(OR(AM$6="s",AM$6="f",AM$6="d"),"C",IF(AND(AM$5&gt;=$E47,AM$5&lt;=$F47,$G47="ZCP"),$G47,IF(AND(AM$5&gt;=$E47,AM$5&lt;=$F47,$G47="ZPM"),$G47,IF(AND(AM$5&gt;=$E47,AM$5&lt;=$F47,$G47="ZMA"),$G47,IF(AND(AM$5&gt;=$E47,AM$5&lt;=$F47,$G47="ZMP"),$G47,IF(AND(AM$5&gt;=$E47,AM$5&lt;=$F47,$G47="ZMT"),$G47,IF(AND(AM$5&gt;=$E47,AM$5&lt;=$F47,$G47="ZFO"),$G47,IF(AND(AM$5&gt;=$E47,AM$5&lt;=$F47,$G47="ZRJ"),$G47,IF(AND(AM$5&gt;=$E47,AM$5&lt;=$F47,$G47="ZAT"),$G47,"")))))))))</f>
        <v/>
      </c>
      <c r="AN47" s="30" t="str">
        <f t="shared" si="25"/>
        <v/>
      </c>
      <c r="AO47" s="30" t="str">
        <f t="shared" si="25"/>
        <v/>
      </c>
      <c r="AP47" s="30" t="str">
        <f t="shared" si="25"/>
        <v/>
      </c>
      <c r="AQ47" s="30" t="str">
        <f t="shared" si="25"/>
        <v/>
      </c>
      <c r="AR47" s="30" t="str">
        <f t="shared" si="25"/>
        <v>C</v>
      </c>
      <c r="AS47" s="30" t="str">
        <f t="shared" si="25"/>
        <v>C</v>
      </c>
      <c r="AT47" s="30" t="str">
        <f t="shared" si="25"/>
        <v/>
      </c>
      <c r="AU47" s="30" t="str">
        <f t="shared" si="25"/>
        <v/>
      </c>
      <c r="AV47" s="30" t="str">
        <f t="shared" si="25"/>
        <v/>
      </c>
      <c r="AW47" s="30" t="str">
        <f t="shared" si="25"/>
        <v/>
      </c>
    </row>
    <row r="48" spans="1:54" x14ac:dyDescent="0.3">
      <c r="A48" s="25" t="str">
        <f t="shared" si="20"/>
        <v>ZCP</v>
      </c>
      <c r="B48" s="31"/>
      <c r="C48" s="84" t="s">
        <v>30</v>
      </c>
      <c r="D48" s="32" t="s">
        <v>37</v>
      </c>
      <c r="E48" s="33">
        <v>43110</v>
      </c>
      <c r="F48" s="34">
        <v>43110</v>
      </c>
      <c r="G48" s="113" t="str">
        <f>IF(D48='Paramètre DIVERS'!$B$16,'Paramètre DIVERS'!$A$16,IF(D48='Paramètre DIVERS'!$B$17,'Paramètre DIVERS'!$A$17,IF(D48='Paramètre DIVERS'!$B$18,'Paramètre DIVERS'!$A$18,IF(D48='Paramètre DIVERS'!$B$19,'Paramètre DIVERS'!$A$19,IF(D48='Paramètre DIVERS'!$B$21,'Paramètre DIVERS'!$A$21,IF(D48='Paramètre DIVERS'!$B$22,'Paramètre DIVERS'!$A$22,""))))))&amp;IF(D48='Paramètre DIVERS'!$B$24,'Paramètre DIVERS'!$A$24,IF(D48='Paramètre DIVERS'!$B$25,'Paramètre DIVERS'!$A$25,IF(D48='Paramètre DIVERS'!$B$26,'Paramètre DIVERS'!$A$26,IF(D48='Paramètre DIVERS'!$B$27,'Paramètre DIVERS'!$A$27,IF(D48='Paramètre DIVERS'!$B$28,'Paramètre DIVERS'!$A$28,IF(D48='Paramètre DIVERS'!$B$29,'Paramètre DIVERS'!$A$29,IF(D48='Paramètre DIVERS'!$B$30,'Paramètre DIVERS'!$A$30,"")))))))&amp;IF(D48='Paramètre DIVERS'!$B$32,'Paramètre DIVERS'!$A$32,IF(D48='Paramètre DIVERS'!$B$36,'Paramètre DIVERS'!$A$36,IF(D48='Paramètre DIVERS'!$B$37,'Paramètre DIVERS'!$A$37,IF(D48='Paramètre DIVERS'!$B$38,'Paramètre DIVERS'!$A$38,IF(D48='Paramètre DIVERS'!$B$39,'Paramètre DIVERS'!$A$39,IF(D48='Paramètre DIVERS'!$B$43,'Paramètre DIVERS'!$A$43,IF(D48='Paramètre DIVERS'!$B$44,'Paramètre DIVERS'!$A$44,"")))))))&amp;IF(D48='Paramètre DIVERS'!$B$45,'Paramètre DIVERS'!$A$45,IF(D48='Paramètre DIVERS'!$B$46,'Paramètre DIVERS'!$A$46,IF(D48='Paramètre DIVERS'!$B$47,'Paramètre DIVERS'!$A$47,IF(D48='Paramètre DIVERS'!$B$23,'Paramètre DIVERS'!$A$23,""))))</f>
        <v>ZCP</v>
      </c>
      <c r="H48" s="101">
        <f t="shared" si="21"/>
        <v>1</v>
      </c>
      <c r="I48" s="30" t="str">
        <f t="shared" si="22"/>
        <v>C</v>
      </c>
      <c r="J48" s="30" t="str">
        <f t="shared" si="22"/>
        <v>C</v>
      </c>
      <c r="K48" s="30" t="str">
        <f t="shared" si="22"/>
        <v/>
      </c>
      <c r="L48" s="30" t="str">
        <f t="shared" si="22"/>
        <v/>
      </c>
      <c r="M48" s="30" t="str">
        <f t="shared" si="22"/>
        <v/>
      </c>
      <c r="N48" s="30" t="str">
        <f t="shared" si="22"/>
        <v/>
      </c>
      <c r="O48" s="30" t="str">
        <f t="shared" si="22"/>
        <v/>
      </c>
      <c r="P48" s="30" t="str">
        <f t="shared" si="22"/>
        <v>C</v>
      </c>
      <c r="Q48" s="30" t="str">
        <f t="shared" si="22"/>
        <v>C</v>
      </c>
      <c r="R48" s="30" t="str">
        <f t="shared" si="22"/>
        <v/>
      </c>
      <c r="S48" s="30" t="str">
        <f t="shared" si="23"/>
        <v/>
      </c>
      <c r="T48" s="30" t="str">
        <f t="shared" si="23"/>
        <v/>
      </c>
      <c r="U48" s="30" t="str">
        <f t="shared" si="23"/>
        <v/>
      </c>
      <c r="V48" s="30" t="str">
        <f t="shared" si="23"/>
        <v/>
      </c>
      <c r="W48" s="30" t="str">
        <f t="shared" si="23"/>
        <v>C</v>
      </c>
      <c r="X48" s="30" t="str">
        <f t="shared" si="23"/>
        <v>C</v>
      </c>
      <c r="Y48" s="30" t="str">
        <f t="shared" si="23"/>
        <v/>
      </c>
      <c r="Z48" s="30" t="str">
        <f t="shared" si="23"/>
        <v/>
      </c>
      <c r="AA48" s="30" t="str">
        <f t="shared" si="23"/>
        <v/>
      </c>
      <c r="AB48" s="30" t="str">
        <f t="shared" si="23"/>
        <v/>
      </c>
      <c r="AC48" s="30" t="str">
        <f t="shared" si="24"/>
        <v/>
      </c>
      <c r="AD48" s="30" t="str">
        <f t="shared" si="24"/>
        <v>C</v>
      </c>
      <c r="AE48" s="30" t="str">
        <f t="shared" si="24"/>
        <v>C</v>
      </c>
      <c r="AF48" s="30" t="str">
        <f t="shared" si="24"/>
        <v/>
      </c>
      <c r="AG48" s="30" t="str">
        <f t="shared" si="24"/>
        <v/>
      </c>
      <c r="AH48" s="30" t="str">
        <f t="shared" si="24"/>
        <v/>
      </c>
      <c r="AI48" s="30" t="str">
        <f t="shared" si="24"/>
        <v/>
      </c>
      <c r="AJ48" s="30" t="str">
        <f t="shared" si="24"/>
        <v/>
      </c>
      <c r="AK48" s="30" t="str">
        <f t="shared" si="24"/>
        <v>C</v>
      </c>
      <c r="AL48" s="30" t="str">
        <f t="shared" si="24"/>
        <v>C</v>
      </c>
      <c r="AM48" s="30" t="str">
        <f t="shared" si="25"/>
        <v/>
      </c>
      <c r="AN48" s="30" t="str">
        <f t="shared" si="25"/>
        <v/>
      </c>
      <c r="AO48" s="30" t="str">
        <f t="shared" si="25"/>
        <v/>
      </c>
      <c r="AP48" s="30" t="str">
        <f t="shared" si="25"/>
        <v/>
      </c>
      <c r="AQ48" s="30" t="str">
        <f t="shared" si="25"/>
        <v/>
      </c>
      <c r="AR48" s="30" t="str">
        <f t="shared" si="25"/>
        <v>C</v>
      </c>
      <c r="AS48" s="30" t="str">
        <f t="shared" si="25"/>
        <v>C</v>
      </c>
      <c r="AT48" s="30" t="str">
        <f t="shared" si="25"/>
        <v/>
      </c>
      <c r="AU48" s="30" t="str">
        <f t="shared" si="25"/>
        <v/>
      </c>
      <c r="AV48" s="30" t="str">
        <f t="shared" si="25"/>
        <v/>
      </c>
      <c r="AW48" s="30" t="str">
        <f t="shared" si="25"/>
        <v/>
      </c>
    </row>
    <row r="49" spans="1:54" x14ac:dyDescent="0.3">
      <c r="A49" s="25" t="str">
        <f t="shared" si="20"/>
        <v>ZCP</v>
      </c>
      <c r="B49" s="31"/>
      <c r="C49" s="84" t="s">
        <v>30</v>
      </c>
      <c r="D49" s="32" t="s">
        <v>37</v>
      </c>
      <c r="E49" s="33">
        <v>42947</v>
      </c>
      <c r="F49" s="34">
        <v>42958</v>
      </c>
      <c r="G49" s="113" t="str">
        <f>IF(D49='Paramètre DIVERS'!$B$16,'Paramètre DIVERS'!$A$16,IF(D49='Paramètre DIVERS'!$B$17,'Paramètre DIVERS'!$A$17,IF(D49='Paramètre DIVERS'!$B$18,'Paramètre DIVERS'!$A$18,IF(D49='Paramètre DIVERS'!$B$19,'Paramètre DIVERS'!$A$19,IF(D49='Paramètre DIVERS'!$B$21,'Paramètre DIVERS'!$A$21,IF(D49='Paramètre DIVERS'!$B$22,'Paramètre DIVERS'!$A$22,""))))))&amp;IF(D49='Paramètre DIVERS'!$B$24,'Paramètre DIVERS'!$A$24,IF(D49='Paramètre DIVERS'!$B$25,'Paramètre DIVERS'!$A$25,IF(D49='Paramètre DIVERS'!$B$26,'Paramètre DIVERS'!$A$26,IF(D49='Paramètre DIVERS'!$B$27,'Paramètre DIVERS'!$A$27,IF(D49='Paramètre DIVERS'!$B$28,'Paramètre DIVERS'!$A$28,IF(D49='Paramètre DIVERS'!$B$29,'Paramètre DIVERS'!$A$29,IF(D49='Paramètre DIVERS'!$B$30,'Paramètre DIVERS'!$A$30,"")))))))&amp;IF(D49='Paramètre DIVERS'!$B$32,'Paramètre DIVERS'!$A$32,IF(D49='Paramètre DIVERS'!$B$36,'Paramètre DIVERS'!$A$36,IF(D49='Paramètre DIVERS'!$B$37,'Paramètre DIVERS'!$A$37,IF(D49='Paramètre DIVERS'!$B$38,'Paramètre DIVERS'!$A$38,IF(D49='Paramètre DIVERS'!$B$39,'Paramètre DIVERS'!$A$39,IF(D49='Paramètre DIVERS'!$B$43,'Paramètre DIVERS'!$A$43,IF(D49='Paramètre DIVERS'!$B$44,'Paramètre DIVERS'!$A$44,"")))))))&amp;IF(D49='Paramètre DIVERS'!$B$45,'Paramètre DIVERS'!$A$45,IF(D49='Paramètre DIVERS'!$B$46,'Paramètre DIVERS'!$A$46,IF(D49='Paramètre DIVERS'!$B$47,'Paramètre DIVERS'!$A$47,IF(D49='Paramètre DIVERS'!$B$23,'Paramètre DIVERS'!$A$23,""))))</f>
        <v>ZCP</v>
      </c>
      <c r="H49" s="101">
        <f t="shared" si="21"/>
        <v>10</v>
      </c>
      <c r="I49" s="30" t="str">
        <f t="shared" si="22"/>
        <v>C</v>
      </c>
      <c r="J49" s="30" t="str">
        <f t="shared" si="22"/>
        <v>C</v>
      </c>
      <c r="K49" s="30" t="str">
        <f t="shared" si="22"/>
        <v/>
      </c>
      <c r="L49" s="30" t="str">
        <f t="shared" si="22"/>
        <v/>
      </c>
      <c r="M49" s="30" t="str">
        <f t="shared" si="22"/>
        <v/>
      </c>
      <c r="N49" s="30" t="str">
        <f t="shared" si="22"/>
        <v/>
      </c>
      <c r="O49" s="30" t="str">
        <f t="shared" si="22"/>
        <v/>
      </c>
      <c r="P49" s="30" t="str">
        <f t="shared" si="22"/>
        <v>C</v>
      </c>
      <c r="Q49" s="30" t="str">
        <f t="shared" si="22"/>
        <v>C</v>
      </c>
      <c r="R49" s="30" t="str">
        <f t="shared" si="22"/>
        <v/>
      </c>
      <c r="S49" s="30" t="str">
        <f t="shared" si="23"/>
        <v/>
      </c>
      <c r="T49" s="30" t="str">
        <f t="shared" si="23"/>
        <v/>
      </c>
      <c r="U49" s="30" t="str">
        <f t="shared" si="23"/>
        <v/>
      </c>
      <c r="V49" s="30" t="str">
        <f t="shared" si="23"/>
        <v/>
      </c>
      <c r="W49" s="30" t="str">
        <f t="shared" si="23"/>
        <v>C</v>
      </c>
      <c r="X49" s="30" t="str">
        <f t="shared" si="23"/>
        <v>C</v>
      </c>
      <c r="Y49" s="30" t="str">
        <f t="shared" si="23"/>
        <v/>
      </c>
      <c r="Z49" s="30" t="str">
        <f t="shared" si="23"/>
        <v/>
      </c>
      <c r="AA49" s="30" t="str">
        <f t="shared" si="23"/>
        <v/>
      </c>
      <c r="AB49" s="30" t="str">
        <f t="shared" si="23"/>
        <v/>
      </c>
      <c r="AC49" s="30" t="str">
        <f t="shared" si="24"/>
        <v/>
      </c>
      <c r="AD49" s="30" t="str">
        <f t="shared" si="24"/>
        <v>C</v>
      </c>
      <c r="AE49" s="30" t="str">
        <f t="shared" si="24"/>
        <v>C</v>
      </c>
      <c r="AF49" s="30" t="str">
        <f t="shared" si="24"/>
        <v/>
      </c>
      <c r="AG49" s="30" t="str">
        <f t="shared" si="24"/>
        <v/>
      </c>
      <c r="AH49" s="30" t="str">
        <f t="shared" si="24"/>
        <v/>
      </c>
      <c r="AI49" s="30" t="str">
        <f t="shared" si="24"/>
        <v/>
      </c>
      <c r="AJ49" s="30" t="str">
        <f t="shared" si="24"/>
        <v/>
      </c>
      <c r="AK49" s="30" t="str">
        <f t="shared" si="24"/>
        <v>C</v>
      </c>
      <c r="AL49" s="30" t="str">
        <f t="shared" si="24"/>
        <v>C</v>
      </c>
      <c r="AM49" s="30" t="str">
        <f t="shared" si="25"/>
        <v/>
      </c>
      <c r="AN49" s="30" t="str">
        <f t="shared" si="25"/>
        <v/>
      </c>
      <c r="AO49" s="30" t="str">
        <f t="shared" si="25"/>
        <v/>
      </c>
      <c r="AP49" s="30" t="str">
        <f t="shared" si="25"/>
        <v/>
      </c>
      <c r="AQ49" s="30" t="str">
        <f t="shared" si="25"/>
        <v/>
      </c>
      <c r="AR49" s="30" t="str">
        <f t="shared" si="25"/>
        <v>C</v>
      </c>
      <c r="AS49" s="30" t="str">
        <f t="shared" si="25"/>
        <v>C</v>
      </c>
      <c r="AT49" s="30" t="str">
        <f t="shared" si="25"/>
        <v/>
      </c>
      <c r="AU49" s="30" t="str">
        <f t="shared" si="25"/>
        <v/>
      </c>
      <c r="AV49" s="30" t="str">
        <f t="shared" si="25"/>
        <v/>
      </c>
      <c r="AW49" s="30" t="str">
        <f t="shared" si="25"/>
        <v/>
      </c>
    </row>
    <row r="50" spans="1:54" x14ac:dyDescent="0.3">
      <c r="A50" s="25" t="str">
        <f t="shared" si="20"/>
        <v>ZCP</v>
      </c>
      <c r="B50" s="31"/>
      <c r="C50" s="84" t="s">
        <v>30</v>
      </c>
      <c r="D50" s="32" t="s">
        <v>37</v>
      </c>
      <c r="E50" s="33">
        <v>42984</v>
      </c>
      <c r="F50" s="34">
        <v>42989</v>
      </c>
      <c r="G50" s="113" t="str">
        <f>IF(D50='Paramètre DIVERS'!$B$16,'Paramètre DIVERS'!$A$16,IF(D50='Paramètre DIVERS'!$B$17,'Paramètre DIVERS'!$A$17,IF(D50='Paramètre DIVERS'!$B$18,'Paramètre DIVERS'!$A$18,IF(D50='Paramètre DIVERS'!$B$19,'Paramètre DIVERS'!$A$19,IF(D50='Paramètre DIVERS'!$B$21,'Paramètre DIVERS'!$A$21,IF(D50='Paramètre DIVERS'!$B$22,'Paramètre DIVERS'!$A$22,""))))))&amp;IF(D50='Paramètre DIVERS'!$B$24,'Paramètre DIVERS'!$A$24,IF(D50='Paramètre DIVERS'!$B$25,'Paramètre DIVERS'!$A$25,IF(D50='Paramètre DIVERS'!$B$26,'Paramètre DIVERS'!$A$26,IF(D50='Paramètre DIVERS'!$B$27,'Paramètre DIVERS'!$A$27,IF(D50='Paramètre DIVERS'!$B$28,'Paramètre DIVERS'!$A$28,IF(D50='Paramètre DIVERS'!$B$29,'Paramètre DIVERS'!$A$29,IF(D50='Paramètre DIVERS'!$B$30,'Paramètre DIVERS'!$A$30,"")))))))&amp;IF(D50='Paramètre DIVERS'!$B$32,'Paramètre DIVERS'!$A$32,IF(D50='Paramètre DIVERS'!$B$36,'Paramètre DIVERS'!$A$36,IF(D50='Paramètre DIVERS'!$B$37,'Paramètre DIVERS'!$A$37,IF(D50='Paramètre DIVERS'!$B$38,'Paramètre DIVERS'!$A$38,IF(D50='Paramètre DIVERS'!$B$39,'Paramètre DIVERS'!$A$39,IF(D50='Paramètre DIVERS'!$B$43,'Paramètre DIVERS'!$A$43,IF(D50='Paramètre DIVERS'!$B$44,'Paramètre DIVERS'!$A$44,"")))))))&amp;IF(D50='Paramètre DIVERS'!$B$45,'Paramètre DIVERS'!$A$45,IF(D50='Paramètre DIVERS'!$B$46,'Paramètre DIVERS'!$A$46,IF(D50='Paramètre DIVERS'!$B$47,'Paramètre DIVERS'!$A$47,IF(D50='Paramètre DIVERS'!$B$23,'Paramètre DIVERS'!$A$23,""))))</f>
        <v>ZCP</v>
      </c>
      <c r="H50" s="101">
        <f t="shared" si="21"/>
        <v>4</v>
      </c>
      <c r="I50" s="30" t="str">
        <f t="shared" si="22"/>
        <v>C</v>
      </c>
      <c r="J50" s="30" t="str">
        <f t="shared" si="22"/>
        <v>C</v>
      </c>
      <c r="K50" s="30" t="str">
        <f t="shared" si="22"/>
        <v/>
      </c>
      <c r="L50" s="30" t="str">
        <f t="shared" si="22"/>
        <v/>
      </c>
      <c r="M50" s="30" t="str">
        <f t="shared" si="22"/>
        <v/>
      </c>
      <c r="N50" s="30" t="str">
        <f t="shared" si="22"/>
        <v/>
      </c>
      <c r="O50" s="30" t="str">
        <f t="shared" si="22"/>
        <v/>
      </c>
      <c r="P50" s="30" t="str">
        <f t="shared" si="22"/>
        <v>C</v>
      </c>
      <c r="Q50" s="30" t="str">
        <f t="shared" si="22"/>
        <v>C</v>
      </c>
      <c r="R50" s="30" t="str">
        <f t="shared" si="22"/>
        <v/>
      </c>
      <c r="S50" s="30" t="str">
        <f t="shared" si="23"/>
        <v/>
      </c>
      <c r="T50" s="30" t="str">
        <f t="shared" si="23"/>
        <v/>
      </c>
      <c r="U50" s="30" t="str">
        <f t="shared" si="23"/>
        <v/>
      </c>
      <c r="V50" s="30" t="str">
        <f t="shared" si="23"/>
        <v/>
      </c>
      <c r="W50" s="30" t="str">
        <f t="shared" si="23"/>
        <v>C</v>
      </c>
      <c r="X50" s="30" t="str">
        <f t="shared" si="23"/>
        <v>C</v>
      </c>
      <c r="Y50" s="30" t="str">
        <f t="shared" si="23"/>
        <v/>
      </c>
      <c r="Z50" s="30" t="str">
        <f t="shared" si="23"/>
        <v/>
      </c>
      <c r="AA50" s="30" t="str">
        <f t="shared" si="23"/>
        <v/>
      </c>
      <c r="AB50" s="30" t="str">
        <f t="shared" si="23"/>
        <v/>
      </c>
      <c r="AC50" s="30" t="str">
        <f t="shared" si="24"/>
        <v/>
      </c>
      <c r="AD50" s="30" t="str">
        <f t="shared" si="24"/>
        <v>C</v>
      </c>
      <c r="AE50" s="30" t="str">
        <f t="shared" si="24"/>
        <v>C</v>
      </c>
      <c r="AF50" s="30" t="str">
        <f t="shared" si="24"/>
        <v/>
      </c>
      <c r="AG50" s="30" t="str">
        <f t="shared" si="24"/>
        <v/>
      </c>
      <c r="AH50" s="30" t="str">
        <f t="shared" si="24"/>
        <v/>
      </c>
      <c r="AI50" s="30" t="str">
        <f t="shared" si="24"/>
        <v/>
      </c>
      <c r="AJ50" s="30" t="str">
        <f t="shared" si="24"/>
        <v/>
      </c>
      <c r="AK50" s="30" t="str">
        <f t="shared" si="24"/>
        <v>C</v>
      </c>
      <c r="AL50" s="30" t="str">
        <f t="shared" si="24"/>
        <v>C</v>
      </c>
      <c r="AM50" s="30" t="str">
        <f t="shared" si="25"/>
        <v/>
      </c>
      <c r="AN50" s="30" t="str">
        <f t="shared" si="25"/>
        <v/>
      </c>
      <c r="AO50" s="30" t="str">
        <f t="shared" si="25"/>
        <v/>
      </c>
      <c r="AP50" s="30" t="str">
        <f t="shared" si="25"/>
        <v/>
      </c>
      <c r="AQ50" s="30" t="str">
        <f t="shared" si="25"/>
        <v/>
      </c>
      <c r="AR50" s="30" t="str">
        <f t="shared" si="25"/>
        <v>C</v>
      </c>
      <c r="AS50" s="30" t="str">
        <f t="shared" si="25"/>
        <v>C</v>
      </c>
      <c r="AT50" s="30" t="str">
        <f t="shared" si="25"/>
        <v/>
      </c>
      <c r="AU50" s="30" t="str">
        <f t="shared" si="25"/>
        <v/>
      </c>
      <c r="AV50" s="30" t="str">
        <f t="shared" si="25"/>
        <v/>
      </c>
      <c r="AW50" s="30" t="str">
        <f t="shared" si="25"/>
        <v/>
      </c>
    </row>
    <row r="51" spans="1:54" x14ac:dyDescent="0.3">
      <c r="A51" s="25" t="str">
        <f t="shared" si="20"/>
        <v>ZCP</v>
      </c>
      <c r="B51" s="31"/>
      <c r="C51" s="84" t="s">
        <v>30</v>
      </c>
      <c r="D51" s="32" t="s">
        <v>37</v>
      </c>
      <c r="E51" s="33">
        <v>43102</v>
      </c>
      <c r="F51" s="34">
        <v>43105</v>
      </c>
      <c r="G51" s="113" t="str">
        <f>IF(D51='Paramètre DIVERS'!$B$16,'Paramètre DIVERS'!$A$16,IF(D51='Paramètre DIVERS'!$B$17,'Paramètre DIVERS'!$A$17,IF(D51='Paramètre DIVERS'!$B$18,'Paramètre DIVERS'!$A$18,IF(D51='Paramètre DIVERS'!$B$19,'Paramètre DIVERS'!$A$19,IF(D51='Paramètre DIVERS'!$B$21,'Paramètre DIVERS'!$A$21,IF(D51='Paramètre DIVERS'!$B$22,'Paramètre DIVERS'!$A$22,""))))))&amp;IF(D51='Paramètre DIVERS'!$B$24,'Paramètre DIVERS'!$A$24,IF(D51='Paramètre DIVERS'!$B$25,'Paramètre DIVERS'!$A$25,IF(D51='Paramètre DIVERS'!$B$26,'Paramètre DIVERS'!$A$26,IF(D51='Paramètre DIVERS'!$B$27,'Paramètre DIVERS'!$A$27,IF(D51='Paramètre DIVERS'!$B$28,'Paramètre DIVERS'!$A$28,IF(D51='Paramètre DIVERS'!$B$29,'Paramètre DIVERS'!$A$29,IF(D51='Paramètre DIVERS'!$B$30,'Paramètre DIVERS'!$A$30,"")))))))&amp;IF(D51='Paramètre DIVERS'!$B$32,'Paramètre DIVERS'!$A$32,IF(D51='Paramètre DIVERS'!$B$36,'Paramètre DIVERS'!$A$36,IF(D51='Paramètre DIVERS'!$B$37,'Paramètre DIVERS'!$A$37,IF(D51='Paramètre DIVERS'!$B$38,'Paramètre DIVERS'!$A$38,IF(D51='Paramètre DIVERS'!$B$39,'Paramètre DIVERS'!$A$39,IF(D51='Paramètre DIVERS'!$B$43,'Paramètre DIVERS'!$A$43,IF(D51='Paramètre DIVERS'!$B$44,'Paramètre DIVERS'!$A$44,"")))))))&amp;IF(D51='Paramètre DIVERS'!$B$45,'Paramètre DIVERS'!$A$45,IF(D51='Paramètre DIVERS'!$B$46,'Paramètre DIVERS'!$A$46,IF(D51='Paramètre DIVERS'!$B$47,'Paramètre DIVERS'!$A$47,IF(D51='Paramètre DIVERS'!$B$23,'Paramètre DIVERS'!$A$23,""))))</f>
        <v>ZCP</v>
      </c>
      <c r="H51" s="101">
        <f t="shared" si="21"/>
        <v>4</v>
      </c>
      <c r="I51" s="30" t="str">
        <f t="shared" si="22"/>
        <v>C</v>
      </c>
      <c r="J51" s="30" t="str">
        <f t="shared" si="22"/>
        <v>C</v>
      </c>
      <c r="K51" s="30" t="str">
        <f t="shared" si="22"/>
        <v/>
      </c>
      <c r="L51" s="30" t="str">
        <f t="shared" si="22"/>
        <v/>
      </c>
      <c r="M51" s="30" t="str">
        <f t="shared" si="22"/>
        <v/>
      </c>
      <c r="N51" s="30" t="str">
        <f t="shared" si="22"/>
        <v/>
      </c>
      <c r="O51" s="30" t="str">
        <f t="shared" si="22"/>
        <v/>
      </c>
      <c r="P51" s="30" t="str">
        <f t="shared" si="22"/>
        <v>C</v>
      </c>
      <c r="Q51" s="30" t="str">
        <f t="shared" si="22"/>
        <v>C</v>
      </c>
      <c r="R51" s="30" t="str">
        <f t="shared" si="22"/>
        <v/>
      </c>
      <c r="S51" s="30" t="str">
        <f t="shared" si="23"/>
        <v/>
      </c>
      <c r="T51" s="30" t="str">
        <f t="shared" si="23"/>
        <v/>
      </c>
      <c r="U51" s="30" t="str">
        <f t="shared" si="23"/>
        <v/>
      </c>
      <c r="V51" s="30" t="str">
        <f t="shared" si="23"/>
        <v/>
      </c>
      <c r="W51" s="30" t="str">
        <f t="shared" si="23"/>
        <v>C</v>
      </c>
      <c r="X51" s="30" t="str">
        <f t="shared" si="23"/>
        <v>C</v>
      </c>
      <c r="Y51" s="30" t="str">
        <f t="shared" si="23"/>
        <v/>
      </c>
      <c r="Z51" s="30" t="str">
        <f t="shared" si="23"/>
        <v/>
      </c>
      <c r="AA51" s="30" t="str">
        <f t="shared" si="23"/>
        <v/>
      </c>
      <c r="AB51" s="30" t="str">
        <f t="shared" si="23"/>
        <v/>
      </c>
      <c r="AC51" s="30" t="str">
        <f t="shared" si="24"/>
        <v/>
      </c>
      <c r="AD51" s="30" t="str">
        <f t="shared" si="24"/>
        <v>C</v>
      </c>
      <c r="AE51" s="30" t="str">
        <f t="shared" si="24"/>
        <v>C</v>
      </c>
      <c r="AF51" s="30" t="str">
        <f t="shared" si="24"/>
        <v/>
      </c>
      <c r="AG51" s="30" t="str">
        <f t="shared" si="24"/>
        <v/>
      </c>
      <c r="AH51" s="30" t="str">
        <f t="shared" si="24"/>
        <v/>
      </c>
      <c r="AI51" s="30" t="str">
        <f t="shared" si="24"/>
        <v/>
      </c>
      <c r="AJ51" s="30" t="str">
        <f t="shared" si="24"/>
        <v/>
      </c>
      <c r="AK51" s="30" t="str">
        <f t="shared" si="24"/>
        <v>C</v>
      </c>
      <c r="AL51" s="30" t="str">
        <f t="shared" si="24"/>
        <v>C</v>
      </c>
      <c r="AM51" s="30" t="str">
        <f t="shared" si="25"/>
        <v/>
      </c>
      <c r="AN51" s="30" t="str">
        <f t="shared" si="25"/>
        <v/>
      </c>
      <c r="AO51" s="30" t="str">
        <f t="shared" si="25"/>
        <v/>
      </c>
      <c r="AP51" s="30" t="str">
        <f t="shared" si="25"/>
        <v/>
      </c>
      <c r="AQ51" s="30" t="str">
        <f t="shared" si="25"/>
        <v/>
      </c>
      <c r="AR51" s="30" t="str">
        <f t="shared" si="25"/>
        <v>C</v>
      </c>
      <c r="AS51" s="30" t="str">
        <f t="shared" si="25"/>
        <v>C</v>
      </c>
      <c r="AT51" s="30" t="str">
        <f t="shared" si="25"/>
        <v/>
      </c>
      <c r="AU51" s="30" t="str">
        <f t="shared" si="25"/>
        <v/>
      </c>
      <c r="AV51" s="30" t="str">
        <f t="shared" si="25"/>
        <v/>
      </c>
      <c r="AW51" s="30" t="str">
        <f t="shared" si="25"/>
        <v/>
      </c>
    </row>
    <row r="52" spans="1:54" x14ac:dyDescent="0.3">
      <c r="A52" s="25" t="str">
        <f t="shared" si="20"/>
        <v>ZCP</v>
      </c>
      <c r="B52" s="31"/>
      <c r="C52" s="84" t="s">
        <v>30</v>
      </c>
      <c r="D52" s="32" t="s">
        <v>37</v>
      </c>
      <c r="E52" s="33">
        <v>42989</v>
      </c>
      <c r="F52" s="34">
        <v>43007</v>
      </c>
      <c r="G52" s="113" t="str">
        <f>IF(D52='Paramètre DIVERS'!$B$16,'Paramètre DIVERS'!$A$16,IF(D52='Paramètre DIVERS'!$B$17,'Paramètre DIVERS'!$A$17,IF(D52='Paramètre DIVERS'!$B$18,'Paramètre DIVERS'!$A$18,IF(D52='Paramètre DIVERS'!$B$19,'Paramètre DIVERS'!$A$19,IF(D52='Paramètre DIVERS'!$B$21,'Paramètre DIVERS'!$A$21,IF(D52='Paramètre DIVERS'!$B$22,'Paramètre DIVERS'!$A$22,""))))))&amp;IF(D52='Paramètre DIVERS'!$B$24,'Paramètre DIVERS'!$A$24,IF(D52='Paramètre DIVERS'!$B$25,'Paramètre DIVERS'!$A$25,IF(D52='Paramètre DIVERS'!$B$26,'Paramètre DIVERS'!$A$26,IF(D52='Paramètre DIVERS'!$B$27,'Paramètre DIVERS'!$A$27,IF(D52='Paramètre DIVERS'!$B$28,'Paramètre DIVERS'!$A$28,IF(D52='Paramètre DIVERS'!$B$29,'Paramètre DIVERS'!$A$29,IF(D52='Paramètre DIVERS'!$B$30,'Paramètre DIVERS'!$A$30,"")))))))&amp;IF(D52='Paramètre DIVERS'!$B$32,'Paramètre DIVERS'!$A$32,IF(D52='Paramètre DIVERS'!$B$36,'Paramètre DIVERS'!$A$36,IF(D52='Paramètre DIVERS'!$B$37,'Paramètre DIVERS'!$A$37,IF(D52='Paramètre DIVERS'!$B$38,'Paramètre DIVERS'!$A$38,IF(D52='Paramètre DIVERS'!$B$39,'Paramètre DIVERS'!$A$39,IF(D52='Paramètre DIVERS'!$B$43,'Paramètre DIVERS'!$A$43,IF(D52='Paramètre DIVERS'!$B$44,'Paramètre DIVERS'!$A$44,"")))))))&amp;IF(D52='Paramètre DIVERS'!$B$45,'Paramètre DIVERS'!$A$45,IF(D52='Paramètre DIVERS'!$B$46,'Paramètre DIVERS'!$A$46,IF(D52='Paramètre DIVERS'!$B$47,'Paramètre DIVERS'!$A$47,IF(D52='Paramètre DIVERS'!$B$23,'Paramètre DIVERS'!$A$23,""))))</f>
        <v>ZCP</v>
      </c>
      <c r="H52" s="101">
        <f t="shared" si="21"/>
        <v>15</v>
      </c>
      <c r="I52" s="30" t="str">
        <f t="shared" si="22"/>
        <v>C</v>
      </c>
      <c r="J52" s="30" t="str">
        <f t="shared" si="22"/>
        <v>C</v>
      </c>
      <c r="K52" s="30" t="str">
        <f t="shared" si="22"/>
        <v/>
      </c>
      <c r="L52" s="30" t="str">
        <f t="shared" si="22"/>
        <v/>
      </c>
      <c r="M52" s="30" t="str">
        <f t="shared" si="22"/>
        <v/>
      </c>
      <c r="N52" s="30" t="str">
        <f t="shared" si="22"/>
        <v/>
      </c>
      <c r="O52" s="30" t="str">
        <f t="shared" si="22"/>
        <v/>
      </c>
      <c r="P52" s="30" t="str">
        <f t="shared" si="22"/>
        <v>C</v>
      </c>
      <c r="Q52" s="30" t="str">
        <f t="shared" si="22"/>
        <v>C</v>
      </c>
      <c r="R52" s="30" t="str">
        <f t="shared" si="22"/>
        <v/>
      </c>
      <c r="S52" s="30" t="str">
        <f t="shared" si="23"/>
        <v/>
      </c>
      <c r="T52" s="30" t="str">
        <f t="shared" si="23"/>
        <v/>
      </c>
      <c r="U52" s="30" t="str">
        <f t="shared" si="23"/>
        <v/>
      </c>
      <c r="V52" s="30" t="str">
        <f t="shared" si="23"/>
        <v/>
      </c>
      <c r="W52" s="30" t="str">
        <f t="shared" si="23"/>
        <v>C</v>
      </c>
      <c r="X52" s="30" t="str">
        <f t="shared" si="23"/>
        <v>C</v>
      </c>
      <c r="Y52" s="30" t="str">
        <f t="shared" si="23"/>
        <v/>
      </c>
      <c r="Z52" s="30" t="str">
        <f t="shared" si="23"/>
        <v/>
      </c>
      <c r="AA52" s="30" t="str">
        <f t="shared" si="23"/>
        <v/>
      </c>
      <c r="AB52" s="30" t="str">
        <f t="shared" si="23"/>
        <v/>
      </c>
      <c r="AC52" s="30" t="str">
        <f t="shared" si="24"/>
        <v/>
      </c>
      <c r="AD52" s="30" t="str">
        <f t="shared" si="24"/>
        <v>C</v>
      </c>
      <c r="AE52" s="30" t="str">
        <f t="shared" si="24"/>
        <v>C</v>
      </c>
      <c r="AF52" s="30" t="str">
        <f t="shared" si="24"/>
        <v/>
      </c>
      <c r="AG52" s="30" t="str">
        <f t="shared" si="24"/>
        <v/>
      </c>
      <c r="AH52" s="30" t="str">
        <f t="shared" si="24"/>
        <v/>
      </c>
      <c r="AI52" s="30" t="str">
        <f t="shared" si="24"/>
        <v/>
      </c>
      <c r="AJ52" s="30" t="str">
        <f t="shared" si="24"/>
        <v/>
      </c>
      <c r="AK52" s="30" t="str">
        <f t="shared" si="24"/>
        <v>C</v>
      </c>
      <c r="AL52" s="30" t="str">
        <f t="shared" si="24"/>
        <v>C</v>
      </c>
      <c r="AM52" s="30" t="str">
        <f t="shared" si="25"/>
        <v/>
      </c>
      <c r="AN52" s="30" t="str">
        <f t="shared" si="25"/>
        <v/>
      </c>
      <c r="AO52" s="30" t="str">
        <f t="shared" si="25"/>
        <v/>
      </c>
      <c r="AP52" s="30" t="str">
        <f t="shared" si="25"/>
        <v/>
      </c>
      <c r="AQ52" s="30" t="str">
        <f t="shared" si="25"/>
        <v/>
      </c>
      <c r="AR52" s="30" t="str">
        <f t="shared" si="25"/>
        <v>C</v>
      </c>
      <c r="AS52" s="30" t="str">
        <f t="shared" si="25"/>
        <v>C</v>
      </c>
      <c r="AT52" s="30" t="str">
        <f t="shared" si="25"/>
        <v/>
      </c>
      <c r="AU52" s="30" t="str">
        <f t="shared" si="25"/>
        <v/>
      </c>
      <c r="AV52" s="30" t="str">
        <f t="shared" si="25"/>
        <v/>
      </c>
      <c r="AW52" s="30" t="str">
        <f t="shared" si="25"/>
        <v/>
      </c>
    </row>
    <row r="53" spans="1:54" x14ac:dyDescent="0.3">
      <c r="A53" s="25" t="str">
        <f t="shared" si="20"/>
        <v>ZCP</v>
      </c>
      <c r="B53" s="31"/>
      <c r="C53" s="84" t="s">
        <v>30</v>
      </c>
      <c r="D53" s="32" t="s">
        <v>37</v>
      </c>
      <c r="E53" s="33">
        <v>43087</v>
      </c>
      <c r="F53" s="34">
        <v>43087</v>
      </c>
      <c r="G53" s="113" t="str">
        <f>IF(D53='Paramètre DIVERS'!$B$16,'Paramètre DIVERS'!$A$16,IF(D53='Paramètre DIVERS'!$B$17,'Paramètre DIVERS'!$A$17,IF(D53='Paramètre DIVERS'!$B$18,'Paramètre DIVERS'!$A$18,IF(D53='Paramètre DIVERS'!$B$19,'Paramètre DIVERS'!$A$19,IF(D53='Paramètre DIVERS'!$B$21,'Paramètre DIVERS'!$A$21,IF(D53='Paramètre DIVERS'!$B$22,'Paramètre DIVERS'!$A$22,""))))))&amp;IF(D53='Paramètre DIVERS'!$B$24,'Paramètre DIVERS'!$A$24,IF(D53='Paramètre DIVERS'!$B$25,'Paramètre DIVERS'!$A$25,IF(D53='Paramètre DIVERS'!$B$26,'Paramètre DIVERS'!$A$26,IF(D53='Paramètre DIVERS'!$B$27,'Paramètre DIVERS'!$A$27,IF(D53='Paramètre DIVERS'!$B$28,'Paramètre DIVERS'!$A$28,IF(D53='Paramètre DIVERS'!$B$29,'Paramètre DIVERS'!$A$29,IF(D53='Paramètre DIVERS'!$B$30,'Paramètre DIVERS'!$A$30,"")))))))&amp;IF(D53='Paramètre DIVERS'!$B$32,'Paramètre DIVERS'!$A$32,IF(D53='Paramètre DIVERS'!$B$36,'Paramètre DIVERS'!$A$36,IF(D53='Paramètre DIVERS'!$B$37,'Paramètre DIVERS'!$A$37,IF(D53='Paramètre DIVERS'!$B$38,'Paramètre DIVERS'!$A$38,IF(D53='Paramètre DIVERS'!$B$39,'Paramètre DIVERS'!$A$39,IF(D53='Paramètre DIVERS'!$B$43,'Paramètre DIVERS'!$A$43,IF(D53='Paramètre DIVERS'!$B$44,'Paramètre DIVERS'!$A$44,"")))))))&amp;IF(D53='Paramètre DIVERS'!$B$45,'Paramètre DIVERS'!$A$45,IF(D53='Paramètre DIVERS'!$B$46,'Paramètre DIVERS'!$A$46,IF(D53='Paramètre DIVERS'!$B$47,'Paramètre DIVERS'!$A$47,IF(D53='Paramètre DIVERS'!$B$23,'Paramètre DIVERS'!$A$23,""))))</f>
        <v>ZCP</v>
      </c>
      <c r="H53" s="101">
        <f t="shared" si="21"/>
        <v>1</v>
      </c>
      <c r="I53" s="30" t="str">
        <f t="shared" si="22"/>
        <v>C</v>
      </c>
      <c r="J53" s="30" t="str">
        <f t="shared" si="22"/>
        <v>C</v>
      </c>
      <c r="K53" s="30" t="str">
        <f t="shared" si="22"/>
        <v/>
      </c>
      <c r="L53" s="30" t="str">
        <f t="shared" si="22"/>
        <v/>
      </c>
      <c r="M53" s="30" t="str">
        <f t="shared" si="22"/>
        <v/>
      </c>
      <c r="N53" s="30" t="str">
        <f t="shared" si="22"/>
        <v/>
      </c>
      <c r="O53" s="30" t="str">
        <f t="shared" si="22"/>
        <v/>
      </c>
      <c r="P53" s="30" t="str">
        <f t="shared" si="22"/>
        <v>C</v>
      </c>
      <c r="Q53" s="30" t="str">
        <f t="shared" si="22"/>
        <v>C</v>
      </c>
      <c r="R53" s="30" t="str">
        <f t="shared" si="22"/>
        <v/>
      </c>
      <c r="S53" s="30" t="str">
        <f t="shared" si="23"/>
        <v/>
      </c>
      <c r="T53" s="30" t="str">
        <f t="shared" si="23"/>
        <v/>
      </c>
      <c r="U53" s="30" t="str">
        <f t="shared" si="23"/>
        <v/>
      </c>
      <c r="V53" s="30" t="str">
        <f t="shared" si="23"/>
        <v/>
      </c>
      <c r="W53" s="30" t="str">
        <f t="shared" si="23"/>
        <v>C</v>
      </c>
      <c r="X53" s="30" t="str">
        <f t="shared" si="23"/>
        <v>C</v>
      </c>
      <c r="Y53" s="30" t="str">
        <f t="shared" si="23"/>
        <v/>
      </c>
      <c r="Z53" s="30" t="str">
        <f t="shared" si="23"/>
        <v/>
      </c>
      <c r="AA53" s="30" t="str">
        <f t="shared" si="23"/>
        <v/>
      </c>
      <c r="AB53" s="30" t="str">
        <f t="shared" si="23"/>
        <v/>
      </c>
      <c r="AC53" s="30" t="str">
        <f t="shared" si="24"/>
        <v/>
      </c>
      <c r="AD53" s="30" t="str">
        <f t="shared" si="24"/>
        <v>C</v>
      </c>
      <c r="AE53" s="30" t="str">
        <f t="shared" si="24"/>
        <v>C</v>
      </c>
      <c r="AF53" s="30" t="str">
        <f t="shared" si="24"/>
        <v/>
      </c>
      <c r="AG53" s="30" t="str">
        <f t="shared" si="24"/>
        <v/>
      </c>
      <c r="AH53" s="30" t="str">
        <f t="shared" si="24"/>
        <v/>
      </c>
      <c r="AI53" s="30" t="str">
        <f t="shared" si="24"/>
        <v/>
      </c>
      <c r="AJ53" s="30" t="str">
        <f t="shared" si="24"/>
        <v/>
      </c>
      <c r="AK53" s="30" t="str">
        <f t="shared" si="24"/>
        <v>C</v>
      </c>
      <c r="AL53" s="30" t="str">
        <f t="shared" si="24"/>
        <v>C</v>
      </c>
      <c r="AM53" s="30" t="str">
        <f t="shared" si="25"/>
        <v/>
      </c>
      <c r="AN53" s="30" t="str">
        <f t="shared" si="25"/>
        <v/>
      </c>
      <c r="AO53" s="30" t="str">
        <f t="shared" si="25"/>
        <v/>
      </c>
      <c r="AP53" s="30" t="str">
        <f t="shared" si="25"/>
        <v/>
      </c>
      <c r="AQ53" s="30" t="str">
        <f t="shared" si="25"/>
        <v/>
      </c>
      <c r="AR53" s="30" t="str">
        <f t="shared" si="25"/>
        <v>C</v>
      </c>
      <c r="AS53" s="30" t="str">
        <f t="shared" si="25"/>
        <v>C</v>
      </c>
      <c r="AT53" s="30" t="str">
        <f t="shared" si="25"/>
        <v/>
      </c>
      <c r="AU53" s="30" t="str">
        <f t="shared" si="25"/>
        <v/>
      </c>
      <c r="AV53" s="30" t="str">
        <f t="shared" si="25"/>
        <v/>
      </c>
      <c r="AW53" s="30" t="str">
        <f t="shared" si="25"/>
        <v/>
      </c>
    </row>
    <row r="54" spans="1:54" x14ac:dyDescent="0.3">
      <c r="A54" s="25" t="str">
        <f t="shared" si="20"/>
        <v>ZCP</v>
      </c>
      <c r="B54" s="31"/>
      <c r="C54" s="84" t="s">
        <v>30</v>
      </c>
      <c r="D54" s="32" t="s">
        <v>37</v>
      </c>
      <c r="E54" s="33">
        <v>42926</v>
      </c>
      <c r="F54" s="34">
        <v>42944</v>
      </c>
      <c r="G54" s="113" t="str">
        <f>IF(D54='Paramètre DIVERS'!$B$16,'Paramètre DIVERS'!$A$16,IF(D54='Paramètre DIVERS'!$B$17,'Paramètre DIVERS'!$A$17,IF(D54='Paramètre DIVERS'!$B$18,'Paramètre DIVERS'!$A$18,IF(D54='Paramètre DIVERS'!$B$19,'Paramètre DIVERS'!$A$19,IF(D54='Paramètre DIVERS'!$B$21,'Paramètre DIVERS'!$A$21,IF(D54='Paramètre DIVERS'!$B$22,'Paramètre DIVERS'!$A$22,""))))))&amp;IF(D54='Paramètre DIVERS'!$B$24,'Paramètre DIVERS'!$A$24,IF(D54='Paramètre DIVERS'!$B$25,'Paramètre DIVERS'!$A$25,IF(D54='Paramètre DIVERS'!$B$26,'Paramètre DIVERS'!$A$26,IF(D54='Paramètre DIVERS'!$B$27,'Paramètre DIVERS'!$A$27,IF(D54='Paramètre DIVERS'!$B$28,'Paramètre DIVERS'!$A$28,IF(D54='Paramètre DIVERS'!$B$29,'Paramètre DIVERS'!$A$29,IF(D54='Paramètre DIVERS'!$B$30,'Paramètre DIVERS'!$A$30,"")))))))&amp;IF(D54='Paramètre DIVERS'!$B$32,'Paramètre DIVERS'!$A$32,IF(D54='Paramètre DIVERS'!$B$36,'Paramètre DIVERS'!$A$36,IF(D54='Paramètre DIVERS'!$B$37,'Paramètre DIVERS'!$A$37,IF(D54='Paramètre DIVERS'!$B$38,'Paramètre DIVERS'!$A$38,IF(D54='Paramètre DIVERS'!$B$39,'Paramètre DIVERS'!$A$39,IF(D54='Paramètre DIVERS'!$B$43,'Paramètre DIVERS'!$A$43,IF(D54='Paramètre DIVERS'!$B$44,'Paramètre DIVERS'!$A$44,"")))))))&amp;IF(D54='Paramètre DIVERS'!$B$45,'Paramètre DIVERS'!$A$45,IF(D54='Paramètre DIVERS'!$B$46,'Paramètre DIVERS'!$A$46,IF(D54='Paramètre DIVERS'!$B$47,'Paramètre DIVERS'!$A$47,IF(D54='Paramètre DIVERS'!$B$23,'Paramètre DIVERS'!$A$23,""))))</f>
        <v>ZCP</v>
      </c>
      <c r="H54" s="101">
        <f t="shared" si="21"/>
        <v>14</v>
      </c>
      <c r="I54" s="30" t="str">
        <f t="shared" si="22"/>
        <v>C</v>
      </c>
      <c r="J54" s="30" t="str">
        <f t="shared" si="22"/>
        <v>C</v>
      </c>
      <c r="K54" s="30" t="str">
        <f t="shared" si="22"/>
        <v/>
      </c>
      <c r="L54" s="30" t="str">
        <f t="shared" si="22"/>
        <v/>
      </c>
      <c r="M54" s="30" t="str">
        <f t="shared" si="22"/>
        <v/>
      </c>
      <c r="N54" s="30" t="str">
        <f t="shared" si="22"/>
        <v/>
      </c>
      <c r="O54" s="30" t="str">
        <f t="shared" si="22"/>
        <v/>
      </c>
      <c r="P54" s="30" t="str">
        <f t="shared" si="22"/>
        <v>C</v>
      </c>
      <c r="Q54" s="30" t="str">
        <f t="shared" si="22"/>
        <v>C</v>
      </c>
      <c r="R54" s="30" t="str">
        <f t="shared" si="22"/>
        <v/>
      </c>
      <c r="S54" s="30" t="str">
        <f t="shared" si="23"/>
        <v/>
      </c>
      <c r="T54" s="30" t="str">
        <f t="shared" si="23"/>
        <v/>
      </c>
      <c r="U54" s="30" t="str">
        <f t="shared" si="23"/>
        <v/>
      </c>
      <c r="V54" s="30" t="str">
        <f t="shared" si="23"/>
        <v/>
      </c>
      <c r="W54" s="30" t="str">
        <f t="shared" si="23"/>
        <v>C</v>
      </c>
      <c r="X54" s="30" t="str">
        <f t="shared" si="23"/>
        <v>C</v>
      </c>
      <c r="Y54" s="30" t="str">
        <f t="shared" si="23"/>
        <v/>
      </c>
      <c r="Z54" s="30" t="str">
        <f t="shared" si="23"/>
        <v/>
      </c>
      <c r="AA54" s="30" t="str">
        <f t="shared" si="23"/>
        <v/>
      </c>
      <c r="AB54" s="30" t="str">
        <f t="shared" si="23"/>
        <v/>
      </c>
      <c r="AC54" s="30" t="str">
        <f t="shared" si="24"/>
        <v/>
      </c>
      <c r="AD54" s="30" t="str">
        <f t="shared" si="24"/>
        <v>C</v>
      </c>
      <c r="AE54" s="30" t="str">
        <f t="shared" si="24"/>
        <v>C</v>
      </c>
      <c r="AF54" s="30" t="str">
        <f t="shared" si="24"/>
        <v/>
      </c>
      <c r="AG54" s="30" t="str">
        <f t="shared" si="24"/>
        <v/>
      </c>
      <c r="AH54" s="30" t="str">
        <f t="shared" si="24"/>
        <v/>
      </c>
      <c r="AI54" s="30" t="str">
        <f t="shared" si="24"/>
        <v/>
      </c>
      <c r="AJ54" s="30" t="str">
        <f t="shared" si="24"/>
        <v/>
      </c>
      <c r="AK54" s="30" t="str">
        <f t="shared" si="24"/>
        <v>C</v>
      </c>
      <c r="AL54" s="30" t="str">
        <f t="shared" si="24"/>
        <v>C</v>
      </c>
      <c r="AM54" s="30" t="str">
        <f t="shared" si="25"/>
        <v/>
      </c>
      <c r="AN54" s="30" t="str">
        <f t="shared" si="25"/>
        <v/>
      </c>
      <c r="AO54" s="30" t="str">
        <f t="shared" si="25"/>
        <v/>
      </c>
      <c r="AP54" s="30" t="str">
        <f t="shared" si="25"/>
        <v/>
      </c>
      <c r="AQ54" s="30" t="str">
        <f t="shared" si="25"/>
        <v/>
      </c>
      <c r="AR54" s="30" t="str">
        <f t="shared" si="25"/>
        <v>C</v>
      </c>
      <c r="AS54" s="30" t="str">
        <f t="shared" si="25"/>
        <v>C</v>
      </c>
      <c r="AT54" s="30" t="str">
        <f t="shared" si="25"/>
        <v/>
      </c>
      <c r="AU54" s="30" t="str">
        <f t="shared" si="25"/>
        <v/>
      </c>
      <c r="AV54" s="30" t="str">
        <f t="shared" si="25"/>
        <v/>
      </c>
      <c r="AW54" s="30" t="str">
        <f t="shared" si="25"/>
        <v/>
      </c>
    </row>
    <row r="55" spans="1:54" x14ac:dyDescent="0.3">
      <c r="A55" s="25" t="str">
        <f t="shared" si="20"/>
        <v>ZCP</v>
      </c>
      <c r="B55" s="31"/>
      <c r="C55" s="84" t="s">
        <v>30</v>
      </c>
      <c r="D55" s="32" t="s">
        <v>37</v>
      </c>
      <c r="E55" s="33">
        <v>42975</v>
      </c>
      <c r="F55" s="34">
        <v>42975</v>
      </c>
      <c r="G55" s="113" t="str">
        <f>IF(D55='Paramètre DIVERS'!$B$16,'Paramètre DIVERS'!$A$16,IF(D55='Paramètre DIVERS'!$B$17,'Paramètre DIVERS'!$A$17,IF(D55='Paramètre DIVERS'!$B$18,'Paramètre DIVERS'!$A$18,IF(D55='Paramètre DIVERS'!$B$19,'Paramètre DIVERS'!$A$19,IF(D55='Paramètre DIVERS'!$B$21,'Paramètre DIVERS'!$A$21,IF(D55='Paramètre DIVERS'!$B$22,'Paramètre DIVERS'!$A$22,""))))))&amp;IF(D55='Paramètre DIVERS'!$B$24,'Paramètre DIVERS'!$A$24,IF(D55='Paramètre DIVERS'!$B$25,'Paramètre DIVERS'!$A$25,IF(D55='Paramètre DIVERS'!$B$26,'Paramètre DIVERS'!$A$26,IF(D55='Paramètre DIVERS'!$B$27,'Paramètre DIVERS'!$A$27,IF(D55='Paramètre DIVERS'!$B$28,'Paramètre DIVERS'!$A$28,IF(D55='Paramètre DIVERS'!$B$29,'Paramètre DIVERS'!$A$29,IF(D55='Paramètre DIVERS'!$B$30,'Paramètre DIVERS'!$A$30,"")))))))&amp;IF(D55='Paramètre DIVERS'!$B$32,'Paramètre DIVERS'!$A$32,IF(D55='Paramètre DIVERS'!$B$36,'Paramètre DIVERS'!$A$36,IF(D55='Paramètre DIVERS'!$B$37,'Paramètre DIVERS'!$A$37,IF(D55='Paramètre DIVERS'!$B$38,'Paramètre DIVERS'!$A$38,IF(D55='Paramètre DIVERS'!$B$39,'Paramètre DIVERS'!$A$39,IF(D55='Paramètre DIVERS'!$B$43,'Paramètre DIVERS'!$A$43,IF(D55='Paramètre DIVERS'!$B$44,'Paramètre DIVERS'!$A$44,"")))))))&amp;IF(D55='Paramètre DIVERS'!$B$45,'Paramètre DIVERS'!$A$45,IF(D55='Paramètre DIVERS'!$B$46,'Paramètre DIVERS'!$A$46,IF(D55='Paramètre DIVERS'!$B$47,'Paramètre DIVERS'!$A$47,IF(D55='Paramètre DIVERS'!$B$23,'Paramètre DIVERS'!$A$23,""))))</f>
        <v>ZCP</v>
      </c>
      <c r="H55" s="101">
        <f t="shared" si="21"/>
        <v>1</v>
      </c>
      <c r="I55" s="30" t="str">
        <f t="shared" si="22"/>
        <v>C</v>
      </c>
      <c r="J55" s="30" t="str">
        <f t="shared" si="22"/>
        <v>C</v>
      </c>
      <c r="K55" s="30" t="str">
        <f t="shared" si="22"/>
        <v/>
      </c>
      <c r="L55" s="30" t="str">
        <f t="shared" si="22"/>
        <v/>
      </c>
      <c r="M55" s="30" t="str">
        <f t="shared" si="22"/>
        <v/>
      </c>
      <c r="N55" s="30" t="str">
        <f t="shared" si="22"/>
        <v/>
      </c>
      <c r="O55" s="30" t="str">
        <f t="shared" si="22"/>
        <v/>
      </c>
      <c r="P55" s="30" t="str">
        <f t="shared" si="22"/>
        <v>C</v>
      </c>
      <c r="Q55" s="30" t="str">
        <f t="shared" si="22"/>
        <v>C</v>
      </c>
      <c r="R55" s="30" t="str">
        <f t="shared" si="22"/>
        <v/>
      </c>
      <c r="S55" s="30" t="str">
        <f t="shared" si="23"/>
        <v/>
      </c>
      <c r="T55" s="30" t="str">
        <f t="shared" si="23"/>
        <v/>
      </c>
      <c r="U55" s="30" t="str">
        <f t="shared" si="23"/>
        <v/>
      </c>
      <c r="V55" s="30" t="str">
        <f t="shared" si="23"/>
        <v/>
      </c>
      <c r="W55" s="30" t="str">
        <f t="shared" si="23"/>
        <v>C</v>
      </c>
      <c r="X55" s="30" t="str">
        <f t="shared" si="23"/>
        <v>C</v>
      </c>
      <c r="Y55" s="30" t="str">
        <f t="shared" si="23"/>
        <v/>
      </c>
      <c r="Z55" s="30" t="str">
        <f t="shared" si="23"/>
        <v/>
      </c>
      <c r="AA55" s="30" t="str">
        <f t="shared" si="23"/>
        <v/>
      </c>
      <c r="AB55" s="30" t="str">
        <f t="shared" si="23"/>
        <v/>
      </c>
      <c r="AC55" s="30" t="str">
        <f t="shared" si="24"/>
        <v/>
      </c>
      <c r="AD55" s="30" t="str">
        <f t="shared" si="24"/>
        <v>C</v>
      </c>
      <c r="AE55" s="30" t="str">
        <f t="shared" si="24"/>
        <v>C</v>
      </c>
      <c r="AF55" s="30" t="str">
        <f t="shared" si="24"/>
        <v/>
      </c>
      <c r="AG55" s="30" t="str">
        <f t="shared" si="24"/>
        <v/>
      </c>
      <c r="AH55" s="30" t="str">
        <f t="shared" si="24"/>
        <v/>
      </c>
      <c r="AI55" s="30" t="str">
        <f t="shared" si="24"/>
        <v/>
      </c>
      <c r="AJ55" s="30" t="str">
        <f t="shared" si="24"/>
        <v/>
      </c>
      <c r="AK55" s="30" t="str">
        <f t="shared" si="24"/>
        <v>C</v>
      </c>
      <c r="AL55" s="30" t="str">
        <f t="shared" si="24"/>
        <v>C</v>
      </c>
      <c r="AM55" s="30" t="str">
        <f t="shared" si="25"/>
        <v/>
      </c>
      <c r="AN55" s="30" t="str">
        <f t="shared" si="25"/>
        <v/>
      </c>
      <c r="AO55" s="30" t="str">
        <f t="shared" si="25"/>
        <v/>
      </c>
      <c r="AP55" s="30" t="str">
        <f t="shared" si="25"/>
        <v/>
      </c>
      <c r="AQ55" s="30" t="str">
        <f t="shared" si="25"/>
        <v/>
      </c>
      <c r="AR55" s="30" t="str">
        <f t="shared" si="25"/>
        <v>C</v>
      </c>
      <c r="AS55" s="30" t="str">
        <f t="shared" si="25"/>
        <v>C</v>
      </c>
      <c r="AT55" s="30" t="str">
        <f t="shared" si="25"/>
        <v/>
      </c>
      <c r="AU55" s="30" t="str">
        <f t="shared" si="25"/>
        <v/>
      </c>
      <c r="AV55" s="30" t="str">
        <f t="shared" si="25"/>
        <v/>
      </c>
      <c r="AW55" s="30" t="str">
        <f t="shared" si="25"/>
        <v/>
      </c>
    </row>
    <row r="56" spans="1:54" x14ac:dyDescent="0.3">
      <c r="A56" s="25" t="str">
        <f t="shared" si="20"/>
        <v>ZCP</v>
      </c>
      <c r="B56" s="31"/>
      <c r="C56" s="84" t="s">
        <v>30</v>
      </c>
      <c r="D56" s="32" t="s">
        <v>37</v>
      </c>
      <c r="E56" s="33">
        <v>42961</v>
      </c>
      <c r="F56" s="34">
        <v>42979</v>
      </c>
      <c r="G56" s="113" t="str">
        <f>IF(D56='Paramètre DIVERS'!$B$16,'Paramètre DIVERS'!$A$16,IF(D56='Paramètre DIVERS'!$B$17,'Paramètre DIVERS'!$A$17,IF(D56='Paramètre DIVERS'!$B$18,'Paramètre DIVERS'!$A$18,IF(D56='Paramètre DIVERS'!$B$19,'Paramètre DIVERS'!$A$19,IF(D56='Paramètre DIVERS'!$B$21,'Paramètre DIVERS'!$A$21,IF(D56='Paramètre DIVERS'!$B$22,'Paramètre DIVERS'!$A$22,""))))))&amp;IF(D56='Paramètre DIVERS'!$B$24,'Paramètre DIVERS'!$A$24,IF(D56='Paramètre DIVERS'!$B$25,'Paramètre DIVERS'!$A$25,IF(D56='Paramètre DIVERS'!$B$26,'Paramètre DIVERS'!$A$26,IF(D56='Paramètre DIVERS'!$B$27,'Paramètre DIVERS'!$A$27,IF(D56='Paramètre DIVERS'!$B$28,'Paramètre DIVERS'!$A$28,IF(D56='Paramètre DIVERS'!$B$29,'Paramètre DIVERS'!$A$29,IF(D56='Paramètre DIVERS'!$B$30,'Paramètre DIVERS'!$A$30,"")))))))&amp;IF(D56='Paramètre DIVERS'!$B$32,'Paramètre DIVERS'!$A$32,IF(D56='Paramètre DIVERS'!$B$36,'Paramètre DIVERS'!$A$36,IF(D56='Paramètre DIVERS'!$B$37,'Paramètre DIVERS'!$A$37,IF(D56='Paramètre DIVERS'!$B$38,'Paramètre DIVERS'!$A$38,IF(D56='Paramètre DIVERS'!$B$39,'Paramètre DIVERS'!$A$39,IF(D56='Paramètre DIVERS'!$B$43,'Paramètre DIVERS'!$A$43,IF(D56='Paramètre DIVERS'!$B$44,'Paramètre DIVERS'!$A$44,"")))))))&amp;IF(D56='Paramètre DIVERS'!$B$45,'Paramètre DIVERS'!$A$45,IF(D56='Paramètre DIVERS'!$B$46,'Paramètre DIVERS'!$A$46,IF(D56='Paramètre DIVERS'!$B$47,'Paramètre DIVERS'!$A$47,IF(D56='Paramètre DIVERS'!$B$23,'Paramètre DIVERS'!$A$23,""))))</f>
        <v>ZCP</v>
      </c>
      <c r="H56" s="101">
        <f t="shared" si="21"/>
        <v>14</v>
      </c>
      <c r="I56" s="30" t="str">
        <f t="shared" si="22"/>
        <v>C</v>
      </c>
      <c r="J56" s="30" t="str">
        <f t="shared" si="22"/>
        <v>C</v>
      </c>
      <c r="K56" s="30" t="str">
        <f t="shared" si="22"/>
        <v/>
      </c>
      <c r="L56" s="30" t="str">
        <f t="shared" si="22"/>
        <v/>
      </c>
      <c r="M56" s="30" t="str">
        <f t="shared" si="22"/>
        <v/>
      </c>
      <c r="N56" s="30" t="str">
        <f t="shared" si="22"/>
        <v/>
      </c>
      <c r="O56" s="30" t="str">
        <f t="shared" si="22"/>
        <v/>
      </c>
      <c r="P56" s="30" t="str">
        <f t="shared" si="22"/>
        <v>C</v>
      </c>
      <c r="Q56" s="30" t="str">
        <f t="shared" si="22"/>
        <v>C</v>
      </c>
      <c r="R56" s="30" t="str">
        <f t="shared" si="22"/>
        <v/>
      </c>
      <c r="S56" s="30" t="str">
        <f t="shared" si="23"/>
        <v/>
      </c>
      <c r="T56" s="30" t="str">
        <f t="shared" si="23"/>
        <v/>
      </c>
      <c r="U56" s="30" t="str">
        <f t="shared" si="23"/>
        <v/>
      </c>
      <c r="V56" s="30" t="str">
        <f t="shared" si="23"/>
        <v/>
      </c>
      <c r="W56" s="30" t="str">
        <f t="shared" si="23"/>
        <v>C</v>
      </c>
      <c r="X56" s="30" t="str">
        <f t="shared" si="23"/>
        <v>C</v>
      </c>
      <c r="Y56" s="30" t="str">
        <f t="shared" si="23"/>
        <v/>
      </c>
      <c r="Z56" s="30" t="str">
        <f t="shared" si="23"/>
        <v/>
      </c>
      <c r="AA56" s="30" t="str">
        <f t="shared" si="23"/>
        <v/>
      </c>
      <c r="AB56" s="30" t="str">
        <f t="shared" si="23"/>
        <v/>
      </c>
      <c r="AC56" s="30" t="str">
        <f t="shared" si="24"/>
        <v/>
      </c>
      <c r="AD56" s="30" t="str">
        <f t="shared" si="24"/>
        <v>C</v>
      </c>
      <c r="AE56" s="30" t="str">
        <f t="shared" si="24"/>
        <v>C</v>
      </c>
      <c r="AF56" s="30" t="str">
        <f t="shared" si="24"/>
        <v/>
      </c>
      <c r="AG56" s="30" t="str">
        <f t="shared" si="24"/>
        <v/>
      </c>
      <c r="AH56" s="30" t="str">
        <f t="shared" si="24"/>
        <v/>
      </c>
      <c r="AI56" s="30" t="str">
        <f t="shared" si="24"/>
        <v/>
      </c>
      <c r="AJ56" s="30" t="str">
        <f t="shared" si="24"/>
        <v/>
      </c>
      <c r="AK56" s="30" t="str">
        <f t="shared" si="24"/>
        <v>C</v>
      </c>
      <c r="AL56" s="30" t="str">
        <f t="shared" si="24"/>
        <v>C</v>
      </c>
      <c r="AM56" s="30" t="str">
        <f t="shared" si="25"/>
        <v/>
      </c>
      <c r="AN56" s="30" t="str">
        <f t="shared" si="25"/>
        <v/>
      </c>
      <c r="AO56" s="30" t="str">
        <f t="shared" si="25"/>
        <v/>
      </c>
      <c r="AP56" s="30" t="str">
        <f t="shared" si="25"/>
        <v/>
      </c>
      <c r="AQ56" s="30" t="str">
        <f t="shared" si="25"/>
        <v/>
      </c>
      <c r="AR56" s="30" t="str">
        <f t="shared" si="25"/>
        <v>C</v>
      </c>
      <c r="AS56" s="30" t="str">
        <f t="shared" si="25"/>
        <v>C</v>
      </c>
      <c r="AT56" s="30" t="str">
        <f t="shared" si="25"/>
        <v/>
      </c>
      <c r="AU56" s="30" t="str">
        <f t="shared" si="25"/>
        <v/>
      </c>
      <c r="AV56" s="30" t="str">
        <f t="shared" si="25"/>
        <v/>
      </c>
      <c r="AW56" s="30" t="str">
        <f t="shared" si="25"/>
        <v/>
      </c>
    </row>
    <row r="57" spans="1:54" x14ac:dyDescent="0.3">
      <c r="A57" s="25" t="str">
        <f t="shared" si="20"/>
        <v>ZCP</v>
      </c>
      <c r="B57" s="31"/>
      <c r="C57" s="84" t="s">
        <v>30</v>
      </c>
      <c r="D57" s="32" t="s">
        <v>37</v>
      </c>
      <c r="E57" s="33">
        <v>43077</v>
      </c>
      <c r="F57" s="34">
        <v>43077</v>
      </c>
      <c r="G57" s="113" t="str">
        <f>IF(D57='Paramètre DIVERS'!$B$16,'Paramètre DIVERS'!$A$16,IF(D57='Paramètre DIVERS'!$B$17,'Paramètre DIVERS'!$A$17,IF(D57='Paramètre DIVERS'!$B$18,'Paramètre DIVERS'!$A$18,IF(D57='Paramètre DIVERS'!$B$19,'Paramètre DIVERS'!$A$19,IF(D57='Paramètre DIVERS'!$B$21,'Paramètre DIVERS'!$A$21,IF(D57='Paramètre DIVERS'!$B$22,'Paramètre DIVERS'!$A$22,""))))))&amp;IF(D57='Paramètre DIVERS'!$B$24,'Paramètre DIVERS'!$A$24,IF(D57='Paramètre DIVERS'!$B$25,'Paramètre DIVERS'!$A$25,IF(D57='Paramètre DIVERS'!$B$26,'Paramètre DIVERS'!$A$26,IF(D57='Paramètre DIVERS'!$B$27,'Paramètre DIVERS'!$A$27,IF(D57='Paramètre DIVERS'!$B$28,'Paramètre DIVERS'!$A$28,IF(D57='Paramètre DIVERS'!$B$29,'Paramètre DIVERS'!$A$29,IF(D57='Paramètre DIVERS'!$B$30,'Paramètre DIVERS'!$A$30,"")))))))&amp;IF(D57='Paramètre DIVERS'!$B$32,'Paramètre DIVERS'!$A$32,IF(D57='Paramètre DIVERS'!$B$36,'Paramètre DIVERS'!$A$36,IF(D57='Paramètre DIVERS'!$B$37,'Paramètre DIVERS'!$A$37,IF(D57='Paramètre DIVERS'!$B$38,'Paramètre DIVERS'!$A$38,IF(D57='Paramètre DIVERS'!$B$39,'Paramètre DIVERS'!$A$39,IF(D57='Paramètre DIVERS'!$B$43,'Paramètre DIVERS'!$A$43,IF(D57='Paramètre DIVERS'!$B$44,'Paramètre DIVERS'!$A$44,"")))))))&amp;IF(D57='Paramètre DIVERS'!$B$45,'Paramètre DIVERS'!$A$45,IF(D57='Paramètre DIVERS'!$B$46,'Paramètre DIVERS'!$A$46,IF(D57='Paramètre DIVERS'!$B$47,'Paramètre DIVERS'!$A$47,IF(D57='Paramètre DIVERS'!$B$23,'Paramètre DIVERS'!$A$23,""))))</f>
        <v>ZCP</v>
      </c>
      <c r="H57" s="101">
        <f t="shared" si="21"/>
        <v>1</v>
      </c>
      <c r="I57" s="30" t="str">
        <f t="shared" ref="I57:R66" si="26">IF(OR(I$6="s",I$6="f",I$6="d"),"C",IF(AND(I$5&gt;=$E57,I$5&lt;=$F57,$G57="ZCP"),$G57,IF(AND(I$5&gt;=$E57,I$5&lt;=$F57,$G57="ZPM"),$G57,IF(AND(I$5&gt;=$E57,I$5&lt;=$F57,$G57="ZMA"),$G57,IF(AND(I$5&gt;=$E57,I$5&lt;=$F57,$G57="ZMP"),$G57,IF(AND(I$5&gt;=$E57,I$5&lt;=$F57,$G57="ZMT"),$G57,IF(AND(I$5&gt;=$E57,I$5&lt;=$F57,$G57="ZFO"),$G57,IF(AND(I$5&gt;=$E57,I$5&lt;=$F57,$G57="ZRJ"),$G57,IF(AND(I$5&gt;=$E57,I$5&lt;=$F57,$G57="ZAT"),$G57,"")))))))))</f>
        <v>C</v>
      </c>
      <c r="J57" s="30" t="str">
        <f t="shared" si="26"/>
        <v>C</v>
      </c>
      <c r="K57" s="30" t="str">
        <f t="shared" si="26"/>
        <v/>
      </c>
      <c r="L57" s="30" t="str">
        <f t="shared" si="26"/>
        <v/>
      </c>
      <c r="M57" s="30" t="str">
        <f t="shared" si="26"/>
        <v/>
      </c>
      <c r="N57" s="30" t="str">
        <f t="shared" si="26"/>
        <v/>
      </c>
      <c r="O57" s="30" t="str">
        <f t="shared" si="26"/>
        <v/>
      </c>
      <c r="P57" s="30" t="str">
        <f t="shared" si="26"/>
        <v>C</v>
      </c>
      <c r="Q57" s="30" t="str">
        <f t="shared" si="26"/>
        <v>C</v>
      </c>
      <c r="R57" s="30" t="str">
        <f t="shared" si="26"/>
        <v/>
      </c>
      <c r="S57" s="30" t="str">
        <f t="shared" ref="S57:AB66" si="27">IF(OR(S$6="s",S$6="f",S$6="d"),"C",IF(AND(S$5&gt;=$E57,S$5&lt;=$F57,$G57="ZCP"),$G57,IF(AND(S$5&gt;=$E57,S$5&lt;=$F57,$G57="ZPM"),$G57,IF(AND(S$5&gt;=$E57,S$5&lt;=$F57,$G57="ZMA"),$G57,IF(AND(S$5&gt;=$E57,S$5&lt;=$F57,$G57="ZMP"),$G57,IF(AND(S$5&gt;=$E57,S$5&lt;=$F57,$G57="ZMT"),$G57,IF(AND(S$5&gt;=$E57,S$5&lt;=$F57,$G57="ZFO"),$G57,IF(AND(S$5&gt;=$E57,S$5&lt;=$F57,$G57="ZRJ"),$G57,IF(AND(S$5&gt;=$E57,S$5&lt;=$F57,$G57="ZAT"),$G57,"")))))))))</f>
        <v/>
      </c>
      <c r="T57" s="30" t="str">
        <f t="shared" si="27"/>
        <v/>
      </c>
      <c r="U57" s="30" t="str">
        <f t="shared" si="27"/>
        <v/>
      </c>
      <c r="V57" s="30" t="str">
        <f t="shared" si="27"/>
        <v/>
      </c>
      <c r="W57" s="30" t="str">
        <f t="shared" si="27"/>
        <v>C</v>
      </c>
      <c r="X57" s="30" t="str">
        <f t="shared" si="27"/>
        <v>C</v>
      </c>
      <c r="Y57" s="30" t="str">
        <f t="shared" si="27"/>
        <v/>
      </c>
      <c r="Z57" s="30" t="str">
        <f t="shared" si="27"/>
        <v/>
      </c>
      <c r="AA57" s="30" t="str">
        <f t="shared" si="27"/>
        <v/>
      </c>
      <c r="AB57" s="30" t="str">
        <f t="shared" si="27"/>
        <v/>
      </c>
      <c r="AC57" s="30" t="str">
        <f t="shared" ref="AC57:AL66" si="28">IF(OR(AC$6="s",AC$6="f",AC$6="d"),"C",IF(AND(AC$5&gt;=$E57,AC$5&lt;=$F57,$G57="ZCP"),$G57,IF(AND(AC$5&gt;=$E57,AC$5&lt;=$F57,$G57="ZPM"),$G57,IF(AND(AC$5&gt;=$E57,AC$5&lt;=$F57,$G57="ZMA"),$G57,IF(AND(AC$5&gt;=$E57,AC$5&lt;=$F57,$G57="ZMP"),$G57,IF(AND(AC$5&gt;=$E57,AC$5&lt;=$F57,$G57="ZMT"),$G57,IF(AND(AC$5&gt;=$E57,AC$5&lt;=$F57,$G57="ZFO"),$G57,IF(AND(AC$5&gt;=$E57,AC$5&lt;=$F57,$G57="ZRJ"),$G57,IF(AND(AC$5&gt;=$E57,AC$5&lt;=$F57,$G57="ZAT"),$G57,"")))))))))</f>
        <v/>
      </c>
      <c r="AD57" s="30" t="str">
        <f t="shared" si="28"/>
        <v>C</v>
      </c>
      <c r="AE57" s="30" t="str">
        <f t="shared" si="28"/>
        <v>C</v>
      </c>
      <c r="AF57" s="30" t="str">
        <f t="shared" si="28"/>
        <v/>
      </c>
      <c r="AG57" s="30" t="str">
        <f t="shared" si="28"/>
        <v/>
      </c>
      <c r="AH57" s="30" t="str">
        <f t="shared" si="28"/>
        <v/>
      </c>
      <c r="AI57" s="30" t="str">
        <f t="shared" si="28"/>
        <v/>
      </c>
      <c r="AJ57" s="30" t="str">
        <f t="shared" si="28"/>
        <v/>
      </c>
      <c r="AK57" s="30" t="str">
        <f t="shared" si="28"/>
        <v>C</v>
      </c>
      <c r="AL57" s="30" t="str">
        <f t="shared" si="28"/>
        <v>C</v>
      </c>
      <c r="AM57" s="30" t="str">
        <f t="shared" ref="AM57:AW66" si="29">IF(OR(AM$6="s",AM$6="f",AM$6="d"),"C",IF(AND(AM$5&gt;=$E57,AM$5&lt;=$F57,$G57="ZCP"),$G57,IF(AND(AM$5&gt;=$E57,AM$5&lt;=$F57,$G57="ZPM"),$G57,IF(AND(AM$5&gt;=$E57,AM$5&lt;=$F57,$G57="ZMA"),$G57,IF(AND(AM$5&gt;=$E57,AM$5&lt;=$F57,$G57="ZMP"),$G57,IF(AND(AM$5&gt;=$E57,AM$5&lt;=$F57,$G57="ZMT"),$G57,IF(AND(AM$5&gt;=$E57,AM$5&lt;=$F57,$G57="ZFO"),$G57,IF(AND(AM$5&gt;=$E57,AM$5&lt;=$F57,$G57="ZRJ"),$G57,IF(AND(AM$5&gt;=$E57,AM$5&lt;=$F57,$G57="ZAT"),$G57,"")))))))))</f>
        <v/>
      </c>
      <c r="AN57" s="30" t="str">
        <f t="shared" si="29"/>
        <v/>
      </c>
      <c r="AO57" s="30" t="str">
        <f t="shared" si="29"/>
        <v/>
      </c>
      <c r="AP57" s="30" t="str">
        <f t="shared" si="29"/>
        <v/>
      </c>
      <c r="AQ57" s="30" t="str">
        <f t="shared" si="29"/>
        <v/>
      </c>
      <c r="AR57" s="30" t="str">
        <f t="shared" si="29"/>
        <v>C</v>
      </c>
      <c r="AS57" s="30" t="str">
        <f t="shared" si="29"/>
        <v>C</v>
      </c>
      <c r="AT57" s="30" t="str">
        <f t="shared" si="29"/>
        <v/>
      </c>
      <c r="AU57" s="30" t="str">
        <f t="shared" si="29"/>
        <v/>
      </c>
      <c r="AV57" s="30" t="str">
        <f t="shared" si="29"/>
        <v/>
      </c>
      <c r="AW57" s="30" t="str">
        <f t="shared" si="29"/>
        <v/>
      </c>
    </row>
    <row r="58" spans="1:54" x14ac:dyDescent="0.3">
      <c r="A58" s="25" t="str">
        <f t="shared" si="20"/>
        <v>ZCP</v>
      </c>
      <c r="B58" s="31"/>
      <c r="C58" s="84" t="s">
        <v>30</v>
      </c>
      <c r="D58" s="32" t="s">
        <v>37</v>
      </c>
      <c r="E58" s="33">
        <v>43108</v>
      </c>
      <c r="F58" s="34">
        <v>43112</v>
      </c>
      <c r="G58" s="113" t="str">
        <f>IF(D58='Paramètre DIVERS'!$B$16,'Paramètre DIVERS'!$A$16,IF(D58='Paramètre DIVERS'!$B$17,'Paramètre DIVERS'!$A$17,IF(D58='Paramètre DIVERS'!$B$18,'Paramètre DIVERS'!$A$18,IF(D58='Paramètre DIVERS'!$B$19,'Paramètre DIVERS'!$A$19,IF(D58='Paramètre DIVERS'!$B$21,'Paramètre DIVERS'!$A$21,IF(D58='Paramètre DIVERS'!$B$22,'Paramètre DIVERS'!$A$22,""))))))&amp;IF(D58='Paramètre DIVERS'!$B$24,'Paramètre DIVERS'!$A$24,IF(D58='Paramètre DIVERS'!$B$25,'Paramètre DIVERS'!$A$25,IF(D58='Paramètre DIVERS'!$B$26,'Paramètre DIVERS'!$A$26,IF(D58='Paramètre DIVERS'!$B$27,'Paramètre DIVERS'!$A$27,IF(D58='Paramètre DIVERS'!$B$28,'Paramètre DIVERS'!$A$28,IF(D58='Paramètre DIVERS'!$B$29,'Paramètre DIVERS'!$A$29,IF(D58='Paramètre DIVERS'!$B$30,'Paramètre DIVERS'!$A$30,"")))))))&amp;IF(D58='Paramètre DIVERS'!$B$32,'Paramètre DIVERS'!$A$32,IF(D58='Paramètre DIVERS'!$B$36,'Paramètre DIVERS'!$A$36,IF(D58='Paramètre DIVERS'!$B$37,'Paramètre DIVERS'!$A$37,IF(D58='Paramètre DIVERS'!$B$38,'Paramètre DIVERS'!$A$38,IF(D58='Paramètre DIVERS'!$B$39,'Paramètre DIVERS'!$A$39,IF(D58='Paramètre DIVERS'!$B$43,'Paramètre DIVERS'!$A$43,IF(D58='Paramètre DIVERS'!$B$44,'Paramètre DIVERS'!$A$44,"")))))))&amp;IF(D58='Paramètre DIVERS'!$B$45,'Paramètre DIVERS'!$A$45,IF(D58='Paramètre DIVERS'!$B$46,'Paramètre DIVERS'!$A$46,IF(D58='Paramètre DIVERS'!$B$47,'Paramètre DIVERS'!$A$47,IF(D58='Paramètre DIVERS'!$B$23,'Paramètre DIVERS'!$A$23,""))))</f>
        <v>ZCP</v>
      </c>
      <c r="H58" s="101">
        <f t="shared" si="21"/>
        <v>5</v>
      </c>
      <c r="I58" s="30" t="str">
        <f t="shared" si="26"/>
        <v>C</v>
      </c>
      <c r="J58" s="30" t="str">
        <f t="shared" si="26"/>
        <v>C</v>
      </c>
      <c r="K58" s="30" t="str">
        <f t="shared" si="26"/>
        <v/>
      </c>
      <c r="L58" s="30" t="str">
        <f t="shared" si="26"/>
        <v/>
      </c>
      <c r="M58" s="30" t="str">
        <f t="shared" si="26"/>
        <v/>
      </c>
      <c r="N58" s="30" t="str">
        <f t="shared" si="26"/>
        <v/>
      </c>
      <c r="O58" s="30" t="str">
        <f t="shared" si="26"/>
        <v/>
      </c>
      <c r="P58" s="30" t="str">
        <f t="shared" si="26"/>
        <v>C</v>
      </c>
      <c r="Q58" s="30" t="str">
        <f t="shared" si="26"/>
        <v>C</v>
      </c>
      <c r="R58" s="30" t="str">
        <f t="shared" si="26"/>
        <v/>
      </c>
      <c r="S58" s="30" t="str">
        <f t="shared" si="27"/>
        <v/>
      </c>
      <c r="T58" s="30" t="str">
        <f t="shared" si="27"/>
        <v/>
      </c>
      <c r="U58" s="30" t="str">
        <f t="shared" si="27"/>
        <v/>
      </c>
      <c r="V58" s="30" t="str">
        <f t="shared" si="27"/>
        <v/>
      </c>
      <c r="W58" s="30" t="str">
        <f t="shared" si="27"/>
        <v>C</v>
      </c>
      <c r="X58" s="30" t="str">
        <f t="shared" si="27"/>
        <v>C</v>
      </c>
      <c r="Y58" s="30" t="str">
        <f t="shared" si="27"/>
        <v/>
      </c>
      <c r="Z58" s="30" t="str">
        <f t="shared" si="27"/>
        <v/>
      </c>
      <c r="AA58" s="30" t="str">
        <f t="shared" si="27"/>
        <v/>
      </c>
      <c r="AB58" s="30" t="str">
        <f t="shared" si="27"/>
        <v/>
      </c>
      <c r="AC58" s="30" t="str">
        <f t="shared" si="28"/>
        <v/>
      </c>
      <c r="AD58" s="30" t="str">
        <f t="shared" si="28"/>
        <v>C</v>
      </c>
      <c r="AE58" s="30" t="str">
        <f t="shared" si="28"/>
        <v>C</v>
      </c>
      <c r="AF58" s="30" t="str">
        <f t="shared" si="28"/>
        <v/>
      </c>
      <c r="AG58" s="30" t="str">
        <f t="shared" si="28"/>
        <v/>
      </c>
      <c r="AH58" s="30" t="str">
        <f t="shared" si="28"/>
        <v/>
      </c>
      <c r="AI58" s="30" t="str">
        <f t="shared" si="28"/>
        <v/>
      </c>
      <c r="AJ58" s="30" t="str">
        <f t="shared" si="28"/>
        <v/>
      </c>
      <c r="AK58" s="30" t="str">
        <f t="shared" si="28"/>
        <v>C</v>
      </c>
      <c r="AL58" s="30" t="str">
        <f t="shared" si="28"/>
        <v>C</v>
      </c>
      <c r="AM58" s="30" t="str">
        <f t="shared" si="29"/>
        <v/>
      </c>
      <c r="AN58" s="30" t="str">
        <f t="shared" si="29"/>
        <v/>
      </c>
      <c r="AO58" s="30" t="str">
        <f t="shared" si="29"/>
        <v/>
      </c>
      <c r="AP58" s="30" t="str">
        <f t="shared" si="29"/>
        <v/>
      </c>
      <c r="AQ58" s="30" t="str">
        <f t="shared" si="29"/>
        <v/>
      </c>
      <c r="AR58" s="30" t="str">
        <f t="shared" si="29"/>
        <v>C</v>
      </c>
      <c r="AS58" s="30" t="str">
        <f t="shared" si="29"/>
        <v>C</v>
      </c>
      <c r="AT58" s="30" t="str">
        <f t="shared" si="29"/>
        <v/>
      </c>
      <c r="AU58" s="30" t="str">
        <f t="shared" si="29"/>
        <v/>
      </c>
      <c r="AV58" s="30" t="str">
        <f t="shared" si="29"/>
        <v/>
      </c>
      <c r="AW58" s="30" t="str">
        <f t="shared" si="29"/>
        <v/>
      </c>
    </row>
    <row r="59" spans="1:54" x14ac:dyDescent="0.3">
      <c r="A59" s="25" t="str">
        <f t="shared" si="20"/>
        <v>ZCP</v>
      </c>
      <c r="B59" s="31"/>
      <c r="C59" s="84" t="s">
        <v>30</v>
      </c>
      <c r="D59" s="32" t="s">
        <v>37</v>
      </c>
      <c r="E59" s="33">
        <v>42947</v>
      </c>
      <c r="F59" s="34">
        <v>42965</v>
      </c>
      <c r="G59" s="113" t="str">
        <f>IF(D59='Paramètre DIVERS'!$B$16,'Paramètre DIVERS'!$A$16,IF(D59='Paramètre DIVERS'!$B$17,'Paramètre DIVERS'!$A$17,IF(D59='Paramètre DIVERS'!$B$18,'Paramètre DIVERS'!$A$18,IF(D59='Paramètre DIVERS'!$B$19,'Paramètre DIVERS'!$A$19,IF(D59='Paramètre DIVERS'!$B$21,'Paramètre DIVERS'!$A$21,IF(D59='Paramètre DIVERS'!$B$22,'Paramètre DIVERS'!$A$22,""))))))&amp;IF(D59='Paramètre DIVERS'!$B$24,'Paramètre DIVERS'!$A$24,IF(D59='Paramètre DIVERS'!$B$25,'Paramètre DIVERS'!$A$25,IF(D59='Paramètre DIVERS'!$B$26,'Paramètre DIVERS'!$A$26,IF(D59='Paramètre DIVERS'!$B$27,'Paramètre DIVERS'!$A$27,IF(D59='Paramètre DIVERS'!$B$28,'Paramètre DIVERS'!$A$28,IF(D59='Paramètre DIVERS'!$B$29,'Paramètre DIVERS'!$A$29,IF(D59='Paramètre DIVERS'!$B$30,'Paramètre DIVERS'!$A$30,"")))))))&amp;IF(D59='Paramètre DIVERS'!$B$32,'Paramètre DIVERS'!$A$32,IF(D59='Paramètre DIVERS'!$B$36,'Paramètre DIVERS'!$A$36,IF(D59='Paramètre DIVERS'!$B$37,'Paramètre DIVERS'!$A$37,IF(D59='Paramètre DIVERS'!$B$38,'Paramètre DIVERS'!$A$38,IF(D59='Paramètre DIVERS'!$B$39,'Paramètre DIVERS'!$A$39,IF(D59='Paramètre DIVERS'!$B$43,'Paramètre DIVERS'!$A$43,IF(D59='Paramètre DIVERS'!$B$44,'Paramètre DIVERS'!$A$44,"")))))))&amp;IF(D59='Paramètre DIVERS'!$B$45,'Paramètre DIVERS'!$A$45,IF(D59='Paramètre DIVERS'!$B$46,'Paramètre DIVERS'!$A$46,IF(D59='Paramètre DIVERS'!$B$47,'Paramètre DIVERS'!$A$47,IF(D59='Paramètre DIVERS'!$B$23,'Paramètre DIVERS'!$A$23,""))))</f>
        <v>ZCP</v>
      </c>
      <c r="H59" s="101">
        <f t="shared" si="21"/>
        <v>14</v>
      </c>
      <c r="I59" s="30" t="str">
        <f t="shared" si="26"/>
        <v>C</v>
      </c>
      <c r="J59" s="30" t="str">
        <f t="shared" si="26"/>
        <v>C</v>
      </c>
      <c r="K59" s="30" t="str">
        <f t="shared" si="26"/>
        <v/>
      </c>
      <c r="L59" s="30" t="str">
        <f t="shared" si="26"/>
        <v/>
      </c>
      <c r="M59" s="30" t="str">
        <f t="shared" si="26"/>
        <v/>
      </c>
      <c r="N59" s="30" t="str">
        <f t="shared" si="26"/>
        <v/>
      </c>
      <c r="O59" s="30" t="str">
        <f t="shared" si="26"/>
        <v/>
      </c>
      <c r="P59" s="30" t="str">
        <f t="shared" si="26"/>
        <v>C</v>
      </c>
      <c r="Q59" s="30" t="str">
        <f t="shared" si="26"/>
        <v>C</v>
      </c>
      <c r="R59" s="30" t="str">
        <f t="shared" si="26"/>
        <v/>
      </c>
      <c r="S59" s="30" t="str">
        <f t="shared" si="27"/>
        <v/>
      </c>
      <c r="T59" s="30" t="str">
        <f t="shared" si="27"/>
        <v/>
      </c>
      <c r="U59" s="30" t="str">
        <f t="shared" si="27"/>
        <v/>
      </c>
      <c r="V59" s="30" t="str">
        <f t="shared" si="27"/>
        <v/>
      </c>
      <c r="W59" s="30" t="str">
        <f t="shared" si="27"/>
        <v>C</v>
      </c>
      <c r="X59" s="30" t="str">
        <f t="shared" si="27"/>
        <v>C</v>
      </c>
      <c r="Y59" s="30" t="str">
        <f t="shared" si="27"/>
        <v/>
      </c>
      <c r="Z59" s="30" t="str">
        <f t="shared" si="27"/>
        <v/>
      </c>
      <c r="AA59" s="30" t="str">
        <f t="shared" si="27"/>
        <v/>
      </c>
      <c r="AB59" s="30" t="str">
        <f t="shared" si="27"/>
        <v/>
      </c>
      <c r="AC59" s="30" t="str">
        <f t="shared" si="28"/>
        <v/>
      </c>
      <c r="AD59" s="30" t="str">
        <f t="shared" si="28"/>
        <v>C</v>
      </c>
      <c r="AE59" s="30" t="str">
        <f t="shared" si="28"/>
        <v>C</v>
      </c>
      <c r="AF59" s="30" t="str">
        <f t="shared" si="28"/>
        <v/>
      </c>
      <c r="AG59" s="30" t="str">
        <f t="shared" si="28"/>
        <v/>
      </c>
      <c r="AH59" s="30" t="str">
        <f t="shared" si="28"/>
        <v/>
      </c>
      <c r="AI59" s="30" t="str">
        <f t="shared" si="28"/>
        <v/>
      </c>
      <c r="AJ59" s="30" t="str">
        <f t="shared" si="28"/>
        <v/>
      </c>
      <c r="AK59" s="30" t="str">
        <f t="shared" si="28"/>
        <v>C</v>
      </c>
      <c r="AL59" s="30" t="str">
        <f t="shared" si="28"/>
        <v>C</v>
      </c>
      <c r="AM59" s="30" t="str">
        <f t="shared" si="29"/>
        <v/>
      </c>
      <c r="AN59" s="30" t="str">
        <f t="shared" si="29"/>
        <v/>
      </c>
      <c r="AO59" s="30" t="str">
        <f t="shared" si="29"/>
        <v/>
      </c>
      <c r="AP59" s="30" t="str">
        <f t="shared" si="29"/>
        <v/>
      </c>
      <c r="AQ59" s="30" t="str">
        <f t="shared" si="29"/>
        <v/>
      </c>
      <c r="AR59" s="30" t="str">
        <f t="shared" si="29"/>
        <v>C</v>
      </c>
      <c r="AS59" s="30" t="str">
        <f t="shared" si="29"/>
        <v>C</v>
      </c>
      <c r="AT59" s="30" t="str">
        <f t="shared" si="29"/>
        <v/>
      </c>
      <c r="AU59" s="30" t="str">
        <f t="shared" si="29"/>
        <v/>
      </c>
      <c r="AV59" s="30" t="str">
        <f t="shared" si="29"/>
        <v/>
      </c>
      <c r="AW59" s="30" t="str">
        <f t="shared" si="29"/>
        <v/>
      </c>
    </row>
    <row r="60" spans="1:54" x14ac:dyDescent="0.3">
      <c r="A60" s="25" t="str">
        <f t="shared" si="20"/>
        <v>ZCP</v>
      </c>
      <c r="B60" s="31"/>
      <c r="C60" s="84" t="s">
        <v>30</v>
      </c>
      <c r="D60" s="32" t="s">
        <v>37</v>
      </c>
      <c r="E60" s="33">
        <v>43115</v>
      </c>
      <c r="F60" s="34">
        <v>43126</v>
      </c>
      <c r="G60" s="113" t="str">
        <f>IF(D60='Paramètre DIVERS'!$B$16,'Paramètre DIVERS'!$A$16,IF(D60='Paramètre DIVERS'!$B$17,'Paramètre DIVERS'!$A$17,IF(D60='Paramètre DIVERS'!$B$18,'Paramètre DIVERS'!$A$18,IF(D60='Paramètre DIVERS'!$B$19,'Paramètre DIVERS'!$A$19,IF(D60='Paramètre DIVERS'!$B$21,'Paramètre DIVERS'!$A$21,IF(D60='Paramètre DIVERS'!$B$22,'Paramètre DIVERS'!$A$22,""))))))&amp;IF(D60='Paramètre DIVERS'!$B$24,'Paramètre DIVERS'!$A$24,IF(D60='Paramètre DIVERS'!$B$25,'Paramètre DIVERS'!$A$25,IF(D60='Paramètre DIVERS'!$B$26,'Paramètre DIVERS'!$A$26,IF(D60='Paramètre DIVERS'!$B$27,'Paramètre DIVERS'!$A$27,IF(D60='Paramètre DIVERS'!$B$28,'Paramètre DIVERS'!$A$28,IF(D60='Paramètre DIVERS'!$B$29,'Paramètre DIVERS'!$A$29,IF(D60='Paramètre DIVERS'!$B$30,'Paramètre DIVERS'!$A$30,"")))))))&amp;IF(D60='Paramètre DIVERS'!$B$32,'Paramètre DIVERS'!$A$32,IF(D60='Paramètre DIVERS'!$B$36,'Paramètre DIVERS'!$A$36,IF(D60='Paramètre DIVERS'!$B$37,'Paramètre DIVERS'!$A$37,IF(D60='Paramètre DIVERS'!$B$38,'Paramètre DIVERS'!$A$38,IF(D60='Paramètre DIVERS'!$B$39,'Paramètre DIVERS'!$A$39,IF(D60='Paramètre DIVERS'!$B$43,'Paramètre DIVERS'!$A$43,IF(D60='Paramètre DIVERS'!$B$44,'Paramètre DIVERS'!$A$44,"")))))))&amp;IF(D60='Paramètre DIVERS'!$B$45,'Paramètre DIVERS'!$A$45,IF(D60='Paramètre DIVERS'!$B$46,'Paramètre DIVERS'!$A$46,IF(D60='Paramètre DIVERS'!$B$47,'Paramètre DIVERS'!$A$47,IF(D60='Paramètre DIVERS'!$B$23,'Paramètre DIVERS'!$A$23,""))))</f>
        <v>ZCP</v>
      </c>
      <c r="H60" s="101">
        <f t="shared" si="21"/>
        <v>10</v>
      </c>
      <c r="I60" s="30" t="str">
        <f t="shared" si="26"/>
        <v>C</v>
      </c>
      <c r="J60" s="30" t="str">
        <f t="shared" si="26"/>
        <v>C</v>
      </c>
      <c r="K60" s="30" t="str">
        <f t="shared" si="26"/>
        <v/>
      </c>
      <c r="L60" s="30" t="str">
        <f t="shared" si="26"/>
        <v/>
      </c>
      <c r="M60" s="30" t="str">
        <f t="shared" si="26"/>
        <v/>
      </c>
      <c r="N60" s="30" t="str">
        <f t="shared" si="26"/>
        <v/>
      </c>
      <c r="O60" s="30" t="str">
        <f t="shared" si="26"/>
        <v/>
      </c>
      <c r="P60" s="30" t="str">
        <f t="shared" si="26"/>
        <v>C</v>
      </c>
      <c r="Q60" s="30" t="str">
        <f t="shared" si="26"/>
        <v>C</v>
      </c>
      <c r="R60" s="30" t="str">
        <f t="shared" si="26"/>
        <v/>
      </c>
      <c r="S60" s="30" t="str">
        <f t="shared" si="27"/>
        <v/>
      </c>
      <c r="T60" s="30" t="str">
        <f t="shared" si="27"/>
        <v/>
      </c>
      <c r="U60" s="30" t="str">
        <f t="shared" si="27"/>
        <v/>
      </c>
      <c r="V60" s="30" t="str">
        <f t="shared" si="27"/>
        <v/>
      </c>
      <c r="W60" s="30" t="str">
        <f t="shared" si="27"/>
        <v>C</v>
      </c>
      <c r="X60" s="30" t="str">
        <f t="shared" si="27"/>
        <v>C</v>
      </c>
      <c r="Y60" s="30" t="str">
        <f t="shared" si="27"/>
        <v/>
      </c>
      <c r="Z60" s="30" t="str">
        <f t="shared" si="27"/>
        <v/>
      </c>
      <c r="AA60" s="30" t="str">
        <f t="shared" si="27"/>
        <v/>
      </c>
      <c r="AB60" s="30" t="str">
        <f t="shared" si="27"/>
        <v/>
      </c>
      <c r="AC60" s="30" t="str">
        <f t="shared" si="28"/>
        <v/>
      </c>
      <c r="AD60" s="30" t="str">
        <f t="shared" si="28"/>
        <v>C</v>
      </c>
      <c r="AE60" s="30" t="str">
        <f t="shared" si="28"/>
        <v>C</v>
      </c>
      <c r="AF60" s="30" t="str">
        <f t="shared" si="28"/>
        <v/>
      </c>
      <c r="AG60" s="30" t="str">
        <f t="shared" si="28"/>
        <v/>
      </c>
      <c r="AH60" s="30" t="str">
        <f t="shared" si="28"/>
        <v/>
      </c>
      <c r="AI60" s="30" t="str">
        <f t="shared" si="28"/>
        <v/>
      </c>
      <c r="AJ60" s="30" t="str">
        <f t="shared" si="28"/>
        <v/>
      </c>
      <c r="AK60" s="30" t="str">
        <f t="shared" si="28"/>
        <v>C</v>
      </c>
      <c r="AL60" s="30" t="str">
        <f t="shared" si="28"/>
        <v>C</v>
      </c>
      <c r="AM60" s="30" t="str">
        <f t="shared" si="29"/>
        <v/>
      </c>
      <c r="AN60" s="30" t="str">
        <f t="shared" si="29"/>
        <v/>
      </c>
      <c r="AO60" s="30" t="str">
        <f t="shared" si="29"/>
        <v/>
      </c>
      <c r="AP60" s="30" t="str">
        <f t="shared" si="29"/>
        <v/>
      </c>
      <c r="AQ60" s="30" t="str">
        <f t="shared" si="29"/>
        <v/>
      </c>
      <c r="AR60" s="30" t="str">
        <f t="shared" si="29"/>
        <v>C</v>
      </c>
      <c r="AS60" s="30" t="str">
        <f t="shared" si="29"/>
        <v>C</v>
      </c>
      <c r="AT60" s="30" t="str">
        <f t="shared" si="29"/>
        <v/>
      </c>
      <c r="AU60" s="30" t="str">
        <f t="shared" si="29"/>
        <v/>
      </c>
      <c r="AV60" s="30" t="str">
        <f t="shared" si="29"/>
        <v/>
      </c>
      <c r="AW60" s="30" t="str">
        <f t="shared" si="29"/>
        <v/>
      </c>
      <c r="AX60" s="139"/>
      <c r="AY60" s="140"/>
      <c r="AZ60" s="144"/>
      <c r="BA60" s="139"/>
      <c r="BB60" s="139"/>
    </row>
    <row r="61" spans="1:54" x14ac:dyDescent="0.3">
      <c r="A61" s="25" t="str">
        <f t="shared" si="20"/>
        <v>ZCP</v>
      </c>
      <c r="B61" s="31"/>
      <c r="C61" s="84" t="s">
        <v>30</v>
      </c>
      <c r="D61" s="32" t="s">
        <v>37</v>
      </c>
      <c r="E61" s="33">
        <v>42947</v>
      </c>
      <c r="F61" s="34">
        <v>42965</v>
      </c>
      <c r="G61" s="113" t="str">
        <f>IF(D61='Paramètre DIVERS'!$B$16,'Paramètre DIVERS'!$A$16,IF(D61='Paramètre DIVERS'!$B$17,'Paramètre DIVERS'!$A$17,IF(D61='Paramètre DIVERS'!$B$18,'Paramètre DIVERS'!$A$18,IF(D61='Paramètre DIVERS'!$B$19,'Paramètre DIVERS'!$A$19,IF(D61='Paramètre DIVERS'!$B$21,'Paramètre DIVERS'!$A$21,IF(D61='Paramètre DIVERS'!$B$22,'Paramètre DIVERS'!$A$22,""))))))&amp;IF(D61='Paramètre DIVERS'!$B$24,'Paramètre DIVERS'!$A$24,IF(D61='Paramètre DIVERS'!$B$25,'Paramètre DIVERS'!$A$25,IF(D61='Paramètre DIVERS'!$B$26,'Paramètre DIVERS'!$A$26,IF(D61='Paramètre DIVERS'!$B$27,'Paramètre DIVERS'!$A$27,IF(D61='Paramètre DIVERS'!$B$28,'Paramètre DIVERS'!$A$28,IF(D61='Paramètre DIVERS'!$B$29,'Paramètre DIVERS'!$A$29,IF(D61='Paramètre DIVERS'!$B$30,'Paramètre DIVERS'!$A$30,"")))))))&amp;IF(D61='Paramètre DIVERS'!$B$32,'Paramètre DIVERS'!$A$32,IF(D61='Paramètre DIVERS'!$B$36,'Paramètre DIVERS'!$A$36,IF(D61='Paramètre DIVERS'!$B$37,'Paramètre DIVERS'!$A$37,IF(D61='Paramètre DIVERS'!$B$38,'Paramètre DIVERS'!$A$38,IF(D61='Paramètre DIVERS'!$B$39,'Paramètre DIVERS'!$A$39,IF(D61='Paramètre DIVERS'!$B$43,'Paramètre DIVERS'!$A$43,IF(D61='Paramètre DIVERS'!$B$44,'Paramètre DIVERS'!$A$44,"")))))))&amp;IF(D61='Paramètre DIVERS'!$B$45,'Paramètre DIVERS'!$A$45,IF(D61='Paramètre DIVERS'!$B$46,'Paramètre DIVERS'!$A$46,IF(D61='Paramètre DIVERS'!$B$47,'Paramètre DIVERS'!$A$47,IF(D61='Paramètre DIVERS'!$B$23,'Paramètre DIVERS'!$A$23,""))))</f>
        <v>ZCP</v>
      </c>
      <c r="H61" s="101">
        <f t="shared" si="21"/>
        <v>14</v>
      </c>
      <c r="I61" s="30" t="str">
        <f t="shared" si="26"/>
        <v>C</v>
      </c>
      <c r="J61" s="30" t="str">
        <f t="shared" si="26"/>
        <v>C</v>
      </c>
      <c r="K61" s="30" t="str">
        <f t="shared" si="26"/>
        <v/>
      </c>
      <c r="L61" s="30" t="str">
        <f t="shared" si="26"/>
        <v/>
      </c>
      <c r="M61" s="30" t="str">
        <f t="shared" si="26"/>
        <v/>
      </c>
      <c r="N61" s="30" t="str">
        <f t="shared" si="26"/>
        <v/>
      </c>
      <c r="O61" s="30" t="str">
        <f t="shared" si="26"/>
        <v/>
      </c>
      <c r="P61" s="30" t="str">
        <f t="shared" si="26"/>
        <v>C</v>
      </c>
      <c r="Q61" s="30" t="str">
        <f t="shared" si="26"/>
        <v>C</v>
      </c>
      <c r="R61" s="30" t="str">
        <f t="shared" si="26"/>
        <v/>
      </c>
      <c r="S61" s="30" t="str">
        <f t="shared" si="27"/>
        <v/>
      </c>
      <c r="T61" s="30" t="str">
        <f t="shared" si="27"/>
        <v/>
      </c>
      <c r="U61" s="30" t="str">
        <f t="shared" si="27"/>
        <v/>
      </c>
      <c r="V61" s="30" t="str">
        <f t="shared" si="27"/>
        <v/>
      </c>
      <c r="W61" s="30" t="str">
        <f t="shared" si="27"/>
        <v>C</v>
      </c>
      <c r="X61" s="30" t="str">
        <f t="shared" si="27"/>
        <v>C</v>
      </c>
      <c r="Y61" s="30" t="str">
        <f t="shared" si="27"/>
        <v/>
      </c>
      <c r="Z61" s="30" t="str">
        <f t="shared" si="27"/>
        <v/>
      </c>
      <c r="AA61" s="30" t="str">
        <f t="shared" si="27"/>
        <v/>
      </c>
      <c r="AB61" s="30" t="str">
        <f t="shared" si="27"/>
        <v/>
      </c>
      <c r="AC61" s="30" t="str">
        <f t="shared" si="28"/>
        <v/>
      </c>
      <c r="AD61" s="30" t="str">
        <f t="shared" si="28"/>
        <v>C</v>
      </c>
      <c r="AE61" s="30" t="str">
        <f t="shared" si="28"/>
        <v>C</v>
      </c>
      <c r="AF61" s="30" t="str">
        <f t="shared" si="28"/>
        <v/>
      </c>
      <c r="AG61" s="30" t="str">
        <f t="shared" si="28"/>
        <v/>
      </c>
      <c r="AH61" s="30" t="str">
        <f t="shared" si="28"/>
        <v/>
      </c>
      <c r="AI61" s="30" t="str">
        <f t="shared" si="28"/>
        <v/>
      </c>
      <c r="AJ61" s="30" t="str">
        <f t="shared" si="28"/>
        <v/>
      </c>
      <c r="AK61" s="30" t="str">
        <f t="shared" si="28"/>
        <v>C</v>
      </c>
      <c r="AL61" s="30" t="str">
        <f t="shared" si="28"/>
        <v>C</v>
      </c>
      <c r="AM61" s="30" t="str">
        <f t="shared" si="29"/>
        <v/>
      </c>
      <c r="AN61" s="30" t="str">
        <f t="shared" si="29"/>
        <v/>
      </c>
      <c r="AO61" s="30" t="str">
        <f t="shared" si="29"/>
        <v/>
      </c>
      <c r="AP61" s="30" t="str">
        <f t="shared" si="29"/>
        <v/>
      </c>
      <c r="AQ61" s="30" t="str">
        <f t="shared" si="29"/>
        <v/>
      </c>
      <c r="AR61" s="30" t="str">
        <f t="shared" si="29"/>
        <v>C</v>
      </c>
      <c r="AS61" s="30" t="str">
        <f t="shared" si="29"/>
        <v>C</v>
      </c>
      <c r="AT61" s="30" t="str">
        <f t="shared" si="29"/>
        <v/>
      </c>
      <c r="AU61" s="30" t="str">
        <f t="shared" si="29"/>
        <v/>
      </c>
      <c r="AV61" s="30" t="str">
        <f t="shared" si="29"/>
        <v/>
      </c>
      <c r="AW61" s="30" t="str">
        <f t="shared" si="29"/>
        <v/>
      </c>
    </row>
    <row r="62" spans="1:54" x14ac:dyDescent="0.3">
      <c r="A62" s="25" t="str">
        <f t="shared" si="20"/>
        <v>ZCP</v>
      </c>
      <c r="B62" s="31"/>
      <c r="C62" s="84" t="s">
        <v>30</v>
      </c>
      <c r="D62" s="32" t="s">
        <v>37</v>
      </c>
      <c r="E62" s="33">
        <v>42982</v>
      </c>
      <c r="F62" s="34">
        <v>42982</v>
      </c>
      <c r="G62" s="113" t="str">
        <f>IF(D62='Paramètre DIVERS'!$B$16,'Paramètre DIVERS'!$A$16,IF(D62='Paramètre DIVERS'!$B$17,'Paramètre DIVERS'!$A$17,IF(D62='Paramètre DIVERS'!$B$18,'Paramètre DIVERS'!$A$18,IF(D62='Paramètre DIVERS'!$B$19,'Paramètre DIVERS'!$A$19,IF(D62='Paramètre DIVERS'!$B$21,'Paramètre DIVERS'!$A$21,IF(D62='Paramètre DIVERS'!$B$22,'Paramètre DIVERS'!$A$22,""))))))&amp;IF(D62='Paramètre DIVERS'!$B$24,'Paramètre DIVERS'!$A$24,IF(D62='Paramètre DIVERS'!$B$25,'Paramètre DIVERS'!$A$25,IF(D62='Paramètre DIVERS'!$B$26,'Paramètre DIVERS'!$A$26,IF(D62='Paramètre DIVERS'!$B$27,'Paramètre DIVERS'!$A$27,IF(D62='Paramètre DIVERS'!$B$28,'Paramètre DIVERS'!$A$28,IF(D62='Paramètre DIVERS'!$B$29,'Paramètre DIVERS'!$A$29,IF(D62='Paramètre DIVERS'!$B$30,'Paramètre DIVERS'!$A$30,"")))))))&amp;IF(D62='Paramètre DIVERS'!$B$32,'Paramètre DIVERS'!$A$32,IF(D62='Paramètre DIVERS'!$B$36,'Paramètre DIVERS'!$A$36,IF(D62='Paramètre DIVERS'!$B$37,'Paramètre DIVERS'!$A$37,IF(D62='Paramètre DIVERS'!$B$38,'Paramètre DIVERS'!$A$38,IF(D62='Paramètre DIVERS'!$B$39,'Paramètre DIVERS'!$A$39,IF(D62='Paramètre DIVERS'!$B$43,'Paramètre DIVERS'!$A$43,IF(D62='Paramètre DIVERS'!$B$44,'Paramètre DIVERS'!$A$44,"")))))))&amp;IF(D62='Paramètre DIVERS'!$B$45,'Paramètre DIVERS'!$A$45,IF(D62='Paramètre DIVERS'!$B$46,'Paramètre DIVERS'!$A$46,IF(D62='Paramètre DIVERS'!$B$47,'Paramètre DIVERS'!$A$47,IF(D62='Paramètre DIVERS'!$B$23,'Paramètre DIVERS'!$A$23,""))))</f>
        <v>ZCP</v>
      </c>
      <c r="H62" s="101">
        <f t="shared" si="21"/>
        <v>1</v>
      </c>
      <c r="I62" s="30" t="str">
        <f t="shared" si="26"/>
        <v>C</v>
      </c>
      <c r="J62" s="30" t="str">
        <f t="shared" si="26"/>
        <v>C</v>
      </c>
      <c r="K62" s="30" t="str">
        <f t="shared" si="26"/>
        <v/>
      </c>
      <c r="L62" s="30" t="str">
        <f t="shared" si="26"/>
        <v/>
      </c>
      <c r="M62" s="30" t="str">
        <f t="shared" si="26"/>
        <v/>
      </c>
      <c r="N62" s="30" t="str">
        <f t="shared" si="26"/>
        <v/>
      </c>
      <c r="O62" s="30" t="str">
        <f t="shared" si="26"/>
        <v/>
      </c>
      <c r="P62" s="30" t="str">
        <f t="shared" si="26"/>
        <v>C</v>
      </c>
      <c r="Q62" s="30" t="str">
        <f t="shared" si="26"/>
        <v>C</v>
      </c>
      <c r="R62" s="30" t="str">
        <f t="shared" si="26"/>
        <v/>
      </c>
      <c r="S62" s="30" t="str">
        <f t="shared" si="27"/>
        <v/>
      </c>
      <c r="T62" s="30" t="str">
        <f t="shared" si="27"/>
        <v/>
      </c>
      <c r="U62" s="30" t="str">
        <f t="shared" si="27"/>
        <v/>
      </c>
      <c r="V62" s="30" t="str">
        <f t="shared" si="27"/>
        <v/>
      </c>
      <c r="W62" s="30" t="str">
        <f t="shared" si="27"/>
        <v>C</v>
      </c>
      <c r="X62" s="30" t="str">
        <f t="shared" si="27"/>
        <v>C</v>
      </c>
      <c r="Y62" s="30" t="str">
        <f t="shared" si="27"/>
        <v/>
      </c>
      <c r="Z62" s="30" t="str">
        <f t="shared" si="27"/>
        <v/>
      </c>
      <c r="AA62" s="30" t="str">
        <f t="shared" si="27"/>
        <v/>
      </c>
      <c r="AB62" s="30" t="str">
        <f t="shared" si="27"/>
        <v/>
      </c>
      <c r="AC62" s="30" t="str">
        <f t="shared" si="28"/>
        <v/>
      </c>
      <c r="AD62" s="30" t="str">
        <f t="shared" si="28"/>
        <v>C</v>
      </c>
      <c r="AE62" s="30" t="str">
        <f t="shared" si="28"/>
        <v>C</v>
      </c>
      <c r="AF62" s="30" t="str">
        <f t="shared" si="28"/>
        <v/>
      </c>
      <c r="AG62" s="30" t="str">
        <f t="shared" si="28"/>
        <v/>
      </c>
      <c r="AH62" s="30" t="str">
        <f t="shared" si="28"/>
        <v/>
      </c>
      <c r="AI62" s="30" t="str">
        <f t="shared" si="28"/>
        <v/>
      </c>
      <c r="AJ62" s="30" t="str">
        <f t="shared" si="28"/>
        <v/>
      </c>
      <c r="AK62" s="30" t="str">
        <f t="shared" si="28"/>
        <v>C</v>
      </c>
      <c r="AL62" s="30" t="str">
        <f t="shared" si="28"/>
        <v>C</v>
      </c>
      <c r="AM62" s="30" t="str">
        <f t="shared" si="29"/>
        <v/>
      </c>
      <c r="AN62" s="30" t="str">
        <f t="shared" si="29"/>
        <v/>
      </c>
      <c r="AO62" s="30" t="str">
        <f t="shared" si="29"/>
        <v/>
      </c>
      <c r="AP62" s="30" t="str">
        <f t="shared" si="29"/>
        <v/>
      </c>
      <c r="AQ62" s="30" t="str">
        <f t="shared" si="29"/>
        <v/>
      </c>
      <c r="AR62" s="30" t="str">
        <f t="shared" si="29"/>
        <v>C</v>
      </c>
      <c r="AS62" s="30" t="str">
        <f t="shared" si="29"/>
        <v>C</v>
      </c>
      <c r="AT62" s="30" t="str">
        <f t="shared" si="29"/>
        <v/>
      </c>
      <c r="AU62" s="30" t="str">
        <f t="shared" si="29"/>
        <v/>
      </c>
      <c r="AV62" s="30" t="str">
        <f t="shared" si="29"/>
        <v/>
      </c>
      <c r="AW62" s="30" t="str">
        <f t="shared" si="29"/>
        <v/>
      </c>
    </row>
    <row r="63" spans="1:54" x14ac:dyDescent="0.3">
      <c r="A63" s="25" t="str">
        <f t="shared" si="20"/>
        <v>ZCP</v>
      </c>
      <c r="B63" s="31"/>
      <c r="C63" s="84" t="s">
        <v>30</v>
      </c>
      <c r="D63" s="32" t="s">
        <v>37</v>
      </c>
      <c r="E63" s="33">
        <v>43102</v>
      </c>
      <c r="F63" s="34">
        <v>43105</v>
      </c>
      <c r="G63" s="113" t="str">
        <f>IF(D63='Paramètre DIVERS'!$B$16,'Paramètre DIVERS'!$A$16,IF(D63='Paramètre DIVERS'!$B$17,'Paramètre DIVERS'!$A$17,IF(D63='Paramètre DIVERS'!$B$18,'Paramètre DIVERS'!$A$18,IF(D63='Paramètre DIVERS'!$B$19,'Paramètre DIVERS'!$A$19,IF(D63='Paramètre DIVERS'!$B$21,'Paramètre DIVERS'!$A$21,IF(D63='Paramètre DIVERS'!$B$22,'Paramètre DIVERS'!$A$22,""))))))&amp;IF(D63='Paramètre DIVERS'!$B$24,'Paramètre DIVERS'!$A$24,IF(D63='Paramètre DIVERS'!$B$25,'Paramètre DIVERS'!$A$25,IF(D63='Paramètre DIVERS'!$B$26,'Paramètre DIVERS'!$A$26,IF(D63='Paramètre DIVERS'!$B$27,'Paramètre DIVERS'!$A$27,IF(D63='Paramètre DIVERS'!$B$28,'Paramètre DIVERS'!$A$28,IF(D63='Paramètre DIVERS'!$B$29,'Paramètre DIVERS'!$A$29,IF(D63='Paramètre DIVERS'!$B$30,'Paramètre DIVERS'!$A$30,"")))))))&amp;IF(D63='Paramètre DIVERS'!$B$32,'Paramètre DIVERS'!$A$32,IF(D63='Paramètre DIVERS'!$B$36,'Paramètre DIVERS'!$A$36,IF(D63='Paramètre DIVERS'!$B$37,'Paramètre DIVERS'!$A$37,IF(D63='Paramètre DIVERS'!$B$38,'Paramètre DIVERS'!$A$38,IF(D63='Paramètre DIVERS'!$B$39,'Paramètre DIVERS'!$A$39,IF(D63='Paramètre DIVERS'!$B$43,'Paramètre DIVERS'!$A$43,IF(D63='Paramètre DIVERS'!$B$44,'Paramètre DIVERS'!$A$44,"")))))))&amp;IF(D63='Paramètre DIVERS'!$B$45,'Paramètre DIVERS'!$A$45,IF(D63='Paramètre DIVERS'!$B$46,'Paramètre DIVERS'!$A$46,IF(D63='Paramètre DIVERS'!$B$47,'Paramètre DIVERS'!$A$47,IF(D63='Paramètre DIVERS'!$B$23,'Paramètre DIVERS'!$A$23,""))))</f>
        <v>ZCP</v>
      </c>
      <c r="H63" s="101">
        <f t="shared" si="21"/>
        <v>4</v>
      </c>
      <c r="I63" s="30" t="str">
        <f t="shared" si="26"/>
        <v>C</v>
      </c>
      <c r="J63" s="30" t="str">
        <f t="shared" si="26"/>
        <v>C</v>
      </c>
      <c r="K63" s="30" t="str">
        <f t="shared" si="26"/>
        <v/>
      </c>
      <c r="L63" s="30" t="str">
        <f t="shared" si="26"/>
        <v/>
      </c>
      <c r="M63" s="30" t="str">
        <f t="shared" si="26"/>
        <v/>
      </c>
      <c r="N63" s="30" t="str">
        <f t="shared" si="26"/>
        <v/>
      </c>
      <c r="O63" s="30" t="str">
        <f t="shared" si="26"/>
        <v/>
      </c>
      <c r="P63" s="30" t="str">
        <f t="shared" si="26"/>
        <v>C</v>
      </c>
      <c r="Q63" s="30" t="str">
        <f t="shared" si="26"/>
        <v>C</v>
      </c>
      <c r="R63" s="30" t="str">
        <f t="shared" si="26"/>
        <v/>
      </c>
      <c r="S63" s="30" t="str">
        <f t="shared" si="27"/>
        <v/>
      </c>
      <c r="T63" s="30" t="str">
        <f t="shared" si="27"/>
        <v/>
      </c>
      <c r="U63" s="30" t="str">
        <f t="shared" si="27"/>
        <v/>
      </c>
      <c r="V63" s="30" t="str">
        <f t="shared" si="27"/>
        <v/>
      </c>
      <c r="W63" s="30" t="str">
        <f t="shared" si="27"/>
        <v>C</v>
      </c>
      <c r="X63" s="30" t="str">
        <f t="shared" si="27"/>
        <v>C</v>
      </c>
      <c r="Y63" s="30" t="str">
        <f t="shared" si="27"/>
        <v/>
      </c>
      <c r="Z63" s="30" t="str">
        <f t="shared" si="27"/>
        <v/>
      </c>
      <c r="AA63" s="30" t="str">
        <f t="shared" si="27"/>
        <v/>
      </c>
      <c r="AB63" s="30" t="str">
        <f t="shared" si="27"/>
        <v/>
      </c>
      <c r="AC63" s="30" t="str">
        <f t="shared" si="28"/>
        <v/>
      </c>
      <c r="AD63" s="30" t="str">
        <f t="shared" si="28"/>
        <v>C</v>
      </c>
      <c r="AE63" s="30" t="str">
        <f t="shared" si="28"/>
        <v>C</v>
      </c>
      <c r="AF63" s="30" t="str">
        <f t="shared" si="28"/>
        <v/>
      </c>
      <c r="AG63" s="30" t="str">
        <f t="shared" si="28"/>
        <v/>
      </c>
      <c r="AH63" s="30" t="str">
        <f t="shared" si="28"/>
        <v/>
      </c>
      <c r="AI63" s="30" t="str">
        <f t="shared" si="28"/>
        <v/>
      </c>
      <c r="AJ63" s="30" t="str">
        <f t="shared" si="28"/>
        <v/>
      </c>
      <c r="AK63" s="30" t="str">
        <f t="shared" si="28"/>
        <v>C</v>
      </c>
      <c r="AL63" s="30" t="str">
        <f t="shared" si="28"/>
        <v>C</v>
      </c>
      <c r="AM63" s="30" t="str">
        <f t="shared" si="29"/>
        <v/>
      </c>
      <c r="AN63" s="30" t="str">
        <f t="shared" si="29"/>
        <v/>
      </c>
      <c r="AO63" s="30" t="str">
        <f t="shared" si="29"/>
        <v/>
      </c>
      <c r="AP63" s="30" t="str">
        <f t="shared" si="29"/>
        <v/>
      </c>
      <c r="AQ63" s="30" t="str">
        <f t="shared" si="29"/>
        <v/>
      </c>
      <c r="AR63" s="30" t="str">
        <f t="shared" si="29"/>
        <v>C</v>
      </c>
      <c r="AS63" s="30" t="str">
        <f t="shared" si="29"/>
        <v>C</v>
      </c>
      <c r="AT63" s="30" t="str">
        <f t="shared" si="29"/>
        <v/>
      </c>
      <c r="AU63" s="30" t="str">
        <f t="shared" si="29"/>
        <v/>
      </c>
      <c r="AV63" s="30" t="str">
        <f t="shared" si="29"/>
        <v/>
      </c>
      <c r="AW63" s="30" t="str">
        <f t="shared" si="29"/>
        <v/>
      </c>
    </row>
    <row r="64" spans="1:54" x14ac:dyDescent="0.3">
      <c r="A64" s="25" t="str">
        <f t="shared" si="20"/>
        <v>ZCP</v>
      </c>
      <c r="B64" s="31"/>
      <c r="C64" s="84" t="s">
        <v>30</v>
      </c>
      <c r="D64" s="32" t="s">
        <v>37</v>
      </c>
      <c r="E64" s="33">
        <v>43102</v>
      </c>
      <c r="F64" s="34">
        <v>43105</v>
      </c>
      <c r="G64" s="113" t="str">
        <f>IF(D64='Paramètre DIVERS'!$B$16,'Paramètre DIVERS'!$A$16,IF(D64='Paramètre DIVERS'!$B$17,'Paramètre DIVERS'!$A$17,IF(D64='Paramètre DIVERS'!$B$18,'Paramètre DIVERS'!$A$18,IF(D64='Paramètre DIVERS'!$B$19,'Paramètre DIVERS'!$A$19,IF(D64='Paramètre DIVERS'!$B$21,'Paramètre DIVERS'!$A$21,IF(D64='Paramètre DIVERS'!$B$22,'Paramètre DIVERS'!$A$22,""))))))&amp;IF(D64='Paramètre DIVERS'!$B$24,'Paramètre DIVERS'!$A$24,IF(D64='Paramètre DIVERS'!$B$25,'Paramètre DIVERS'!$A$25,IF(D64='Paramètre DIVERS'!$B$26,'Paramètre DIVERS'!$A$26,IF(D64='Paramètre DIVERS'!$B$27,'Paramètre DIVERS'!$A$27,IF(D64='Paramètre DIVERS'!$B$28,'Paramètre DIVERS'!$A$28,IF(D64='Paramètre DIVERS'!$B$29,'Paramètre DIVERS'!$A$29,IF(D64='Paramètre DIVERS'!$B$30,'Paramètre DIVERS'!$A$30,"")))))))&amp;IF(D64='Paramètre DIVERS'!$B$32,'Paramètre DIVERS'!$A$32,IF(D64='Paramètre DIVERS'!$B$36,'Paramètre DIVERS'!$A$36,IF(D64='Paramètre DIVERS'!$B$37,'Paramètre DIVERS'!$A$37,IF(D64='Paramètre DIVERS'!$B$38,'Paramètre DIVERS'!$A$38,IF(D64='Paramètre DIVERS'!$B$39,'Paramètre DIVERS'!$A$39,IF(D64='Paramètre DIVERS'!$B$43,'Paramètre DIVERS'!$A$43,IF(D64='Paramètre DIVERS'!$B$44,'Paramètre DIVERS'!$A$44,"")))))))&amp;IF(D64='Paramètre DIVERS'!$B$45,'Paramètre DIVERS'!$A$45,IF(D64='Paramètre DIVERS'!$B$46,'Paramètre DIVERS'!$A$46,IF(D64='Paramètre DIVERS'!$B$47,'Paramètre DIVERS'!$A$47,IF(D64='Paramètre DIVERS'!$B$23,'Paramètre DIVERS'!$A$23,""))))</f>
        <v>ZCP</v>
      </c>
      <c r="H64" s="101">
        <f t="shared" si="21"/>
        <v>4</v>
      </c>
      <c r="I64" s="30" t="str">
        <f t="shared" si="26"/>
        <v>C</v>
      </c>
      <c r="J64" s="30" t="str">
        <f t="shared" si="26"/>
        <v>C</v>
      </c>
      <c r="K64" s="30" t="str">
        <f t="shared" si="26"/>
        <v/>
      </c>
      <c r="L64" s="30" t="str">
        <f t="shared" si="26"/>
        <v/>
      </c>
      <c r="M64" s="30" t="str">
        <f t="shared" si="26"/>
        <v/>
      </c>
      <c r="N64" s="30" t="str">
        <f t="shared" si="26"/>
        <v/>
      </c>
      <c r="O64" s="30" t="str">
        <f t="shared" si="26"/>
        <v/>
      </c>
      <c r="P64" s="30" t="str">
        <f t="shared" si="26"/>
        <v>C</v>
      </c>
      <c r="Q64" s="30" t="str">
        <f t="shared" si="26"/>
        <v>C</v>
      </c>
      <c r="R64" s="30" t="str">
        <f t="shared" si="26"/>
        <v/>
      </c>
      <c r="S64" s="30" t="str">
        <f t="shared" si="27"/>
        <v/>
      </c>
      <c r="T64" s="30" t="str">
        <f t="shared" si="27"/>
        <v/>
      </c>
      <c r="U64" s="30" t="str">
        <f t="shared" si="27"/>
        <v/>
      </c>
      <c r="V64" s="30" t="str">
        <f t="shared" si="27"/>
        <v/>
      </c>
      <c r="W64" s="30" t="str">
        <f t="shared" si="27"/>
        <v>C</v>
      </c>
      <c r="X64" s="30" t="str">
        <f t="shared" si="27"/>
        <v>C</v>
      </c>
      <c r="Y64" s="30" t="str">
        <f t="shared" si="27"/>
        <v/>
      </c>
      <c r="Z64" s="30" t="str">
        <f t="shared" si="27"/>
        <v/>
      </c>
      <c r="AA64" s="30" t="str">
        <f t="shared" si="27"/>
        <v/>
      </c>
      <c r="AB64" s="30" t="str">
        <f t="shared" si="27"/>
        <v/>
      </c>
      <c r="AC64" s="30" t="str">
        <f t="shared" si="28"/>
        <v/>
      </c>
      <c r="AD64" s="30" t="str">
        <f t="shared" si="28"/>
        <v>C</v>
      </c>
      <c r="AE64" s="30" t="str">
        <f t="shared" si="28"/>
        <v>C</v>
      </c>
      <c r="AF64" s="30" t="str">
        <f t="shared" si="28"/>
        <v/>
      </c>
      <c r="AG64" s="30" t="str">
        <f t="shared" si="28"/>
        <v/>
      </c>
      <c r="AH64" s="30" t="str">
        <f t="shared" si="28"/>
        <v/>
      </c>
      <c r="AI64" s="30" t="str">
        <f t="shared" si="28"/>
        <v/>
      </c>
      <c r="AJ64" s="30" t="str">
        <f t="shared" si="28"/>
        <v/>
      </c>
      <c r="AK64" s="30" t="str">
        <f t="shared" si="28"/>
        <v>C</v>
      </c>
      <c r="AL64" s="30" t="str">
        <f t="shared" si="28"/>
        <v>C</v>
      </c>
      <c r="AM64" s="30" t="str">
        <f t="shared" si="29"/>
        <v/>
      </c>
      <c r="AN64" s="30" t="str">
        <f t="shared" si="29"/>
        <v/>
      </c>
      <c r="AO64" s="30" t="str">
        <f t="shared" si="29"/>
        <v/>
      </c>
      <c r="AP64" s="30" t="str">
        <f t="shared" si="29"/>
        <v/>
      </c>
      <c r="AQ64" s="30" t="str">
        <f t="shared" si="29"/>
        <v/>
      </c>
      <c r="AR64" s="30" t="str">
        <f t="shared" si="29"/>
        <v>C</v>
      </c>
      <c r="AS64" s="30" t="str">
        <f t="shared" si="29"/>
        <v>C</v>
      </c>
      <c r="AT64" s="30" t="str">
        <f t="shared" si="29"/>
        <v/>
      </c>
      <c r="AU64" s="30" t="str">
        <f t="shared" si="29"/>
        <v/>
      </c>
      <c r="AV64" s="30" t="str">
        <f t="shared" si="29"/>
        <v/>
      </c>
      <c r="AW64" s="30" t="str">
        <f t="shared" si="29"/>
        <v/>
      </c>
      <c r="AX64" s="139"/>
      <c r="AY64" s="140"/>
      <c r="AZ64" s="142"/>
      <c r="BA64" s="139"/>
      <c r="BB64" s="139"/>
    </row>
    <row r="65" spans="1:54" x14ac:dyDescent="0.3">
      <c r="A65" s="25" t="str">
        <f t="shared" si="20"/>
        <v>ZCP</v>
      </c>
      <c r="B65" s="31"/>
      <c r="C65" s="84" t="s">
        <v>30</v>
      </c>
      <c r="D65" s="32" t="s">
        <v>37</v>
      </c>
      <c r="E65" s="33">
        <v>42968</v>
      </c>
      <c r="F65" s="34">
        <v>42979</v>
      </c>
      <c r="G65" s="113" t="str">
        <f>IF(D65='Paramètre DIVERS'!$B$16,'Paramètre DIVERS'!$A$16,IF(D65='Paramètre DIVERS'!$B$17,'Paramètre DIVERS'!$A$17,IF(D65='Paramètre DIVERS'!$B$18,'Paramètre DIVERS'!$A$18,IF(D65='Paramètre DIVERS'!$B$19,'Paramètre DIVERS'!$A$19,IF(D65='Paramètre DIVERS'!$B$21,'Paramètre DIVERS'!$A$21,IF(D65='Paramètre DIVERS'!$B$22,'Paramètre DIVERS'!$A$22,""))))))&amp;IF(D65='Paramètre DIVERS'!$B$24,'Paramètre DIVERS'!$A$24,IF(D65='Paramètre DIVERS'!$B$25,'Paramètre DIVERS'!$A$25,IF(D65='Paramètre DIVERS'!$B$26,'Paramètre DIVERS'!$A$26,IF(D65='Paramètre DIVERS'!$B$27,'Paramètre DIVERS'!$A$27,IF(D65='Paramètre DIVERS'!$B$28,'Paramètre DIVERS'!$A$28,IF(D65='Paramètre DIVERS'!$B$29,'Paramètre DIVERS'!$A$29,IF(D65='Paramètre DIVERS'!$B$30,'Paramètre DIVERS'!$A$30,"")))))))&amp;IF(D65='Paramètre DIVERS'!$B$32,'Paramètre DIVERS'!$A$32,IF(D65='Paramètre DIVERS'!$B$36,'Paramètre DIVERS'!$A$36,IF(D65='Paramètre DIVERS'!$B$37,'Paramètre DIVERS'!$A$37,IF(D65='Paramètre DIVERS'!$B$38,'Paramètre DIVERS'!$A$38,IF(D65='Paramètre DIVERS'!$B$39,'Paramètre DIVERS'!$A$39,IF(D65='Paramètre DIVERS'!$B$43,'Paramètre DIVERS'!$A$43,IF(D65='Paramètre DIVERS'!$B$44,'Paramètre DIVERS'!$A$44,"")))))))&amp;IF(D65='Paramètre DIVERS'!$B$45,'Paramètre DIVERS'!$A$45,IF(D65='Paramètre DIVERS'!$B$46,'Paramètre DIVERS'!$A$46,IF(D65='Paramètre DIVERS'!$B$47,'Paramètre DIVERS'!$A$47,IF(D65='Paramètre DIVERS'!$B$23,'Paramètre DIVERS'!$A$23,""))))</f>
        <v>ZCP</v>
      </c>
      <c r="H65" s="101">
        <f t="shared" si="21"/>
        <v>10</v>
      </c>
      <c r="I65" s="30" t="str">
        <f t="shared" si="26"/>
        <v>C</v>
      </c>
      <c r="J65" s="30" t="str">
        <f t="shared" si="26"/>
        <v>C</v>
      </c>
      <c r="K65" s="30" t="str">
        <f t="shared" si="26"/>
        <v/>
      </c>
      <c r="L65" s="30" t="str">
        <f t="shared" si="26"/>
        <v/>
      </c>
      <c r="M65" s="30" t="str">
        <f t="shared" si="26"/>
        <v/>
      </c>
      <c r="N65" s="30" t="str">
        <f t="shared" si="26"/>
        <v/>
      </c>
      <c r="O65" s="30" t="str">
        <f t="shared" si="26"/>
        <v/>
      </c>
      <c r="P65" s="30" t="str">
        <f t="shared" si="26"/>
        <v>C</v>
      </c>
      <c r="Q65" s="30" t="str">
        <f t="shared" si="26"/>
        <v>C</v>
      </c>
      <c r="R65" s="30" t="str">
        <f t="shared" si="26"/>
        <v/>
      </c>
      <c r="S65" s="30" t="str">
        <f t="shared" si="27"/>
        <v/>
      </c>
      <c r="T65" s="30" t="str">
        <f t="shared" si="27"/>
        <v/>
      </c>
      <c r="U65" s="30" t="str">
        <f t="shared" si="27"/>
        <v/>
      </c>
      <c r="V65" s="30" t="str">
        <f t="shared" si="27"/>
        <v/>
      </c>
      <c r="W65" s="30" t="str">
        <f t="shared" si="27"/>
        <v>C</v>
      </c>
      <c r="X65" s="30" t="str">
        <f t="shared" si="27"/>
        <v>C</v>
      </c>
      <c r="Y65" s="30" t="str">
        <f t="shared" si="27"/>
        <v/>
      </c>
      <c r="Z65" s="30" t="str">
        <f t="shared" si="27"/>
        <v/>
      </c>
      <c r="AA65" s="30" t="str">
        <f t="shared" si="27"/>
        <v/>
      </c>
      <c r="AB65" s="30" t="str">
        <f t="shared" si="27"/>
        <v/>
      </c>
      <c r="AC65" s="30" t="str">
        <f t="shared" si="28"/>
        <v/>
      </c>
      <c r="AD65" s="30" t="str">
        <f t="shared" si="28"/>
        <v>C</v>
      </c>
      <c r="AE65" s="30" t="str">
        <f t="shared" si="28"/>
        <v>C</v>
      </c>
      <c r="AF65" s="30" t="str">
        <f t="shared" si="28"/>
        <v/>
      </c>
      <c r="AG65" s="30" t="str">
        <f t="shared" si="28"/>
        <v/>
      </c>
      <c r="AH65" s="30" t="str">
        <f t="shared" si="28"/>
        <v/>
      </c>
      <c r="AI65" s="30" t="str">
        <f t="shared" si="28"/>
        <v/>
      </c>
      <c r="AJ65" s="30" t="str">
        <f t="shared" si="28"/>
        <v/>
      </c>
      <c r="AK65" s="30" t="str">
        <f t="shared" si="28"/>
        <v>C</v>
      </c>
      <c r="AL65" s="30" t="str">
        <f t="shared" si="28"/>
        <v>C</v>
      </c>
      <c r="AM65" s="30" t="str">
        <f t="shared" si="29"/>
        <v/>
      </c>
      <c r="AN65" s="30" t="str">
        <f t="shared" si="29"/>
        <v/>
      </c>
      <c r="AO65" s="30" t="str">
        <f t="shared" si="29"/>
        <v/>
      </c>
      <c r="AP65" s="30" t="str">
        <f t="shared" si="29"/>
        <v/>
      </c>
      <c r="AQ65" s="30" t="str">
        <f t="shared" si="29"/>
        <v/>
      </c>
      <c r="AR65" s="30" t="str">
        <f t="shared" si="29"/>
        <v>C</v>
      </c>
      <c r="AS65" s="30" t="str">
        <f t="shared" si="29"/>
        <v>C</v>
      </c>
      <c r="AT65" s="30" t="str">
        <f t="shared" si="29"/>
        <v/>
      </c>
      <c r="AU65" s="30" t="str">
        <f t="shared" si="29"/>
        <v/>
      </c>
      <c r="AV65" s="30" t="str">
        <f t="shared" si="29"/>
        <v/>
      </c>
      <c r="AW65" s="30" t="str">
        <f t="shared" si="29"/>
        <v/>
      </c>
    </row>
    <row r="66" spans="1:54" x14ac:dyDescent="0.3">
      <c r="A66" s="25" t="str">
        <f t="shared" si="20"/>
        <v>ZCP</v>
      </c>
      <c r="B66" s="31"/>
      <c r="C66" s="84" t="s">
        <v>30</v>
      </c>
      <c r="D66" s="32" t="s">
        <v>37</v>
      </c>
      <c r="E66" s="33">
        <v>43038</v>
      </c>
      <c r="F66" s="34">
        <v>43042</v>
      </c>
      <c r="G66" s="113" t="str">
        <f>IF(D66='Paramètre DIVERS'!$B$16,'Paramètre DIVERS'!$A$16,IF(D66='Paramètre DIVERS'!$B$17,'Paramètre DIVERS'!$A$17,IF(D66='Paramètre DIVERS'!$B$18,'Paramètre DIVERS'!$A$18,IF(D66='Paramètre DIVERS'!$B$19,'Paramètre DIVERS'!$A$19,IF(D66='Paramètre DIVERS'!$B$21,'Paramètre DIVERS'!$A$21,IF(D66='Paramètre DIVERS'!$B$22,'Paramètre DIVERS'!$A$22,""))))))&amp;IF(D66='Paramètre DIVERS'!$B$24,'Paramètre DIVERS'!$A$24,IF(D66='Paramètre DIVERS'!$B$25,'Paramètre DIVERS'!$A$25,IF(D66='Paramètre DIVERS'!$B$26,'Paramètre DIVERS'!$A$26,IF(D66='Paramètre DIVERS'!$B$27,'Paramètre DIVERS'!$A$27,IF(D66='Paramètre DIVERS'!$B$28,'Paramètre DIVERS'!$A$28,IF(D66='Paramètre DIVERS'!$B$29,'Paramètre DIVERS'!$A$29,IF(D66='Paramètre DIVERS'!$B$30,'Paramètre DIVERS'!$A$30,"")))))))&amp;IF(D66='Paramètre DIVERS'!$B$32,'Paramètre DIVERS'!$A$32,IF(D66='Paramètre DIVERS'!$B$36,'Paramètre DIVERS'!$A$36,IF(D66='Paramètre DIVERS'!$B$37,'Paramètre DIVERS'!$A$37,IF(D66='Paramètre DIVERS'!$B$38,'Paramètre DIVERS'!$A$38,IF(D66='Paramètre DIVERS'!$B$39,'Paramètre DIVERS'!$A$39,IF(D66='Paramètre DIVERS'!$B$43,'Paramètre DIVERS'!$A$43,IF(D66='Paramètre DIVERS'!$B$44,'Paramètre DIVERS'!$A$44,"")))))))&amp;IF(D66='Paramètre DIVERS'!$B$45,'Paramètre DIVERS'!$A$45,IF(D66='Paramètre DIVERS'!$B$46,'Paramètre DIVERS'!$A$46,IF(D66='Paramètre DIVERS'!$B$47,'Paramètre DIVERS'!$A$47,IF(D66='Paramètre DIVERS'!$B$23,'Paramètre DIVERS'!$A$23,""))))</f>
        <v>ZCP</v>
      </c>
      <c r="H66" s="101">
        <f t="shared" si="21"/>
        <v>4</v>
      </c>
      <c r="I66" s="30" t="str">
        <f t="shared" si="26"/>
        <v>C</v>
      </c>
      <c r="J66" s="30" t="str">
        <f t="shared" si="26"/>
        <v>C</v>
      </c>
      <c r="K66" s="30" t="str">
        <f t="shared" si="26"/>
        <v/>
      </c>
      <c r="L66" s="30" t="str">
        <f t="shared" si="26"/>
        <v/>
      </c>
      <c r="M66" s="30" t="str">
        <f t="shared" si="26"/>
        <v/>
      </c>
      <c r="N66" s="30" t="str">
        <f t="shared" si="26"/>
        <v/>
      </c>
      <c r="O66" s="30" t="str">
        <f t="shared" si="26"/>
        <v/>
      </c>
      <c r="P66" s="30" t="str">
        <f t="shared" si="26"/>
        <v>C</v>
      </c>
      <c r="Q66" s="30" t="str">
        <f t="shared" si="26"/>
        <v>C</v>
      </c>
      <c r="R66" s="30" t="str">
        <f t="shared" si="26"/>
        <v/>
      </c>
      <c r="S66" s="30" t="str">
        <f t="shared" si="27"/>
        <v/>
      </c>
      <c r="T66" s="30" t="str">
        <f t="shared" si="27"/>
        <v/>
      </c>
      <c r="U66" s="30" t="str">
        <f t="shared" si="27"/>
        <v/>
      </c>
      <c r="V66" s="30" t="str">
        <f t="shared" si="27"/>
        <v/>
      </c>
      <c r="W66" s="30" t="str">
        <f t="shared" si="27"/>
        <v>C</v>
      </c>
      <c r="X66" s="30" t="str">
        <f t="shared" si="27"/>
        <v>C</v>
      </c>
      <c r="Y66" s="30" t="str">
        <f t="shared" si="27"/>
        <v/>
      </c>
      <c r="Z66" s="30" t="str">
        <f t="shared" si="27"/>
        <v/>
      </c>
      <c r="AA66" s="30" t="str">
        <f t="shared" si="27"/>
        <v/>
      </c>
      <c r="AB66" s="30" t="str">
        <f t="shared" si="27"/>
        <v/>
      </c>
      <c r="AC66" s="30" t="str">
        <f t="shared" si="28"/>
        <v/>
      </c>
      <c r="AD66" s="30" t="str">
        <f t="shared" si="28"/>
        <v>C</v>
      </c>
      <c r="AE66" s="30" t="str">
        <f t="shared" si="28"/>
        <v>C</v>
      </c>
      <c r="AF66" s="30" t="str">
        <f t="shared" si="28"/>
        <v/>
      </c>
      <c r="AG66" s="30" t="str">
        <f t="shared" si="28"/>
        <v/>
      </c>
      <c r="AH66" s="30" t="str">
        <f t="shared" si="28"/>
        <v/>
      </c>
      <c r="AI66" s="30" t="str">
        <f t="shared" si="28"/>
        <v/>
      </c>
      <c r="AJ66" s="30" t="str">
        <f t="shared" si="28"/>
        <v/>
      </c>
      <c r="AK66" s="30" t="str">
        <f t="shared" si="28"/>
        <v>C</v>
      </c>
      <c r="AL66" s="30" t="str">
        <f t="shared" si="28"/>
        <v>C</v>
      </c>
      <c r="AM66" s="30" t="str">
        <f t="shared" si="29"/>
        <v/>
      </c>
      <c r="AN66" s="30" t="str">
        <f t="shared" si="29"/>
        <v/>
      </c>
      <c r="AO66" s="30" t="str">
        <f t="shared" si="29"/>
        <v/>
      </c>
      <c r="AP66" s="30" t="str">
        <f t="shared" si="29"/>
        <v/>
      </c>
      <c r="AQ66" s="30" t="str">
        <f t="shared" si="29"/>
        <v/>
      </c>
      <c r="AR66" s="30" t="str">
        <f t="shared" si="29"/>
        <v>C</v>
      </c>
      <c r="AS66" s="30" t="str">
        <f t="shared" si="29"/>
        <v>C</v>
      </c>
      <c r="AT66" s="30" t="str">
        <f t="shared" si="29"/>
        <v/>
      </c>
      <c r="AU66" s="30" t="str">
        <f t="shared" si="29"/>
        <v/>
      </c>
      <c r="AV66" s="30" t="str">
        <f t="shared" si="29"/>
        <v/>
      </c>
      <c r="AW66" s="30" t="str">
        <f t="shared" si="29"/>
        <v/>
      </c>
    </row>
    <row r="67" spans="1:54" x14ac:dyDescent="0.3">
      <c r="A67" s="25" t="str">
        <f t="shared" si="20"/>
        <v>ZCP</v>
      </c>
      <c r="B67" s="31"/>
      <c r="C67" s="84" t="s">
        <v>30</v>
      </c>
      <c r="D67" s="32" t="s">
        <v>37</v>
      </c>
      <c r="E67" s="33">
        <v>43108</v>
      </c>
      <c r="F67" s="34">
        <v>43112</v>
      </c>
      <c r="G67" s="113" t="str">
        <f>IF(D67='Paramètre DIVERS'!$B$16,'Paramètre DIVERS'!$A$16,IF(D67='Paramètre DIVERS'!$B$17,'Paramètre DIVERS'!$A$17,IF(D67='Paramètre DIVERS'!$B$18,'Paramètre DIVERS'!$A$18,IF(D67='Paramètre DIVERS'!$B$19,'Paramètre DIVERS'!$A$19,IF(D67='Paramètre DIVERS'!$B$21,'Paramètre DIVERS'!$A$21,IF(D67='Paramètre DIVERS'!$B$22,'Paramètre DIVERS'!$A$22,""))))))&amp;IF(D67='Paramètre DIVERS'!$B$24,'Paramètre DIVERS'!$A$24,IF(D67='Paramètre DIVERS'!$B$25,'Paramètre DIVERS'!$A$25,IF(D67='Paramètre DIVERS'!$B$26,'Paramètre DIVERS'!$A$26,IF(D67='Paramètre DIVERS'!$B$27,'Paramètre DIVERS'!$A$27,IF(D67='Paramètre DIVERS'!$B$28,'Paramètre DIVERS'!$A$28,IF(D67='Paramètre DIVERS'!$B$29,'Paramètre DIVERS'!$A$29,IF(D67='Paramètre DIVERS'!$B$30,'Paramètre DIVERS'!$A$30,"")))))))&amp;IF(D67='Paramètre DIVERS'!$B$32,'Paramètre DIVERS'!$A$32,IF(D67='Paramètre DIVERS'!$B$36,'Paramètre DIVERS'!$A$36,IF(D67='Paramètre DIVERS'!$B$37,'Paramètre DIVERS'!$A$37,IF(D67='Paramètre DIVERS'!$B$38,'Paramètre DIVERS'!$A$38,IF(D67='Paramètre DIVERS'!$B$39,'Paramètre DIVERS'!$A$39,IF(D67='Paramètre DIVERS'!$B$43,'Paramètre DIVERS'!$A$43,IF(D67='Paramètre DIVERS'!$B$44,'Paramètre DIVERS'!$A$44,"")))))))&amp;IF(D67='Paramètre DIVERS'!$B$45,'Paramètre DIVERS'!$A$45,IF(D67='Paramètre DIVERS'!$B$46,'Paramètre DIVERS'!$A$46,IF(D67='Paramètre DIVERS'!$B$47,'Paramètre DIVERS'!$A$47,IF(D67='Paramètre DIVERS'!$B$23,'Paramètre DIVERS'!$A$23,""))))</f>
        <v>ZCP</v>
      </c>
      <c r="H67" s="101">
        <f t="shared" si="21"/>
        <v>5</v>
      </c>
      <c r="I67" s="30" t="str">
        <f t="shared" ref="I67:R76" si="30">IF(OR(I$6="s",I$6="f",I$6="d"),"C",IF(AND(I$5&gt;=$E67,I$5&lt;=$F67,$G67="ZCP"),$G67,IF(AND(I$5&gt;=$E67,I$5&lt;=$F67,$G67="ZPM"),$G67,IF(AND(I$5&gt;=$E67,I$5&lt;=$F67,$G67="ZMA"),$G67,IF(AND(I$5&gt;=$E67,I$5&lt;=$F67,$G67="ZMP"),$G67,IF(AND(I$5&gt;=$E67,I$5&lt;=$F67,$G67="ZMT"),$G67,IF(AND(I$5&gt;=$E67,I$5&lt;=$F67,$G67="ZFO"),$G67,IF(AND(I$5&gt;=$E67,I$5&lt;=$F67,$G67="ZRJ"),$G67,IF(AND(I$5&gt;=$E67,I$5&lt;=$F67,$G67="ZAT"),$G67,"")))))))))</f>
        <v>C</v>
      </c>
      <c r="J67" s="30" t="str">
        <f t="shared" si="30"/>
        <v>C</v>
      </c>
      <c r="K67" s="30" t="str">
        <f t="shared" si="30"/>
        <v/>
      </c>
      <c r="L67" s="30" t="str">
        <f t="shared" si="30"/>
        <v/>
      </c>
      <c r="M67" s="30" t="str">
        <f t="shared" si="30"/>
        <v/>
      </c>
      <c r="N67" s="30" t="str">
        <f t="shared" si="30"/>
        <v/>
      </c>
      <c r="O67" s="30" t="str">
        <f t="shared" si="30"/>
        <v/>
      </c>
      <c r="P67" s="30" t="str">
        <f t="shared" si="30"/>
        <v>C</v>
      </c>
      <c r="Q67" s="30" t="str">
        <f t="shared" si="30"/>
        <v>C</v>
      </c>
      <c r="R67" s="30" t="str">
        <f t="shared" si="30"/>
        <v/>
      </c>
      <c r="S67" s="30" t="str">
        <f t="shared" ref="S67:AB76" si="31">IF(OR(S$6="s",S$6="f",S$6="d"),"C",IF(AND(S$5&gt;=$E67,S$5&lt;=$F67,$G67="ZCP"),$G67,IF(AND(S$5&gt;=$E67,S$5&lt;=$F67,$G67="ZPM"),$G67,IF(AND(S$5&gt;=$E67,S$5&lt;=$F67,$G67="ZMA"),$G67,IF(AND(S$5&gt;=$E67,S$5&lt;=$F67,$G67="ZMP"),$G67,IF(AND(S$5&gt;=$E67,S$5&lt;=$F67,$G67="ZMT"),$G67,IF(AND(S$5&gt;=$E67,S$5&lt;=$F67,$G67="ZFO"),$G67,IF(AND(S$5&gt;=$E67,S$5&lt;=$F67,$G67="ZRJ"),$G67,IF(AND(S$5&gt;=$E67,S$5&lt;=$F67,$G67="ZAT"),$G67,"")))))))))</f>
        <v/>
      </c>
      <c r="T67" s="30" t="str">
        <f t="shared" si="31"/>
        <v/>
      </c>
      <c r="U67" s="30" t="str">
        <f t="shared" si="31"/>
        <v/>
      </c>
      <c r="V67" s="30" t="str">
        <f t="shared" si="31"/>
        <v/>
      </c>
      <c r="W67" s="30" t="str">
        <f t="shared" si="31"/>
        <v>C</v>
      </c>
      <c r="X67" s="30" t="str">
        <f t="shared" si="31"/>
        <v>C</v>
      </c>
      <c r="Y67" s="30" t="str">
        <f t="shared" si="31"/>
        <v/>
      </c>
      <c r="Z67" s="30" t="str">
        <f t="shared" si="31"/>
        <v/>
      </c>
      <c r="AA67" s="30" t="str">
        <f t="shared" si="31"/>
        <v/>
      </c>
      <c r="AB67" s="30" t="str">
        <f t="shared" si="31"/>
        <v/>
      </c>
      <c r="AC67" s="30" t="str">
        <f t="shared" ref="AC67:AL76" si="32">IF(OR(AC$6="s",AC$6="f",AC$6="d"),"C",IF(AND(AC$5&gt;=$E67,AC$5&lt;=$F67,$G67="ZCP"),$G67,IF(AND(AC$5&gt;=$E67,AC$5&lt;=$F67,$G67="ZPM"),$G67,IF(AND(AC$5&gt;=$E67,AC$5&lt;=$F67,$G67="ZMA"),$G67,IF(AND(AC$5&gt;=$E67,AC$5&lt;=$F67,$G67="ZMP"),$G67,IF(AND(AC$5&gt;=$E67,AC$5&lt;=$F67,$G67="ZMT"),$G67,IF(AND(AC$5&gt;=$E67,AC$5&lt;=$F67,$G67="ZFO"),$G67,IF(AND(AC$5&gt;=$E67,AC$5&lt;=$F67,$G67="ZRJ"),$G67,IF(AND(AC$5&gt;=$E67,AC$5&lt;=$F67,$G67="ZAT"),$G67,"")))))))))</f>
        <v/>
      </c>
      <c r="AD67" s="30" t="str">
        <f t="shared" si="32"/>
        <v>C</v>
      </c>
      <c r="AE67" s="30" t="str">
        <f t="shared" si="32"/>
        <v>C</v>
      </c>
      <c r="AF67" s="30" t="str">
        <f t="shared" si="32"/>
        <v/>
      </c>
      <c r="AG67" s="30" t="str">
        <f t="shared" si="32"/>
        <v/>
      </c>
      <c r="AH67" s="30" t="str">
        <f t="shared" si="32"/>
        <v/>
      </c>
      <c r="AI67" s="30" t="str">
        <f t="shared" si="32"/>
        <v/>
      </c>
      <c r="AJ67" s="30" t="str">
        <f t="shared" si="32"/>
        <v/>
      </c>
      <c r="AK67" s="30" t="str">
        <f t="shared" si="32"/>
        <v>C</v>
      </c>
      <c r="AL67" s="30" t="str">
        <f t="shared" si="32"/>
        <v>C</v>
      </c>
      <c r="AM67" s="30" t="str">
        <f t="shared" ref="AM67:AW76" si="33">IF(OR(AM$6="s",AM$6="f",AM$6="d"),"C",IF(AND(AM$5&gt;=$E67,AM$5&lt;=$F67,$G67="ZCP"),$G67,IF(AND(AM$5&gt;=$E67,AM$5&lt;=$F67,$G67="ZPM"),$G67,IF(AND(AM$5&gt;=$E67,AM$5&lt;=$F67,$G67="ZMA"),$G67,IF(AND(AM$5&gt;=$E67,AM$5&lt;=$F67,$G67="ZMP"),$G67,IF(AND(AM$5&gt;=$E67,AM$5&lt;=$F67,$G67="ZMT"),$G67,IF(AND(AM$5&gt;=$E67,AM$5&lt;=$F67,$G67="ZFO"),$G67,IF(AND(AM$5&gt;=$E67,AM$5&lt;=$F67,$G67="ZRJ"),$G67,IF(AND(AM$5&gt;=$E67,AM$5&lt;=$F67,$G67="ZAT"),$G67,"")))))))))</f>
        <v/>
      </c>
      <c r="AN67" s="30" t="str">
        <f t="shared" si="33"/>
        <v/>
      </c>
      <c r="AO67" s="30" t="str">
        <f t="shared" si="33"/>
        <v/>
      </c>
      <c r="AP67" s="30" t="str">
        <f t="shared" si="33"/>
        <v/>
      </c>
      <c r="AQ67" s="30" t="str">
        <f t="shared" si="33"/>
        <v/>
      </c>
      <c r="AR67" s="30" t="str">
        <f t="shared" si="33"/>
        <v>C</v>
      </c>
      <c r="AS67" s="30" t="str">
        <f t="shared" si="33"/>
        <v>C</v>
      </c>
      <c r="AT67" s="30" t="str">
        <f t="shared" si="33"/>
        <v/>
      </c>
      <c r="AU67" s="30" t="str">
        <f t="shared" si="33"/>
        <v/>
      </c>
      <c r="AV67" s="30" t="str">
        <f t="shared" si="33"/>
        <v/>
      </c>
      <c r="AW67" s="30" t="str">
        <f t="shared" si="33"/>
        <v/>
      </c>
    </row>
    <row r="68" spans="1:54" x14ac:dyDescent="0.3">
      <c r="A68" s="25" t="str">
        <f t="shared" si="20"/>
        <v>ZCP</v>
      </c>
      <c r="B68" s="31"/>
      <c r="C68" s="84" t="s">
        <v>30</v>
      </c>
      <c r="D68" s="32" t="s">
        <v>37</v>
      </c>
      <c r="E68" s="33">
        <v>43054</v>
      </c>
      <c r="F68" s="34">
        <v>43063</v>
      </c>
      <c r="G68" s="113" t="str">
        <f>IF(D68='Paramètre DIVERS'!$B$16,'Paramètre DIVERS'!$A$16,IF(D68='Paramètre DIVERS'!$B$17,'Paramètre DIVERS'!$A$17,IF(D68='Paramètre DIVERS'!$B$18,'Paramètre DIVERS'!$A$18,IF(D68='Paramètre DIVERS'!$B$19,'Paramètre DIVERS'!$A$19,IF(D68='Paramètre DIVERS'!$B$21,'Paramètre DIVERS'!$A$21,IF(D68='Paramètre DIVERS'!$B$22,'Paramètre DIVERS'!$A$22,""))))))&amp;IF(D68='Paramètre DIVERS'!$B$24,'Paramètre DIVERS'!$A$24,IF(D68='Paramètre DIVERS'!$B$25,'Paramètre DIVERS'!$A$25,IF(D68='Paramètre DIVERS'!$B$26,'Paramètre DIVERS'!$A$26,IF(D68='Paramètre DIVERS'!$B$27,'Paramètre DIVERS'!$A$27,IF(D68='Paramètre DIVERS'!$B$28,'Paramètre DIVERS'!$A$28,IF(D68='Paramètre DIVERS'!$B$29,'Paramètre DIVERS'!$A$29,IF(D68='Paramètre DIVERS'!$B$30,'Paramètre DIVERS'!$A$30,"")))))))&amp;IF(D68='Paramètre DIVERS'!$B$32,'Paramètre DIVERS'!$A$32,IF(D68='Paramètre DIVERS'!$B$36,'Paramètre DIVERS'!$A$36,IF(D68='Paramètre DIVERS'!$B$37,'Paramètre DIVERS'!$A$37,IF(D68='Paramètre DIVERS'!$B$38,'Paramètre DIVERS'!$A$38,IF(D68='Paramètre DIVERS'!$B$39,'Paramètre DIVERS'!$A$39,IF(D68='Paramètre DIVERS'!$B$43,'Paramètre DIVERS'!$A$43,IF(D68='Paramètre DIVERS'!$B$44,'Paramètre DIVERS'!$A$44,"")))))))&amp;IF(D68='Paramètre DIVERS'!$B$45,'Paramètre DIVERS'!$A$45,IF(D68='Paramètre DIVERS'!$B$46,'Paramètre DIVERS'!$A$46,IF(D68='Paramètre DIVERS'!$B$47,'Paramètre DIVERS'!$A$47,IF(D68='Paramètre DIVERS'!$B$23,'Paramètre DIVERS'!$A$23,""))))</f>
        <v>ZCP</v>
      </c>
      <c r="H68" s="101">
        <f t="shared" si="21"/>
        <v>8</v>
      </c>
      <c r="I68" s="30" t="str">
        <f t="shared" si="30"/>
        <v>C</v>
      </c>
      <c r="J68" s="30" t="str">
        <f t="shared" si="30"/>
        <v>C</v>
      </c>
      <c r="K68" s="30" t="str">
        <f t="shared" si="30"/>
        <v/>
      </c>
      <c r="L68" s="30" t="str">
        <f t="shared" si="30"/>
        <v/>
      </c>
      <c r="M68" s="30" t="str">
        <f t="shared" si="30"/>
        <v/>
      </c>
      <c r="N68" s="30" t="str">
        <f t="shared" si="30"/>
        <v/>
      </c>
      <c r="O68" s="30" t="str">
        <f t="shared" si="30"/>
        <v/>
      </c>
      <c r="P68" s="30" t="str">
        <f t="shared" si="30"/>
        <v>C</v>
      </c>
      <c r="Q68" s="30" t="str">
        <f t="shared" si="30"/>
        <v>C</v>
      </c>
      <c r="R68" s="30" t="str">
        <f t="shared" si="30"/>
        <v/>
      </c>
      <c r="S68" s="30" t="str">
        <f t="shared" si="31"/>
        <v/>
      </c>
      <c r="T68" s="30" t="str">
        <f t="shared" si="31"/>
        <v/>
      </c>
      <c r="U68" s="30" t="str">
        <f t="shared" si="31"/>
        <v/>
      </c>
      <c r="V68" s="30" t="str">
        <f t="shared" si="31"/>
        <v/>
      </c>
      <c r="W68" s="30" t="str">
        <f t="shared" si="31"/>
        <v>C</v>
      </c>
      <c r="X68" s="30" t="str">
        <f t="shared" si="31"/>
        <v>C</v>
      </c>
      <c r="Y68" s="30" t="str">
        <f t="shared" si="31"/>
        <v/>
      </c>
      <c r="Z68" s="30" t="str">
        <f t="shared" si="31"/>
        <v/>
      </c>
      <c r="AA68" s="30" t="str">
        <f t="shared" si="31"/>
        <v/>
      </c>
      <c r="AB68" s="30" t="str">
        <f t="shared" si="31"/>
        <v/>
      </c>
      <c r="AC68" s="30" t="str">
        <f t="shared" si="32"/>
        <v/>
      </c>
      <c r="AD68" s="30" t="str">
        <f t="shared" si="32"/>
        <v>C</v>
      </c>
      <c r="AE68" s="30" t="str">
        <f t="shared" si="32"/>
        <v>C</v>
      </c>
      <c r="AF68" s="30" t="str">
        <f t="shared" si="32"/>
        <v/>
      </c>
      <c r="AG68" s="30" t="str">
        <f t="shared" si="32"/>
        <v/>
      </c>
      <c r="AH68" s="30" t="str">
        <f t="shared" si="32"/>
        <v/>
      </c>
      <c r="AI68" s="30" t="str">
        <f t="shared" si="32"/>
        <v/>
      </c>
      <c r="AJ68" s="30" t="str">
        <f t="shared" si="32"/>
        <v/>
      </c>
      <c r="AK68" s="30" t="str">
        <f t="shared" si="32"/>
        <v>C</v>
      </c>
      <c r="AL68" s="30" t="str">
        <f t="shared" si="32"/>
        <v>C</v>
      </c>
      <c r="AM68" s="30" t="str">
        <f t="shared" si="33"/>
        <v/>
      </c>
      <c r="AN68" s="30" t="str">
        <f t="shared" si="33"/>
        <v/>
      </c>
      <c r="AO68" s="30" t="str">
        <f t="shared" si="33"/>
        <v/>
      </c>
      <c r="AP68" s="30" t="str">
        <f t="shared" si="33"/>
        <v/>
      </c>
      <c r="AQ68" s="30" t="str">
        <f t="shared" si="33"/>
        <v/>
      </c>
      <c r="AR68" s="30" t="str">
        <f t="shared" si="33"/>
        <v>C</v>
      </c>
      <c r="AS68" s="30" t="str">
        <f t="shared" si="33"/>
        <v>C</v>
      </c>
      <c r="AT68" s="30" t="str">
        <f t="shared" si="33"/>
        <v/>
      </c>
      <c r="AU68" s="30" t="str">
        <f t="shared" si="33"/>
        <v/>
      </c>
      <c r="AV68" s="30" t="str">
        <f t="shared" si="33"/>
        <v/>
      </c>
      <c r="AW68" s="30" t="str">
        <f t="shared" si="33"/>
        <v/>
      </c>
      <c r="AX68" s="139"/>
      <c r="AY68" s="140"/>
      <c r="AZ68" s="142"/>
      <c r="BA68" s="139"/>
      <c r="BB68" s="139"/>
    </row>
    <row r="69" spans="1:54" x14ac:dyDescent="0.3">
      <c r="A69" s="25" t="str">
        <f t="shared" si="20"/>
        <v>ZCP</v>
      </c>
      <c r="B69" s="31"/>
      <c r="C69" s="84" t="s">
        <v>30</v>
      </c>
      <c r="D69" s="32" t="s">
        <v>37</v>
      </c>
      <c r="E69" s="33">
        <v>43108</v>
      </c>
      <c r="F69" s="34">
        <v>43112</v>
      </c>
      <c r="G69" s="113" t="str">
        <f>IF(D69='Paramètre DIVERS'!$B$16,'Paramètre DIVERS'!$A$16,IF(D69='Paramètre DIVERS'!$B$17,'Paramètre DIVERS'!$A$17,IF(D69='Paramètre DIVERS'!$B$18,'Paramètre DIVERS'!$A$18,IF(D69='Paramètre DIVERS'!$B$19,'Paramètre DIVERS'!$A$19,IF(D69='Paramètre DIVERS'!$B$21,'Paramètre DIVERS'!$A$21,IF(D69='Paramètre DIVERS'!$B$22,'Paramètre DIVERS'!$A$22,""))))))&amp;IF(D69='Paramètre DIVERS'!$B$24,'Paramètre DIVERS'!$A$24,IF(D69='Paramètre DIVERS'!$B$25,'Paramètre DIVERS'!$A$25,IF(D69='Paramètre DIVERS'!$B$26,'Paramètre DIVERS'!$A$26,IF(D69='Paramètre DIVERS'!$B$27,'Paramètre DIVERS'!$A$27,IF(D69='Paramètre DIVERS'!$B$28,'Paramètre DIVERS'!$A$28,IF(D69='Paramètre DIVERS'!$B$29,'Paramètre DIVERS'!$A$29,IF(D69='Paramètre DIVERS'!$B$30,'Paramètre DIVERS'!$A$30,"")))))))&amp;IF(D69='Paramètre DIVERS'!$B$32,'Paramètre DIVERS'!$A$32,IF(D69='Paramètre DIVERS'!$B$36,'Paramètre DIVERS'!$A$36,IF(D69='Paramètre DIVERS'!$B$37,'Paramètre DIVERS'!$A$37,IF(D69='Paramètre DIVERS'!$B$38,'Paramètre DIVERS'!$A$38,IF(D69='Paramètre DIVERS'!$B$39,'Paramètre DIVERS'!$A$39,IF(D69='Paramètre DIVERS'!$B$43,'Paramètre DIVERS'!$A$43,IF(D69='Paramètre DIVERS'!$B$44,'Paramètre DIVERS'!$A$44,"")))))))&amp;IF(D69='Paramètre DIVERS'!$B$45,'Paramètre DIVERS'!$A$45,IF(D69='Paramètre DIVERS'!$B$46,'Paramètre DIVERS'!$A$46,IF(D69='Paramètre DIVERS'!$B$47,'Paramètre DIVERS'!$A$47,IF(D69='Paramètre DIVERS'!$B$23,'Paramètre DIVERS'!$A$23,""))))</f>
        <v>ZCP</v>
      </c>
      <c r="H69" s="101">
        <f t="shared" si="21"/>
        <v>5</v>
      </c>
      <c r="I69" s="30" t="str">
        <f t="shared" si="30"/>
        <v>C</v>
      </c>
      <c r="J69" s="30" t="str">
        <f t="shared" si="30"/>
        <v>C</v>
      </c>
      <c r="K69" s="30" t="str">
        <f t="shared" si="30"/>
        <v/>
      </c>
      <c r="L69" s="30" t="str">
        <f t="shared" si="30"/>
        <v/>
      </c>
      <c r="M69" s="30" t="str">
        <f t="shared" si="30"/>
        <v/>
      </c>
      <c r="N69" s="30" t="str">
        <f t="shared" si="30"/>
        <v/>
      </c>
      <c r="O69" s="30" t="str">
        <f t="shared" si="30"/>
        <v/>
      </c>
      <c r="P69" s="30" t="str">
        <f t="shared" si="30"/>
        <v>C</v>
      </c>
      <c r="Q69" s="30" t="str">
        <f t="shared" si="30"/>
        <v>C</v>
      </c>
      <c r="R69" s="30" t="str">
        <f t="shared" si="30"/>
        <v/>
      </c>
      <c r="S69" s="30" t="str">
        <f t="shared" si="31"/>
        <v/>
      </c>
      <c r="T69" s="30" t="str">
        <f t="shared" si="31"/>
        <v/>
      </c>
      <c r="U69" s="30" t="str">
        <f t="shared" si="31"/>
        <v/>
      </c>
      <c r="V69" s="30" t="str">
        <f t="shared" si="31"/>
        <v/>
      </c>
      <c r="W69" s="30" t="str">
        <f t="shared" si="31"/>
        <v>C</v>
      </c>
      <c r="X69" s="30" t="str">
        <f t="shared" si="31"/>
        <v>C</v>
      </c>
      <c r="Y69" s="30" t="str">
        <f t="shared" si="31"/>
        <v/>
      </c>
      <c r="Z69" s="30" t="str">
        <f t="shared" si="31"/>
        <v/>
      </c>
      <c r="AA69" s="30" t="str">
        <f t="shared" si="31"/>
        <v/>
      </c>
      <c r="AB69" s="30" t="str">
        <f t="shared" si="31"/>
        <v/>
      </c>
      <c r="AC69" s="30" t="str">
        <f t="shared" si="32"/>
        <v/>
      </c>
      <c r="AD69" s="30" t="str">
        <f t="shared" si="32"/>
        <v>C</v>
      </c>
      <c r="AE69" s="30" t="str">
        <f t="shared" si="32"/>
        <v>C</v>
      </c>
      <c r="AF69" s="30" t="str">
        <f t="shared" si="32"/>
        <v/>
      </c>
      <c r="AG69" s="30" t="str">
        <f t="shared" si="32"/>
        <v/>
      </c>
      <c r="AH69" s="30" t="str">
        <f t="shared" si="32"/>
        <v/>
      </c>
      <c r="AI69" s="30" t="str">
        <f t="shared" si="32"/>
        <v/>
      </c>
      <c r="AJ69" s="30" t="str">
        <f t="shared" si="32"/>
        <v/>
      </c>
      <c r="AK69" s="30" t="str">
        <f t="shared" si="32"/>
        <v>C</v>
      </c>
      <c r="AL69" s="30" t="str">
        <f t="shared" si="32"/>
        <v>C</v>
      </c>
      <c r="AM69" s="30" t="str">
        <f t="shared" si="33"/>
        <v/>
      </c>
      <c r="AN69" s="30" t="str">
        <f t="shared" si="33"/>
        <v/>
      </c>
      <c r="AO69" s="30" t="str">
        <f t="shared" si="33"/>
        <v/>
      </c>
      <c r="AP69" s="30" t="str">
        <f t="shared" si="33"/>
        <v/>
      </c>
      <c r="AQ69" s="30" t="str">
        <f t="shared" si="33"/>
        <v/>
      </c>
      <c r="AR69" s="30" t="str">
        <f t="shared" si="33"/>
        <v>C</v>
      </c>
      <c r="AS69" s="30" t="str">
        <f t="shared" si="33"/>
        <v>C</v>
      </c>
      <c r="AT69" s="30" t="str">
        <f t="shared" si="33"/>
        <v/>
      </c>
      <c r="AU69" s="30" t="str">
        <f t="shared" si="33"/>
        <v/>
      </c>
      <c r="AV69" s="30" t="str">
        <f t="shared" si="33"/>
        <v/>
      </c>
      <c r="AW69" s="30" t="str">
        <f t="shared" si="33"/>
        <v/>
      </c>
    </row>
    <row r="70" spans="1:54" x14ac:dyDescent="0.3">
      <c r="A70" s="25" t="str">
        <f t="shared" si="20"/>
        <v>ZCP</v>
      </c>
      <c r="B70" s="31"/>
      <c r="C70" s="84" t="s">
        <v>30</v>
      </c>
      <c r="D70" s="32" t="s">
        <v>37</v>
      </c>
      <c r="E70" s="33">
        <v>42961</v>
      </c>
      <c r="F70" s="34">
        <v>42979</v>
      </c>
      <c r="G70" s="113" t="str">
        <f>IF(D70='Paramètre DIVERS'!$B$16,'Paramètre DIVERS'!$A$16,IF(D70='Paramètre DIVERS'!$B$17,'Paramètre DIVERS'!$A$17,IF(D70='Paramètre DIVERS'!$B$18,'Paramètre DIVERS'!$A$18,IF(D70='Paramètre DIVERS'!$B$19,'Paramètre DIVERS'!$A$19,IF(D70='Paramètre DIVERS'!$B$21,'Paramètre DIVERS'!$A$21,IF(D70='Paramètre DIVERS'!$B$22,'Paramètre DIVERS'!$A$22,""))))))&amp;IF(D70='Paramètre DIVERS'!$B$24,'Paramètre DIVERS'!$A$24,IF(D70='Paramètre DIVERS'!$B$25,'Paramètre DIVERS'!$A$25,IF(D70='Paramètre DIVERS'!$B$26,'Paramètre DIVERS'!$A$26,IF(D70='Paramètre DIVERS'!$B$27,'Paramètre DIVERS'!$A$27,IF(D70='Paramètre DIVERS'!$B$28,'Paramètre DIVERS'!$A$28,IF(D70='Paramètre DIVERS'!$B$29,'Paramètre DIVERS'!$A$29,IF(D70='Paramètre DIVERS'!$B$30,'Paramètre DIVERS'!$A$30,"")))))))&amp;IF(D70='Paramètre DIVERS'!$B$32,'Paramètre DIVERS'!$A$32,IF(D70='Paramètre DIVERS'!$B$36,'Paramètre DIVERS'!$A$36,IF(D70='Paramètre DIVERS'!$B$37,'Paramètre DIVERS'!$A$37,IF(D70='Paramètre DIVERS'!$B$38,'Paramètre DIVERS'!$A$38,IF(D70='Paramètre DIVERS'!$B$39,'Paramètre DIVERS'!$A$39,IF(D70='Paramètre DIVERS'!$B$43,'Paramètre DIVERS'!$A$43,IF(D70='Paramètre DIVERS'!$B$44,'Paramètre DIVERS'!$A$44,"")))))))&amp;IF(D70='Paramètre DIVERS'!$B$45,'Paramètre DIVERS'!$A$45,IF(D70='Paramètre DIVERS'!$B$46,'Paramètre DIVERS'!$A$46,IF(D70='Paramètre DIVERS'!$B$47,'Paramètre DIVERS'!$A$47,IF(D70='Paramètre DIVERS'!$B$23,'Paramètre DIVERS'!$A$23,""))))</f>
        <v>ZCP</v>
      </c>
      <c r="H70" s="101">
        <f t="shared" si="21"/>
        <v>14</v>
      </c>
      <c r="I70" s="30" t="str">
        <f t="shared" si="30"/>
        <v>C</v>
      </c>
      <c r="J70" s="30" t="str">
        <f t="shared" si="30"/>
        <v>C</v>
      </c>
      <c r="K70" s="30" t="str">
        <f t="shared" si="30"/>
        <v/>
      </c>
      <c r="L70" s="30" t="str">
        <f t="shared" si="30"/>
        <v/>
      </c>
      <c r="M70" s="30" t="str">
        <f t="shared" si="30"/>
        <v/>
      </c>
      <c r="N70" s="30" t="str">
        <f t="shared" si="30"/>
        <v/>
      </c>
      <c r="O70" s="30" t="str">
        <f t="shared" si="30"/>
        <v/>
      </c>
      <c r="P70" s="30" t="str">
        <f t="shared" si="30"/>
        <v>C</v>
      </c>
      <c r="Q70" s="30" t="str">
        <f t="shared" si="30"/>
        <v>C</v>
      </c>
      <c r="R70" s="30" t="str">
        <f t="shared" si="30"/>
        <v/>
      </c>
      <c r="S70" s="30" t="str">
        <f t="shared" si="31"/>
        <v/>
      </c>
      <c r="T70" s="30" t="str">
        <f t="shared" si="31"/>
        <v/>
      </c>
      <c r="U70" s="30" t="str">
        <f t="shared" si="31"/>
        <v/>
      </c>
      <c r="V70" s="30" t="str">
        <f t="shared" si="31"/>
        <v/>
      </c>
      <c r="W70" s="30" t="str">
        <f t="shared" si="31"/>
        <v>C</v>
      </c>
      <c r="X70" s="30" t="str">
        <f t="shared" si="31"/>
        <v>C</v>
      </c>
      <c r="Y70" s="30" t="str">
        <f t="shared" si="31"/>
        <v/>
      </c>
      <c r="Z70" s="30" t="str">
        <f t="shared" si="31"/>
        <v/>
      </c>
      <c r="AA70" s="30" t="str">
        <f t="shared" si="31"/>
        <v/>
      </c>
      <c r="AB70" s="30" t="str">
        <f t="shared" si="31"/>
        <v/>
      </c>
      <c r="AC70" s="30" t="str">
        <f t="shared" si="32"/>
        <v/>
      </c>
      <c r="AD70" s="30" t="str">
        <f t="shared" si="32"/>
        <v>C</v>
      </c>
      <c r="AE70" s="30" t="str">
        <f t="shared" si="32"/>
        <v>C</v>
      </c>
      <c r="AF70" s="30" t="str">
        <f t="shared" si="32"/>
        <v/>
      </c>
      <c r="AG70" s="30" t="str">
        <f t="shared" si="32"/>
        <v/>
      </c>
      <c r="AH70" s="30" t="str">
        <f t="shared" si="32"/>
        <v/>
      </c>
      <c r="AI70" s="30" t="str">
        <f t="shared" si="32"/>
        <v/>
      </c>
      <c r="AJ70" s="30" t="str">
        <f t="shared" si="32"/>
        <v/>
      </c>
      <c r="AK70" s="30" t="str">
        <f t="shared" si="32"/>
        <v>C</v>
      </c>
      <c r="AL70" s="30" t="str">
        <f t="shared" si="32"/>
        <v>C</v>
      </c>
      <c r="AM70" s="30" t="str">
        <f t="shared" si="33"/>
        <v/>
      </c>
      <c r="AN70" s="30" t="str">
        <f t="shared" si="33"/>
        <v/>
      </c>
      <c r="AO70" s="30" t="str">
        <f t="shared" si="33"/>
        <v/>
      </c>
      <c r="AP70" s="30" t="str">
        <f t="shared" si="33"/>
        <v/>
      </c>
      <c r="AQ70" s="30" t="str">
        <f t="shared" si="33"/>
        <v/>
      </c>
      <c r="AR70" s="30" t="str">
        <f t="shared" si="33"/>
        <v>C</v>
      </c>
      <c r="AS70" s="30" t="str">
        <f t="shared" si="33"/>
        <v>C</v>
      </c>
      <c r="AT70" s="30" t="str">
        <f t="shared" si="33"/>
        <v/>
      </c>
      <c r="AU70" s="30" t="str">
        <f t="shared" si="33"/>
        <v/>
      </c>
      <c r="AV70" s="30" t="str">
        <f t="shared" si="33"/>
        <v/>
      </c>
      <c r="AW70" s="30" t="str">
        <f t="shared" si="33"/>
        <v/>
      </c>
    </row>
    <row r="71" spans="1:54" x14ac:dyDescent="0.3">
      <c r="A71" s="25" t="str">
        <f t="shared" ref="A71:A102" si="34">+B71&amp;G71</f>
        <v>ZCP</v>
      </c>
      <c r="B71" s="31"/>
      <c r="C71" s="84" t="s">
        <v>30</v>
      </c>
      <c r="D71" s="32" t="s">
        <v>37</v>
      </c>
      <c r="E71" s="33">
        <v>42947</v>
      </c>
      <c r="F71" s="34">
        <v>42965</v>
      </c>
      <c r="G71" s="113" t="str">
        <f>IF(D71='Paramètre DIVERS'!$B$16,'Paramètre DIVERS'!$A$16,IF(D71='Paramètre DIVERS'!$B$17,'Paramètre DIVERS'!$A$17,IF(D71='Paramètre DIVERS'!$B$18,'Paramètre DIVERS'!$A$18,IF(D71='Paramètre DIVERS'!$B$19,'Paramètre DIVERS'!$A$19,IF(D71='Paramètre DIVERS'!$B$21,'Paramètre DIVERS'!$A$21,IF(D71='Paramètre DIVERS'!$B$22,'Paramètre DIVERS'!$A$22,""))))))&amp;IF(D71='Paramètre DIVERS'!$B$24,'Paramètre DIVERS'!$A$24,IF(D71='Paramètre DIVERS'!$B$25,'Paramètre DIVERS'!$A$25,IF(D71='Paramètre DIVERS'!$B$26,'Paramètre DIVERS'!$A$26,IF(D71='Paramètre DIVERS'!$B$27,'Paramètre DIVERS'!$A$27,IF(D71='Paramètre DIVERS'!$B$28,'Paramètre DIVERS'!$A$28,IF(D71='Paramètre DIVERS'!$B$29,'Paramètre DIVERS'!$A$29,IF(D71='Paramètre DIVERS'!$B$30,'Paramètre DIVERS'!$A$30,"")))))))&amp;IF(D71='Paramètre DIVERS'!$B$32,'Paramètre DIVERS'!$A$32,IF(D71='Paramètre DIVERS'!$B$36,'Paramètre DIVERS'!$A$36,IF(D71='Paramètre DIVERS'!$B$37,'Paramètre DIVERS'!$A$37,IF(D71='Paramètre DIVERS'!$B$38,'Paramètre DIVERS'!$A$38,IF(D71='Paramètre DIVERS'!$B$39,'Paramètre DIVERS'!$A$39,IF(D71='Paramètre DIVERS'!$B$43,'Paramètre DIVERS'!$A$43,IF(D71='Paramètre DIVERS'!$B$44,'Paramètre DIVERS'!$A$44,"")))))))&amp;IF(D71='Paramètre DIVERS'!$B$45,'Paramètre DIVERS'!$A$45,IF(D71='Paramètre DIVERS'!$B$46,'Paramètre DIVERS'!$A$46,IF(D71='Paramètre DIVERS'!$B$47,'Paramètre DIVERS'!$A$47,IF(D71='Paramètre DIVERS'!$B$23,'Paramètre DIVERS'!$A$23,""))))</f>
        <v>ZCP</v>
      </c>
      <c r="H71" s="101">
        <f t="shared" ref="H71:H102" si="35">IF(D71="demi-jour",NETWORKDAYS(E71,F71,jfdate)-0.5,NETWORKDAYS(E71,F71,jfdate))</f>
        <v>14</v>
      </c>
      <c r="I71" s="30" t="str">
        <f t="shared" si="30"/>
        <v>C</v>
      </c>
      <c r="J71" s="30" t="str">
        <f t="shared" si="30"/>
        <v>C</v>
      </c>
      <c r="K71" s="30" t="str">
        <f t="shared" si="30"/>
        <v/>
      </c>
      <c r="L71" s="30" t="str">
        <f t="shared" si="30"/>
        <v/>
      </c>
      <c r="M71" s="30" t="str">
        <f t="shared" si="30"/>
        <v/>
      </c>
      <c r="N71" s="30" t="str">
        <f t="shared" si="30"/>
        <v/>
      </c>
      <c r="O71" s="30" t="str">
        <f t="shared" si="30"/>
        <v/>
      </c>
      <c r="P71" s="30" t="str">
        <f t="shared" si="30"/>
        <v>C</v>
      </c>
      <c r="Q71" s="30" t="str">
        <f t="shared" si="30"/>
        <v>C</v>
      </c>
      <c r="R71" s="30" t="str">
        <f t="shared" si="30"/>
        <v/>
      </c>
      <c r="S71" s="30" t="str">
        <f t="shared" si="31"/>
        <v/>
      </c>
      <c r="T71" s="30" t="str">
        <f t="shared" si="31"/>
        <v/>
      </c>
      <c r="U71" s="30" t="str">
        <f t="shared" si="31"/>
        <v/>
      </c>
      <c r="V71" s="30" t="str">
        <f t="shared" si="31"/>
        <v/>
      </c>
      <c r="W71" s="30" t="str">
        <f t="shared" si="31"/>
        <v>C</v>
      </c>
      <c r="X71" s="30" t="str">
        <f t="shared" si="31"/>
        <v>C</v>
      </c>
      <c r="Y71" s="30" t="str">
        <f t="shared" si="31"/>
        <v/>
      </c>
      <c r="Z71" s="30" t="str">
        <f t="shared" si="31"/>
        <v/>
      </c>
      <c r="AA71" s="30" t="str">
        <f t="shared" si="31"/>
        <v/>
      </c>
      <c r="AB71" s="30" t="str">
        <f t="shared" si="31"/>
        <v/>
      </c>
      <c r="AC71" s="30" t="str">
        <f t="shared" si="32"/>
        <v/>
      </c>
      <c r="AD71" s="30" t="str">
        <f t="shared" si="32"/>
        <v>C</v>
      </c>
      <c r="AE71" s="30" t="str">
        <f t="shared" si="32"/>
        <v>C</v>
      </c>
      <c r="AF71" s="30" t="str">
        <f t="shared" si="32"/>
        <v/>
      </c>
      <c r="AG71" s="30" t="str">
        <f t="shared" si="32"/>
        <v/>
      </c>
      <c r="AH71" s="30" t="str">
        <f t="shared" si="32"/>
        <v/>
      </c>
      <c r="AI71" s="30" t="str">
        <f t="shared" si="32"/>
        <v/>
      </c>
      <c r="AJ71" s="30" t="str">
        <f t="shared" si="32"/>
        <v/>
      </c>
      <c r="AK71" s="30" t="str">
        <f t="shared" si="32"/>
        <v>C</v>
      </c>
      <c r="AL71" s="30" t="str">
        <f t="shared" si="32"/>
        <v>C</v>
      </c>
      <c r="AM71" s="30" t="str">
        <f t="shared" si="33"/>
        <v/>
      </c>
      <c r="AN71" s="30" t="str">
        <f t="shared" si="33"/>
        <v/>
      </c>
      <c r="AO71" s="30" t="str">
        <f t="shared" si="33"/>
        <v/>
      </c>
      <c r="AP71" s="30" t="str">
        <f t="shared" si="33"/>
        <v/>
      </c>
      <c r="AQ71" s="30" t="str">
        <f t="shared" si="33"/>
        <v/>
      </c>
      <c r="AR71" s="30" t="str">
        <f t="shared" si="33"/>
        <v>C</v>
      </c>
      <c r="AS71" s="30" t="str">
        <f t="shared" si="33"/>
        <v>C</v>
      </c>
      <c r="AT71" s="30" t="str">
        <f t="shared" si="33"/>
        <v/>
      </c>
      <c r="AU71" s="30" t="str">
        <f t="shared" si="33"/>
        <v/>
      </c>
      <c r="AV71" s="30" t="str">
        <f t="shared" si="33"/>
        <v/>
      </c>
      <c r="AW71" s="30" t="str">
        <f t="shared" si="33"/>
        <v/>
      </c>
    </row>
    <row r="72" spans="1:54" x14ac:dyDescent="0.3">
      <c r="A72" s="25" t="str">
        <f t="shared" si="34"/>
        <v>ZCP</v>
      </c>
      <c r="B72" s="31"/>
      <c r="C72" s="84" t="s">
        <v>30</v>
      </c>
      <c r="D72" s="32" t="s">
        <v>37</v>
      </c>
      <c r="E72" s="33">
        <v>43095</v>
      </c>
      <c r="F72" s="34">
        <v>43098</v>
      </c>
      <c r="G72" s="113" t="str">
        <f>IF(D72='Paramètre DIVERS'!$B$16,'Paramètre DIVERS'!$A$16,IF(D72='Paramètre DIVERS'!$B$17,'Paramètre DIVERS'!$A$17,IF(D72='Paramètre DIVERS'!$B$18,'Paramètre DIVERS'!$A$18,IF(D72='Paramètre DIVERS'!$B$19,'Paramètre DIVERS'!$A$19,IF(D72='Paramètre DIVERS'!$B$21,'Paramètre DIVERS'!$A$21,IF(D72='Paramètre DIVERS'!$B$22,'Paramètre DIVERS'!$A$22,""))))))&amp;IF(D72='Paramètre DIVERS'!$B$24,'Paramètre DIVERS'!$A$24,IF(D72='Paramètre DIVERS'!$B$25,'Paramètre DIVERS'!$A$25,IF(D72='Paramètre DIVERS'!$B$26,'Paramètre DIVERS'!$A$26,IF(D72='Paramètre DIVERS'!$B$27,'Paramètre DIVERS'!$A$27,IF(D72='Paramètre DIVERS'!$B$28,'Paramètre DIVERS'!$A$28,IF(D72='Paramètre DIVERS'!$B$29,'Paramètre DIVERS'!$A$29,IF(D72='Paramètre DIVERS'!$B$30,'Paramètre DIVERS'!$A$30,"")))))))&amp;IF(D72='Paramètre DIVERS'!$B$32,'Paramètre DIVERS'!$A$32,IF(D72='Paramètre DIVERS'!$B$36,'Paramètre DIVERS'!$A$36,IF(D72='Paramètre DIVERS'!$B$37,'Paramètre DIVERS'!$A$37,IF(D72='Paramètre DIVERS'!$B$38,'Paramètre DIVERS'!$A$38,IF(D72='Paramètre DIVERS'!$B$39,'Paramètre DIVERS'!$A$39,IF(D72='Paramètre DIVERS'!$B$43,'Paramètre DIVERS'!$A$43,IF(D72='Paramètre DIVERS'!$B$44,'Paramètre DIVERS'!$A$44,"")))))))&amp;IF(D72='Paramètre DIVERS'!$B$45,'Paramètre DIVERS'!$A$45,IF(D72='Paramètre DIVERS'!$B$46,'Paramètre DIVERS'!$A$46,IF(D72='Paramètre DIVERS'!$B$47,'Paramètre DIVERS'!$A$47,IF(D72='Paramètre DIVERS'!$B$23,'Paramètre DIVERS'!$A$23,""))))</f>
        <v>ZCP</v>
      </c>
      <c r="H72" s="101">
        <f t="shared" si="35"/>
        <v>4</v>
      </c>
      <c r="I72" s="30" t="str">
        <f t="shared" si="30"/>
        <v>C</v>
      </c>
      <c r="J72" s="30" t="str">
        <f t="shared" si="30"/>
        <v>C</v>
      </c>
      <c r="K72" s="30" t="str">
        <f t="shared" si="30"/>
        <v/>
      </c>
      <c r="L72" s="30" t="str">
        <f t="shared" si="30"/>
        <v/>
      </c>
      <c r="M72" s="30" t="str">
        <f t="shared" si="30"/>
        <v/>
      </c>
      <c r="N72" s="30" t="str">
        <f t="shared" si="30"/>
        <v/>
      </c>
      <c r="O72" s="30" t="str">
        <f t="shared" si="30"/>
        <v/>
      </c>
      <c r="P72" s="30" t="str">
        <f t="shared" si="30"/>
        <v>C</v>
      </c>
      <c r="Q72" s="30" t="str">
        <f t="shared" si="30"/>
        <v>C</v>
      </c>
      <c r="R72" s="30" t="str">
        <f t="shared" si="30"/>
        <v/>
      </c>
      <c r="S72" s="30" t="str">
        <f t="shared" si="31"/>
        <v/>
      </c>
      <c r="T72" s="30" t="str">
        <f t="shared" si="31"/>
        <v/>
      </c>
      <c r="U72" s="30" t="str">
        <f t="shared" si="31"/>
        <v/>
      </c>
      <c r="V72" s="30" t="str">
        <f t="shared" si="31"/>
        <v/>
      </c>
      <c r="W72" s="30" t="str">
        <f t="shared" si="31"/>
        <v>C</v>
      </c>
      <c r="X72" s="30" t="str">
        <f t="shared" si="31"/>
        <v>C</v>
      </c>
      <c r="Y72" s="30" t="str">
        <f t="shared" si="31"/>
        <v/>
      </c>
      <c r="Z72" s="30" t="str">
        <f t="shared" si="31"/>
        <v/>
      </c>
      <c r="AA72" s="30" t="str">
        <f t="shared" si="31"/>
        <v/>
      </c>
      <c r="AB72" s="30" t="str">
        <f t="shared" si="31"/>
        <v/>
      </c>
      <c r="AC72" s="30" t="str">
        <f t="shared" si="32"/>
        <v/>
      </c>
      <c r="AD72" s="30" t="str">
        <f t="shared" si="32"/>
        <v>C</v>
      </c>
      <c r="AE72" s="30" t="str">
        <f t="shared" si="32"/>
        <v>C</v>
      </c>
      <c r="AF72" s="30" t="str">
        <f t="shared" si="32"/>
        <v/>
      </c>
      <c r="AG72" s="30" t="str">
        <f t="shared" si="32"/>
        <v/>
      </c>
      <c r="AH72" s="30" t="str">
        <f t="shared" si="32"/>
        <v/>
      </c>
      <c r="AI72" s="30" t="str">
        <f t="shared" si="32"/>
        <v/>
      </c>
      <c r="AJ72" s="30" t="str">
        <f t="shared" si="32"/>
        <v/>
      </c>
      <c r="AK72" s="30" t="str">
        <f t="shared" si="32"/>
        <v>C</v>
      </c>
      <c r="AL72" s="30" t="str">
        <f t="shared" si="32"/>
        <v>C</v>
      </c>
      <c r="AM72" s="30" t="str">
        <f t="shared" si="33"/>
        <v/>
      </c>
      <c r="AN72" s="30" t="str">
        <f t="shared" si="33"/>
        <v/>
      </c>
      <c r="AO72" s="30" t="str">
        <f t="shared" si="33"/>
        <v/>
      </c>
      <c r="AP72" s="30" t="str">
        <f t="shared" si="33"/>
        <v/>
      </c>
      <c r="AQ72" s="30" t="str">
        <f t="shared" si="33"/>
        <v/>
      </c>
      <c r="AR72" s="30" t="str">
        <f t="shared" si="33"/>
        <v>C</v>
      </c>
      <c r="AS72" s="30" t="str">
        <f t="shared" si="33"/>
        <v>C</v>
      </c>
      <c r="AT72" s="30" t="str">
        <f t="shared" si="33"/>
        <v/>
      </c>
      <c r="AU72" s="30" t="str">
        <f t="shared" si="33"/>
        <v/>
      </c>
      <c r="AV72" s="30" t="str">
        <f t="shared" si="33"/>
        <v/>
      </c>
      <c r="AW72" s="30" t="str">
        <f t="shared" si="33"/>
        <v/>
      </c>
    </row>
    <row r="73" spans="1:54" x14ac:dyDescent="0.3">
      <c r="A73" s="25" t="str">
        <f t="shared" si="34"/>
        <v>ZCP</v>
      </c>
      <c r="B73" s="31"/>
      <c r="C73" s="84" t="s">
        <v>30</v>
      </c>
      <c r="D73" s="32" t="s">
        <v>37</v>
      </c>
      <c r="E73" s="33">
        <v>43136</v>
      </c>
      <c r="F73" s="34">
        <v>43140</v>
      </c>
      <c r="G73" s="113" t="str">
        <f>IF(D73='Paramètre DIVERS'!$B$16,'Paramètre DIVERS'!$A$16,IF(D73='Paramètre DIVERS'!$B$17,'Paramètre DIVERS'!$A$17,IF(D73='Paramètre DIVERS'!$B$18,'Paramètre DIVERS'!$A$18,IF(D73='Paramètre DIVERS'!$B$19,'Paramètre DIVERS'!$A$19,IF(D73='Paramètre DIVERS'!$B$21,'Paramètre DIVERS'!$A$21,IF(D73='Paramètre DIVERS'!$B$22,'Paramètre DIVERS'!$A$22,""))))))&amp;IF(D73='Paramètre DIVERS'!$B$24,'Paramètre DIVERS'!$A$24,IF(D73='Paramètre DIVERS'!$B$25,'Paramètre DIVERS'!$A$25,IF(D73='Paramètre DIVERS'!$B$26,'Paramètre DIVERS'!$A$26,IF(D73='Paramètre DIVERS'!$B$27,'Paramètre DIVERS'!$A$27,IF(D73='Paramètre DIVERS'!$B$28,'Paramètre DIVERS'!$A$28,IF(D73='Paramètre DIVERS'!$B$29,'Paramètre DIVERS'!$A$29,IF(D73='Paramètre DIVERS'!$B$30,'Paramètre DIVERS'!$A$30,"")))))))&amp;IF(D73='Paramètre DIVERS'!$B$32,'Paramètre DIVERS'!$A$32,IF(D73='Paramètre DIVERS'!$B$36,'Paramètre DIVERS'!$A$36,IF(D73='Paramètre DIVERS'!$B$37,'Paramètre DIVERS'!$A$37,IF(D73='Paramètre DIVERS'!$B$38,'Paramètre DIVERS'!$A$38,IF(D73='Paramètre DIVERS'!$B$39,'Paramètre DIVERS'!$A$39,IF(D73='Paramètre DIVERS'!$B$43,'Paramètre DIVERS'!$A$43,IF(D73='Paramètre DIVERS'!$B$44,'Paramètre DIVERS'!$A$44,"")))))))&amp;IF(D73='Paramètre DIVERS'!$B$45,'Paramètre DIVERS'!$A$45,IF(D73='Paramètre DIVERS'!$B$46,'Paramètre DIVERS'!$A$46,IF(D73='Paramètre DIVERS'!$B$47,'Paramètre DIVERS'!$A$47,IF(D73='Paramètre DIVERS'!$B$23,'Paramètre DIVERS'!$A$23,""))))</f>
        <v>ZCP</v>
      </c>
      <c r="H73" s="101">
        <f t="shared" si="35"/>
        <v>5</v>
      </c>
      <c r="I73" s="30" t="str">
        <f t="shared" si="30"/>
        <v>C</v>
      </c>
      <c r="J73" s="30" t="str">
        <f t="shared" si="30"/>
        <v>C</v>
      </c>
      <c r="K73" s="30" t="str">
        <f t="shared" si="30"/>
        <v/>
      </c>
      <c r="L73" s="30" t="str">
        <f t="shared" si="30"/>
        <v/>
      </c>
      <c r="M73" s="30" t="str">
        <f t="shared" si="30"/>
        <v/>
      </c>
      <c r="N73" s="30" t="str">
        <f t="shared" si="30"/>
        <v/>
      </c>
      <c r="O73" s="30" t="str">
        <f t="shared" si="30"/>
        <v/>
      </c>
      <c r="P73" s="30" t="str">
        <f t="shared" si="30"/>
        <v>C</v>
      </c>
      <c r="Q73" s="30" t="str">
        <f t="shared" si="30"/>
        <v>C</v>
      </c>
      <c r="R73" s="30" t="str">
        <f t="shared" si="30"/>
        <v>ZCP</v>
      </c>
      <c r="S73" s="30" t="str">
        <f t="shared" si="31"/>
        <v>ZCP</v>
      </c>
      <c r="T73" s="30" t="str">
        <f t="shared" si="31"/>
        <v>ZCP</v>
      </c>
      <c r="U73" s="30" t="str">
        <f t="shared" si="31"/>
        <v>ZCP</v>
      </c>
      <c r="V73" s="30" t="str">
        <f t="shared" si="31"/>
        <v>ZCP</v>
      </c>
      <c r="W73" s="30" t="str">
        <f t="shared" si="31"/>
        <v>C</v>
      </c>
      <c r="X73" s="30" t="str">
        <f t="shared" si="31"/>
        <v>C</v>
      </c>
      <c r="Y73" s="30" t="str">
        <f t="shared" si="31"/>
        <v/>
      </c>
      <c r="Z73" s="30" t="str">
        <f t="shared" si="31"/>
        <v/>
      </c>
      <c r="AA73" s="30" t="str">
        <f t="shared" si="31"/>
        <v/>
      </c>
      <c r="AB73" s="30" t="str">
        <f t="shared" si="31"/>
        <v/>
      </c>
      <c r="AC73" s="30" t="str">
        <f t="shared" si="32"/>
        <v/>
      </c>
      <c r="AD73" s="30" t="str">
        <f t="shared" si="32"/>
        <v>C</v>
      </c>
      <c r="AE73" s="30" t="str">
        <f t="shared" si="32"/>
        <v>C</v>
      </c>
      <c r="AF73" s="30" t="str">
        <f t="shared" si="32"/>
        <v/>
      </c>
      <c r="AG73" s="30" t="str">
        <f t="shared" si="32"/>
        <v/>
      </c>
      <c r="AH73" s="30" t="str">
        <f t="shared" si="32"/>
        <v/>
      </c>
      <c r="AI73" s="30" t="str">
        <f t="shared" si="32"/>
        <v/>
      </c>
      <c r="AJ73" s="30" t="str">
        <f t="shared" si="32"/>
        <v/>
      </c>
      <c r="AK73" s="30" t="str">
        <f t="shared" si="32"/>
        <v>C</v>
      </c>
      <c r="AL73" s="30" t="str">
        <f t="shared" si="32"/>
        <v>C</v>
      </c>
      <c r="AM73" s="30" t="str">
        <f t="shared" si="33"/>
        <v/>
      </c>
      <c r="AN73" s="30" t="str">
        <f t="shared" si="33"/>
        <v/>
      </c>
      <c r="AO73" s="30" t="str">
        <f t="shared" si="33"/>
        <v/>
      </c>
      <c r="AP73" s="30" t="str">
        <f t="shared" si="33"/>
        <v/>
      </c>
      <c r="AQ73" s="30" t="str">
        <f t="shared" si="33"/>
        <v/>
      </c>
      <c r="AR73" s="30" t="str">
        <f t="shared" si="33"/>
        <v>C</v>
      </c>
      <c r="AS73" s="30" t="str">
        <f t="shared" si="33"/>
        <v>C</v>
      </c>
      <c r="AT73" s="30" t="str">
        <f t="shared" si="33"/>
        <v/>
      </c>
      <c r="AU73" s="30" t="str">
        <f t="shared" si="33"/>
        <v/>
      </c>
      <c r="AV73" s="30" t="str">
        <f t="shared" si="33"/>
        <v/>
      </c>
      <c r="AW73" s="30" t="str">
        <f t="shared" si="33"/>
        <v/>
      </c>
    </row>
    <row r="74" spans="1:54" x14ac:dyDescent="0.3">
      <c r="A74" s="25" t="str">
        <f t="shared" si="34"/>
        <v>ZCP</v>
      </c>
      <c r="B74" s="31"/>
      <c r="C74" s="84" t="s">
        <v>30</v>
      </c>
      <c r="D74" s="32" t="s">
        <v>37</v>
      </c>
      <c r="E74" s="33">
        <v>42947</v>
      </c>
      <c r="F74" s="34">
        <v>42965</v>
      </c>
      <c r="G74" s="113" t="str">
        <f>IF(D74='Paramètre DIVERS'!$B$16,'Paramètre DIVERS'!$A$16,IF(D74='Paramètre DIVERS'!$B$17,'Paramètre DIVERS'!$A$17,IF(D74='Paramètre DIVERS'!$B$18,'Paramètre DIVERS'!$A$18,IF(D74='Paramètre DIVERS'!$B$19,'Paramètre DIVERS'!$A$19,IF(D74='Paramètre DIVERS'!$B$21,'Paramètre DIVERS'!$A$21,IF(D74='Paramètre DIVERS'!$B$22,'Paramètre DIVERS'!$A$22,""))))))&amp;IF(D74='Paramètre DIVERS'!$B$24,'Paramètre DIVERS'!$A$24,IF(D74='Paramètre DIVERS'!$B$25,'Paramètre DIVERS'!$A$25,IF(D74='Paramètre DIVERS'!$B$26,'Paramètre DIVERS'!$A$26,IF(D74='Paramètre DIVERS'!$B$27,'Paramètre DIVERS'!$A$27,IF(D74='Paramètre DIVERS'!$B$28,'Paramètre DIVERS'!$A$28,IF(D74='Paramètre DIVERS'!$B$29,'Paramètre DIVERS'!$A$29,IF(D74='Paramètre DIVERS'!$B$30,'Paramètre DIVERS'!$A$30,"")))))))&amp;IF(D74='Paramètre DIVERS'!$B$32,'Paramètre DIVERS'!$A$32,IF(D74='Paramètre DIVERS'!$B$36,'Paramètre DIVERS'!$A$36,IF(D74='Paramètre DIVERS'!$B$37,'Paramètre DIVERS'!$A$37,IF(D74='Paramètre DIVERS'!$B$38,'Paramètre DIVERS'!$A$38,IF(D74='Paramètre DIVERS'!$B$39,'Paramètre DIVERS'!$A$39,IF(D74='Paramètre DIVERS'!$B$43,'Paramètre DIVERS'!$A$43,IF(D74='Paramètre DIVERS'!$B$44,'Paramètre DIVERS'!$A$44,"")))))))&amp;IF(D74='Paramètre DIVERS'!$B$45,'Paramètre DIVERS'!$A$45,IF(D74='Paramètre DIVERS'!$B$46,'Paramètre DIVERS'!$A$46,IF(D74='Paramètre DIVERS'!$B$47,'Paramètre DIVERS'!$A$47,IF(D74='Paramètre DIVERS'!$B$23,'Paramètre DIVERS'!$A$23,""))))</f>
        <v>ZCP</v>
      </c>
      <c r="H74" s="101">
        <f t="shared" si="35"/>
        <v>14</v>
      </c>
      <c r="I74" s="30" t="str">
        <f t="shared" si="30"/>
        <v>C</v>
      </c>
      <c r="J74" s="30" t="str">
        <f t="shared" si="30"/>
        <v>C</v>
      </c>
      <c r="K74" s="30" t="str">
        <f t="shared" si="30"/>
        <v/>
      </c>
      <c r="L74" s="30" t="str">
        <f t="shared" si="30"/>
        <v/>
      </c>
      <c r="M74" s="30" t="str">
        <f t="shared" si="30"/>
        <v/>
      </c>
      <c r="N74" s="30" t="str">
        <f t="shared" si="30"/>
        <v/>
      </c>
      <c r="O74" s="30" t="str">
        <f t="shared" si="30"/>
        <v/>
      </c>
      <c r="P74" s="30" t="str">
        <f t="shared" si="30"/>
        <v>C</v>
      </c>
      <c r="Q74" s="30" t="str">
        <f t="shared" si="30"/>
        <v>C</v>
      </c>
      <c r="R74" s="30" t="str">
        <f t="shared" si="30"/>
        <v/>
      </c>
      <c r="S74" s="30" t="str">
        <f t="shared" si="31"/>
        <v/>
      </c>
      <c r="T74" s="30" t="str">
        <f t="shared" si="31"/>
        <v/>
      </c>
      <c r="U74" s="30" t="str">
        <f t="shared" si="31"/>
        <v/>
      </c>
      <c r="V74" s="30" t="str">
        <f t="shared" si="31"/>
        <v/>
      </c>
      <c r="W74" s="30" t="str">
        <f t="shared" si="31"/>
        <v>C</v>
      </c>
      <c r="X74" s="30" t="str">
        <f t="shared" si="31"/>
        <v>C</v>
      </c>
      <c r="Y74" s="30" t="str">
        <f t="shared" si="31"/>
        <v/>
      </c>
      <c r="Z74" s="30" t="str">
        <f t="shared" si="31"/>
        <v/>
      </c>
      <c r="AA74" s="30" t="str">
        <f t="shared" si="31"/>
        <v/>
      </c>
      <c r="AB74" s="30" t="str">
        <f t="shared" si="31"/>
        <v/>
      </c>
      <c r="AC74" s="30" t="str">
        <f t="shared" si="32"/>
        <v/>
      </c>
      <c r="AD74" s="30" t="str">
        <f t="shared" si="32"/>
        <v>C</v>
      </c>
      <c r="AE74" s="30" t="str">
        <f t="shared" si="32"/>
        <v>C</v>
      </c>
      <c r="AF74" s="30" t="str">
        <f t="shared" si="32"/>
        <v/>
      </c>
      <c r="AG74" s="30" t="str">
        <f t="shared" si="32"/>
        <v/>
      </c>
      <c r="AH74" s="30" t="str">
        <f t="shared" si="32"/>
        <v/>
      </c>
      <c r="AI74" s="30" t="str">
        <f t="shared" si="32"/>
        <v/>
      </c>
      <c r="AJ74" s="30" t="str">
        <f t="shared" si="32"/>
        <v/>
      </c>
      <c r="AK74" s="30" t="str">
        <f t="shared" si="32"/>
        <v>C</v>
      </c>
      <c r="AL74" s="30" t="str">
        <f t="shared" si="32"/>
        <v>C</v>
      </c>
      <c r="AM74" s="30" t="str">
        <f t="shared" si="33"/>
        <v/>
      </c>
      <c r="AN74" s="30" t="str">
        <f t="shared" si="33"/>
        <v/>
      </c>
      <c r="AO74" s="30" t="str">
        <f t="shared" si="33"/>
        <v/>
      </c>
      <c r="AP74" s="30" t="str">
        <f t="shared" si="33"/>
        <v/>
      </c>
      <c r="AQ74" s="30" t="str">
        <f t="shared" si="33"/>
        <v/>
      </c>
      <c r="AR74" s="30" t="str">
        <f t="shared" si="33"/>
        <v>C</v>
      </c>
      <c r="AS74" s="30" t="str">
        <f t="shared" si="33"/>
        <v>C</v>
      </c>
      <c r="AT74" s="30" t="str">
        <f t="shared" si="33"/>
        <v/>
      </c>
      <c r="AU74" s="30" t="str">
        <f t="shared" si="33"/>
        <v/>
      </c>
      <c r="AV74" s="30" t="str">
        <f t="shared" si="33"/>
        <v/>
      </c>
      <c r="AW74" s="30" t="str">
        <f t="shared" si="33"/>
        <v/>
      </c>
    </row>
    <row r="75" spans="1:54" x14ac:dyDescent="0.3">
      <c r="A75" s="25" t="str">
        <f t="shared" si="34"/>
        <v>ZCP</v>
      </c>
      <c r="B75" s="31"/>
      <c r="C75" s="84" t="s">
        <v>30</v>
      </c>
      <c r="D75" s="32" t="s">
        <v>37</v>
      </c>
      <c r="E75" s="33">
        <v>43007</v>
      </c>
      <c r="F75" s="34">
        <v>43007</v>
      </c>
      <c r="G75" s="113" t="str">
        <f>IF(D75='Paramètre DIVERS'!$B$16,'Paramètre DIVERS'!$A$16,IF(D75='Paramètre DIVERS'!$B$17,'Paramètre DIVERS'!$A$17,IF(D75='Paramètre DIVERS'!$B$18,'Paramètre DIVERS'!$A$18,IF(D75='Paramètre DIVERS'!$B$19,'Paramètre DIVERS'!$A$19,IF(D75='Paramètre DIVERS'!$B$21,'Paramètre DIVERS'!$A$21,IF(D75='Paramètre DIVERS'!$B$22,'Paramètre DIVERS'!$A$22,""))))))&amp;IF(D75='Paramètre DIVERS'!$B$24,'Paramètre DIVERS'!$A$24,IF(D75='Paramètre DIVERS'!$B$25,'Paramètre DIVERS'!$A$25,IF(D75='Paramètre DIVERS'!$B$26,'Paramètre DIVERS'!$A$26,IF(D75='Paramètre DIVERS'!$B$27,'Paramètre DIVERS'!$A$27,IF(D75='Paramètre DIVERS'!$B$28,'Paramètre DIVERS'!$A$28,IF(D75='Paramètre DIVERS'!$B$29,'Paramètre DIVERS'!$A$29,IF(D75='Paramètre DIVERS'!$B$30,'Paramètre DIVERS'!$A$30,"")))))))&amp;IF(D75='Paramètre DIVERS'!$B$32,'Paramètre DIVERS'!$A$32,IF(D75='Paramètre DIVERS'!$B$36,'Paramètre DIVERS'!$A$36,IF(D75='Paramètre DIVERS'!$B$37,'Paramètre DIVERS'!$A$37,IF(D75='Paramètre DIVERS'!$B$38,'Paramètre DIVERS'!$A$38,IF(D75='Paramètre DIVERS'!$B$39,'Paramètre DIVERS'!$A$39,IF(D75='Paramètre DIVERS'!$B$43,'Paramètre DIVERS'!$A$43,IF(D75='Paramètre DIVERS'!$B$44,'Paramètre DIVERS'!$A$44,"")))))))&amp;IF(D75='Paramètre DIVERS'!$B$45,'Paramètre DIVERS'!$A$45,IF(D75='Paramètre DIVERS'!$B$46,'Paramètre DIVERS'!$A$46,IF(D75='Paramètre DIVERS'!$B$47,'Paramètre DIVERS'!$A$47,IF(D75='Paramètre DIVERS'!$B$23,'Paramètre DIVERS'!$A$23,""))))</f>
        <v>ZCP</v>
      </c>
      <c r="H75" s="101">
        <f t="shared" si="35"/>
        <v>1</v>
      </c>
      <c r="I75" s="30" t="str">
        <f t="shared" si="30"/>
        <v>C</v>
      </c>
      <c r="J75" s="30" t="str">
        <f t="shared" si="30"/>
        <v>C</v>
      </c>
      <c r="K75" s="30" t="str">
        <f t="shared" si="30"/>
        <v/>
      </c>
      <c r="L75" s="30" t="str">
        <f t="shared" si="30"/>
        <v/>
      </c>
      <c r="M75" s="30" t="str">
        <f t="shared" si="30"/>
        <v/>
      </c>
      <c r="N75" s="30" t="str">
        <f t="shared" si="30"/>
        <v/>
      </c>
      <c r="O75" s="30" t="str">
        <f t="shared" si="30"/>
        <v/>
      </c>
      <c r="P75" s="30" t="str">
        <f t="shared" si="30"/>
        <v>C</v>
      </c>
      <c r="Q75" s="30" t="str">
        <f t="shared" si="30"/>
        <v>C</v>
      </c>
      <c r="R75" s="30" t="str">
        <f t="shared" si="30"/>
        <v/>
      </c>
      <c r="S75" s="30" t="str">
        <f t="shared" si="31"/>
        <v/>
      </c>
      <c r="T75" s="30" t="str">
        <f t="shared" si="31"/>
        <v/>
      </c>
      <c r="U75" s="30" t="str">
        <f t="shared" si="31"/>
        <v/>
      </c>
      <c r="V75" s="30" t="str">
        <f t="shared" si="31"/>
        <v/>
      </c>
      <c r="W75" s="30" t="str">
        <f t="shared" si="31"/>
        <v>C</v>
      </c>
      <c r="X75" s="30" t="str">
        <f t="shared" si="31"/>
        <v>C</v>
      </c>
      <c r="Y75" s="30" t="str">
        <f t="shared" si="31"/>
        <v/>
      </c>
      <c r="Z75" s="30" t="str">
        <f t="shared" si="31"/>
        <v/>
      </c>
      <c r="AA75" s="30" t="str">
        <f t="shared" si="31"/>
        <v/>
      </c>
      <c r="AB75" s="30" t="str">
        <f t="shared" si="31"/>
        <v/>
      </c>
      <c r="AC75" s="30" t="str">
        <f t="shared" si="32"/>
        <v/>
      </c>
      <c r="AD75" s="30" t="str">
        <f t="shared" si="32"/>
        <v>C</v>
      </c>
      <c r="AE75" s="30" t="str">
        <f t="shared" si="32"/>
        <v>C</v>
      </c>
      <c r="AF75" s="30" t="str">
        <f t="shared" si="32"/>
        <v/>
      </c>
      <c r="AG75" s="30" t="str">
        <f t="shared" si="32"/>
        <v/>
      </c>
      <c r="AH75" s="30" t="str">
        <f t="shared" si="32"/>
        <v/>
      </c>
      <c r="AI75" s="30" t="str">
        <f t="shared" si="32"/>
        <v/>
      </c>
      <c r="AJ75" s="30" t="str">
        <f t="shared" si="32"/>
        <v/>
      </c>
      <c r="AK75" s="30" t="str">
        <f t="shared" si="32"/>
        <v>C</v>
      </c>
      <c r="AL75" s="30" t="str">
        <f t="shared" si="32"/>
        <v>C</v>
      </c>
      <c r="AM75" s="30" t="str">
        <f t="shared" si="33"/>
        <v/>
      </c>
      <c r="AN75" s="30" t="str">
        <f t="shared" si="33"/>
        <v/>
      </c>
      <c r="AO75" s="30" t="str">
        <f t="shared" si="33"/>
        <v/>
      </c>
      <c r="AP75" s="30" t="str">
        <f t="shared" si="33"/>
        <v/>
      </c>
      <c r="AQ75" s="30" t="str">
        <f t="shared" si="33"/>
        <v/>
      </c>
      <c r="AR75" s="30" t="str">
        <f t="shared" si="33"/>
        <v>C</v>
      </c>
      <c r="AS75" s="30" t="str">
        <f t="shared" si="33"/>
        <v>C</v>
      </c>
      <c r="AT75" s="30" t="str">
        <f t="shared" si="33"/>
        <v/>
      </c>
      <c r="AU75" s="30" t="str">
        <f t="shared" si="33"/>
        <v/>
      </c>
      <c r="AV75" s="30" t="str">
        <f t="shared" si="33"/>
        <v/>
      </c>
      <c r="AW75" s="30" t="str">
        <f t="shared" si="33"/>
        <v/>
      </c>
    </row>
    <row r="76" spans="1:54" x14ac:dyDescent="0.3">
      <c r="A76" s="25" t="str">
        <f t="shared" si="34"/>
        <v>ZCP</v>
      </c>
      <c r="B76" s="31"/>
      <c r="C76" s="84" t="s">
        <v>30</v>
      </c>
      <c r="D76" s="32" t="s">
        <v>37</v>
      </c>
      <c r="E76" s="33">
        <v>42989</v>
      </c>
      <c r="F76" s="34">
        <v>43007</v>
      </c>
      <c r="G76" s="113" t="str">
        <f>IF(D76='Paramètre DIVERS'!$B$16,'Paramètre DIVERS'!$A$16,IF(D76='Paramètre DIVERS'!$B$17,'Paramètre DIVERS'!$A$17,IF(D76='Paramètre DIVERS'!$B$18,'Paramètre DIVERS'!$A$18,IF(D76='Paramètre DIVERS'!$B$19,'Paramètre DIVERS'!$A$19,IF(D76='Paramètre DIVERS'!$B$21,'Paramètre DIVERS'!$A$21,IF(D76='Paramètre DIVERS'!$B$22,'Paramètre DIVERS'!$A$22,""))))))&amp;IF(D76='Paramètre DIVERS'!$B$24,'Paramètre DIVERS'!$A$24,IF(D76='Paramètre DIVERS'!$B$25,'Paramètre DIVERS'!$A$25,IF(D76='Paramètre DIVERS'!$B$26,'Paramètre DIVERS'!$A$26,IF(D76='Paramètre DIVERS'!$B$27,'Paramètre DIVERS'!$A$27,IF(D76='Paramètre DIVERS'!$B$28,'Paramètre DIVERS'!$A$28,IF(D76='Paramètre DIVERS'!$B$29,'Paramètre DIVERS'!$A$29,IF(D76='Paramètre DIVERS'!$B$30,'Paramètre DIVERS'!$A$30,"")))))))&amp;IF(D76='Paramètre DIVERS'!$B$32,'Paramètre DIVERS'!$A$32,IF(D76='Paramètre DIVERS'!$B$36,'Paramètre DIVERS'!$A$36,IF(D76='Paramètre DIVERS'!$B$37,'Paramètre DIVERS'!$A$37,IF(D76='Paramètre DIVERS'!$B$38,'Paramètre DIVERS'!$A$38,IF(D76='Paramètre DIVERS'!$B$39,'Paramètre DIVERS'!$A$39,IF(D76='Paramètre DIVERS'!$B$43,'Paramètre DIVERS'!$A$43,IF(D76='Paramètre DIVERS'!$B$44,'Paramètre DIVERS'!$A$44,"")))))))&amp;IF(D76='Paramètre DIVERS'!$B$45,'Paramètre DIVERS'!$A$45,IF(D76='Paramètre DIVERS'!$B$46,'Paramètre DIVERS'!$A$46,IF(D76='Paramètre DIVERS'!$B$47,'Paramètre DIVERS'!$A$47,IF(D76='Paramètre DIVERS'!$B$23,'Paramètre DIVERS'!$A$23,""))))</f>
        <v>ZCP</v>
      </c>
      <c r="H76" s="101">
        <f t="shared" si="35"/>
        <v>15</v>
      </c>
      <c r="I76" s="30" t="str">
        <f t="shared" si="30"/>
        <v>C</v>
      </c>
      <c r="J76" s="30" t="str">
        <f t="shared" si="30"/>
        <v>C</v>
      </c>
      <c r="K76" s="30" t="str">
        <f t="shared" si="30"/>
        <v/>
      </c>
      <c r="L76" s="30" t="str">
        <f t="shared" si="30"/>
        <v/>
      </c>
      <c r="M76" s="30" t="str">
        <f t="shared" si="30"/>
        <v/>
      </c>
      <c r="N76" s="30" t="str">
        <f t="shared" si="30"/>
        <v/>
      </c>
      <c r="O76" s="30" t="str">
        <f t="shared" si="30"/>
        <v/>
      </c>
      <c r="P76" s="30" t="str">
        <f t="shared" si="30"/>
        <v>C</v>
      </c>
      <c r="Q76" s="30" t="str">
        <f t="shared" si="30"/>
        <v>C</v>
      </c>
      <c r="R76" s="30" t="str">
        <f t="shared" si="30"/>
        <v/>
      </c>
      <c r="S76" s="30" t="str">
        <f t="shared" si="31"/>
        <v/>
      </c>
      <c r="T76" s="30" t="str">
        <f t="shared" si="31"/>
        <v/>
      </c>
      <c r="U76" s="30" t="str">
        <f t="shared" si="31"/>
        <v/>
      </c>
      <c r="V76" s="30" t="str">
        <f t="shared" si="31"/>
        <v/>
      </c>
      <c r="W76" s="30" t="str">
        <f t="shared" si="31"/>
        <v>C</v>
      </c>
      <c r="X76" s="30" t="str">
        <f t="shared" si="31"/>
        <v>C</v>
      </c>
      <c r="Y76" s="30" t="str">
        <f t="shared" si="31"/>
        <v/>
      </c>
      <c r="Z76" s="30" t="str">
        <f t="shared" si="31"/>
        <v/>
      </c>
      <c r="AA76" s="30" t="str">
        <f t="shared" si="31"/>
        <v/>
      </c>
      <c r="AB76" s="30" t="str">
        <f t="shared" si="31"/>
        <v/>
      </c>
      <c r="AC76" s="30" t="str">
        <f t="shared" si="32"/>
        <v/>
      </c>
      <c r="AD76" s="30" t="str">
        <f t="shared" si="32"/>
        <v>C</v>
      </c>
      <c r="AE76" s="30" t="str">
        <f t="shared" si="32"/>
        <v>C</v>
      </c>
      <c r="AF76" s="30" t="str">
        <f t="shared" si="32"/>
        <v/>
      </c>
      <c r="AG76" s="30" t="str">
        <f t="shared" si="32"/>
        <v/>
      </c>
      <c r="AH76" s="30" t="str">
        <f t="shared" si="32"/>
        <v/>
      </c>
      <c r="AI76" s="30" t="str">
        <f t="shared" si="32"/>
        <v/>
      </c>
      <c r="AJ76" s="30" t="str">
        <f t="shared" si="32"/>
        <v/>
      </c>
      <c r="AK76" s="30" t="str">
        <f t="shared" si="32"/>
        <v>C</v>
      </c>
      <c r="AL76" s="30" t="str">
        <f t="shared" si="32"/>
        <v>C</v>
      </c>
      <c r="AM76" s="30" t="str">
        <f t="shared" si="33"/>
        <v/>
      </c>
      <c r="AN76" s="30" t="str">
        <f t="shared" si="33"/>
        <v/>
      </c>
      <c r="AO76" s="30" t="str">
        <f t="shared" si="33"/>
        <v/>
      </c>
      <c r="AP76" s="30" t="str">
        <f t="shared" si="33"/>
        <v/>
      </c>
      <c r="AQ76" s="30" t="str">
        <f t="shared" si="33"/>
        <v/>
      </c>
      <c r="AR76" s="30" t="str">
        <f t="shared" si="33"/>
        <v>C</v>
      </c>
      <c r="AS76" s="30" t="str">
        <f t="shared" si="33"/>
        <v>C</v>
      </c>
      <c r="AT76" s="30" t="str">
        <f t="shared" si="33"/>
        <v/>
      </c>
      <c r="AU76" s="30" t="str">
        <f t="shared" si="33"/>
        <v/>
      </c>
      <c r="AV76" s="30" t="str">
        <f t="shared" si="33"/>
        <v/>
      </c>
      <c r="AW76" s="30" t="str">
        <f t="shared" si="33"/>
        <v/>
      </c>
    </row>
    <row r="77" spans="1:54" x14ac:dyDescent="0.3">
      <c r="A77" s="25" t="str">
        <f t="shared" si="34"/>
        <v>ZCP</v>
      </c>
      <c r="B77" s="31"/>
      <c r="C77" s="84" t="s">
        <v>30</v>
      </c>
      <c r="D77" s="32" t="s">
        <v>37</v>
      </c>
      <c r="E77" s="33">
        <v>43112</v>
      </c>
      <c r="F77" s="34">
        <v>43126</v>
      </c>
      <c r="G77" s="113" t="str">
        <f>IF(D77='Paramètre DIVERS'!$B$16,'Paramètre DIVERS'!$A$16,IF(D77='Paramètre DIVERS'!$B$17,'Paramètre DIVERS'!$A$17,IF(D77='Paramètre DIVERS'!$B$18,'Paramètre DIVERS'!$A$18,IF(D77='Paramètre DIVERS'!$B$19,'Paramètre DIVERS'!$A$19,IF(D77='Paramètre DIVERS'!$B$21,'Paramètre DIVERS'!$A$21,IF(D77='Paramètre DIVERS'!$B$22,'Paramètre DIVERS'!$A$22,""))))))&amp;IF(D77='Paramètre DIVERS'!$B$24,'Paramètre DIVERS'!$A$24,IF(D77='Paramètre DIVERS'!$B$25,'Paramètre DIVERS'!$A$25,IF(D77='Paramètre DIVERS'!$B$26,'Paramètre DIVERS'!$A$26,IF(D77='Paramètre DIVERS'!$B$27,'Paramètre DIVERS'!$A$27,IF(D77='Paramètre DIVERS'!$B$28,'Paramètre DIVERS'!$A$28,IF(D77='Paramètre DIVERS'!$B$29,'Paramètre DIVERS'!$A$29,IF(D77='Paramètre DIVERS'!$B$30,'Paramètre DIVERS'!$A$30,"")))))))&amp;IF(D77='Paramètre DIVERS'!$B$32,'Paramètre DIVERS'!$A$32,IF(D77='Paramètre DIVERS'!$B$36,'Paramètre DIVERS'!$A$36,IF(D77='Paramètre DIVERS'!$B$37,'Paramètre DIVERS'!$A$37,IF(D77='Paramètre DIVERS'!$B$38,'Paramètre DIVERS'!$A$38,IF(D77='Paramètre DIVERS'!$B$39,'Paramètre DIVERS'!$A$39,IF(D77='Paramètre DIVERS'!$B$43,'Paramètre DIVERS'!$A$43,IF(D77='Paramètre DIVERS'!$B$44,'Paramètre DIVERS'!$A$44,"")))))))&amp;IF(D77='Paramètre DIVERS'!$B$45,'Paramètre DIVERS'!$A$45,IF(D77='Paramètre DIVERS'!$B$46,'Paramètre DIVERS'!$A$46,IF(D77='Paramètre DIVERS'!$B$47,'Paramètre DIVERS'!$A$47,IF(D77='Paramètre DIVERS'!$B$23,'Paramètre DIVERS'!$A$23,""))))</f>
        <v>ZCP</v>
      </c>
      <c r="H77" s="101">
        <f t="shared" si="35"/>
        <v>11</v>
      </c>
      <c r="I77" s="30" t="str">
        <f t="shared" ref="I77:R86" si="36">IF(OR(I$6="s",I$6="f",I$6="d"),"C",IF(AND(I$5&gt;=$E77,I$5&lt;=$F77,$G77="ZCP"),$G77,IF(AND(I$5&gt;=$E77,I$5&lt;=$F77,$G77="ZPM"),$G77,IF(AND(I$5&gt;=$E77,I$5&lt;=$F77,$G77="ZMA"),$G77,IF(AND(I$5&gt;=$E77,I$5&lt;=$F77,$G77="ZMP"),$G77,IF(AND(I$5&gt;=$E77,I$5&lt;=$F77,$G77="ZMT"),$G77,IF(AND(I$5&gt;=$E77,I$5&lt;=$F77,$G77="ZFO"),$G77,IF(AND(I$5&gt;=$E77,I$5&lt;=$F77,$G77="ZRJ"),$G77,IF(AND(I$5&gt;=$E77,I$5&lt;=$F77,$G77="ZAT"),$G77,"")))))))))</f>
        <v>C</v>
      </c>
      <c r="J77" s="30" t="str">
        <f t="shared" si="36"/>
        <v>C</v>
      </c>
      <c r="K77" s="30" t="str">
        <f t="shared" si="36"/>
        <v/>
      </c>
      <c r="L77" s="30" t="str">
        <f t="shared" si="36"/>
        <v/>
      </c>
      <c r="M77" s="30" t="str">
        <f t="shared" si="36"/>
        <v/>
      </c>
      <c r="N77" s="30" t="str">
        <f t="shared" si="36"/>
        <v/>
      </c>
      <c r="O77" s="30" t="str">
        <f t="shared" si="36"/>
        <v/>
      </c>
      <c r="P77" s="30" t="str">
        <f t="shared" si="36"/>
        <v>C</v>
      </c>
      <c r="Q77" s="30" t="str">
        <f t="shared" si="36"/>
        <v>C</v>
      </c>
      <c r="R77" s="30" t="str">
        <f t="shared" si="36"/>
        <v/>
      </c>
      <c r="S77" s="30" t="str">
        <f t="shared" ref="S77:AB86" si="37">IF(OR(S$6="s",S$6="f",S$6="d"),"C",IF(AND(S$5&gt;=$E77,S$5&lt;=$F77,$G77="ZCP"),$G77,IF(AND(S$5&gt;=$E77,S$5&lt;=$F77,$G77="ZPM"),$G77,IF(AND(S$5&gt;=$E77,S$5&lt;=$F77,$G77="ZMA"),$G77,IF(AND(S$5&gt;=$E77,S$5&lt;=$F77,$G77="ZMP"),$G77,IF(AND(S$5&gt;=$E77,S$5&lt;=$F77,$G77="ZMT"),$G77,IF(AND(S$5&gt;=$E77,S$5&lt;=$F77,$G77="ZFO"),$G77,IF(AND(S$5&gt;=$E77,S$5&lt;=$F77,$G77="ZRJ"),$G77,IF(AND(S$5&gt;=$E77,S$5&lt;=$F77,$G77="ZAT"),$G77,"")))))))))</f>
        <v/>
      </c>
      <c r="T77" s="30" t="str">
        <f t="shared" si="37"/>
        <v/>
      </c>
      <c r="U77" s="30" t="str">
        <f t="shared" si="37"/>
        <v/>
      </c>
      <c r="V77" s="30" t="str">
        <f t="shared" si="37"/>
        <v/>
      </c>
      <c r="W77" s="30" t="str">
        <f t="shared" si="37"/>
        <v>C</v>
      </c>
      <c r="X77" s="30" t="str">
        <f t="shared" si="37"/>
        <v>C</v>
      </c>
      <c r="Y77" s="30" t="str">
        <f t="shared" si="37"/>
        <v/>
      </c>
      <c r="Z77" s="30" t="str">
        <f t="shared" si="37"/>
        <v/>
      </c>
      <c r="AA77" s="30" t="str">
        <f t="shared" si="37"/>
        <v/>
      </c>
      <c r="AB77" s="30" t="str">
        <f t="shared" si="37"/>
        <v/>
      </c>
      <c r="AC77" s="30" t="str">
        <f t="shared" ref="AC77:AL86" si="38">IF(OR(AC$6="s",AC$6="f",AC$6="d"),"C",IF(AND(AC$5&gt;=$E77,AC$5&lt;=$F77,$G77="ZCP"),$G77,IF(AND(AC$5&gt;=$E77,AC$5&lt;=$F77,$G77="ZPM"),$G77,IF(AND(AC$5&gt;=$E77,AC$5&lt;=$F77,$G77="ZMA"),$G77,IF(AND(AC$5&gt;=$E77,AC$5&lt;=$F77,$G77="ZMP"),$G77,IF(AND(AC$5&gt;=$E77,AC$5&lt;=$F77,$G77="ZMT"),$G77,IF(AND(AC$5&gt;=$E77,AC$5&lt;=$F77,$G77="ZFO"),$G77,IF(AND(AC$5&gt;=$E77,AC$5&lt;=$F77,$G77="ZRJ"),$G77,IF(AND(AC$5&gt;=$E77,AC$5&lt;=$F77,$G77="ZAT"),$G77,"")))))))))</f>
        <v/>
      </c>
      <c r="AD77" s="30" t="str">
        <f t="shared" si="38"/>
        <v>C</v>
      </c>
      <c r="AE77" s="30" t="str">
        <f t="shared" si="38"/>
        <v>C</v>
      </c>
      <c r="AF77" s="30" t="str">
        <f t="shared" si="38"/>
        <v/>
      </c>
      <c r="AG77" s="30" t="str">
        <f t="shared" si="38"/>
        <v/>
      </c>
      <c r="AH77" s="30" t="str">
        <f t="shared" si="38"/>
        <v/>
      </c>
      <c r="AI77" s="30" t="str">
        <f t="shared" si="38"/>
        <v/>
      </c>
      <c r="AJ77" s="30" t="str">
        <f t="shared" si="38"/>
        <v/>
      </c>
      <c r="AK77" s="30" t="str">
        <f t="shared" si="38"/>
        <v>C</v>
      </c>
      <c r="AL77" s="30" t="str">
        <f t="shared" si="38"/>
        <v>C</v>
      </c>
      <c r="AM77" s="30" t="str">
        <f t="shared" ref="AM77:AW86" si="39">IF(OR(AM$6="s",AM$6="f",AM$6="d"),"C",IF(AND(AM$5&gt;=$E77,AM$5&lt;=$F77,$G77="ZCP"),$G77,IF(AND(AM$5&gt;=$E77,AM$5&lt;=$F77,$G77="ZPM"),$G77,IF(AND(AM$5&gt;=$E77,AM$5&lt;=$F77,$G77="ZMA"),$G77,IF(AND(AM$5&gt;=$E77,AM$5&lt;=$F77,$G77="ZMP"),$G77,IF(AND(AM$5&gt;=$E77,AM$5&lt;=$F77,$G77="ZMT"),$G77,IF(AND(AM$5&gt;=$E77,AM$5&lt;=$F77,$G77="ZFO"),$G77,IF(AND(AM$5&gt;=$E77,AM$5&lt;=$F77,$G77="ZRJ"),$G77,IF(AND(AM$5&gt;=$E77,AM$5&lt;=$F77,$G77="ZAT"),$G77,"")))))))))</f>
        <v/>
      </c>
      <c r="AN77" s="30" t="str">
        <f t="shared" si="39"/>
        <v/>
      </c>
      <c r="AO77" s="30" t="str">
        <f t="shared" si="39"/>
        <v/>
      </c>
      <c r="AP77" s="30" t="str">
        <f t="shared" si="39"/>
        <v/>
      </c>
      <c r="AQ77" s="30" t="str">
        <f t="shared" si="39"/>
        <v/>
      </c>
      <c r="AR77" s="30" t="str">
        <f t="shared" si="39"/>
        <v>C</v>
      </c>
      <c r="AS77" s="30" t="str">
        <f t="shared" si="39"/>
        <v>C</v>
      </c>
      <c r="AT77" s="30" t="str">
        <f t="shared" si="39"/>
        <v/>
      </c>
      <c r="AU77" s="30" t="str">
        <f t="shared" si="39"/>
        <v/>
      </c>
      <c r="AV77" s="30" t="str">
        <f t="shared" si="39"/>
        <v/>
      </c>
      <c r="AW77" s="30" t="str">
        <f t="shared" si="39"/>
        <v/>
      </c>
    </row>
    <row r="78" spans="1:54" x14ac:dyDescent="0.3">
      <c r="A78" s="25" t="str">
        <f t="shared" si="34"/>
        <v>ZCP</v>
      </c>
      <c r="B78" s="31"/>
      <c r="C78" s="84" t="s">
        <v>30</v>
      </c>
      <c r="D78" s="32" t="s">
        <v>37</v>
      </c>
      <c r="E78" s="33">
        <v>42926</v>
      </c>
      <c r="F78" s="34">
        <v>42944</v>
      </c>
      <c r="G78" s="113" t="str">
        <f>IF(D78='Paramètre DIVERS'!$B$16,'Paramètre DIVERS'!$A$16,IF(D78='Paramètre DIVERS'!$B$17,'Paramètre DIVERS'!$A$17,IF(D78='Paramètre DIVERS'!$B$18,'Paramètre DIVERS'!$A$18,IF(D78='Paramètre DIVERS'!$B$19,'Paramètre DIVERS'!$A$19,IF(D78='Paramètre DIVERS'!$B$21,'Paramètre DIVERS'!$A$21,IF(D78='Paramètre DIVERS'!$B$22,'Paramètre DIVERS'!$A$22,""))))))&amp;IF(D78='Paramètre DIVERS'!$B$24,'Paramètre DIVERS'!$A$24,IF(D78='Paramètre DIVERS'!$B$25,'Paramètre DIVERS'!$A$25,IF(D78='Paramètre DIVERS'!$B$26,'Paramètre DIVERS'!$A$26,IF(D78='Paramètre DIVERS'!$B$27,'Paramètre DIVERS'!$A$27,IF(D78='Paramètre DIVERS'!$B$28,'Paramètre DIVERS'!$A$28,IF(D78='Paramètre DIVERS'!$B$29,'Paramètre DIVERS'!$A$29,IF(D78='Paramètre DIVERS'!$B$30,'Paramètre DIVERS'!$A$30,"")))))))&amp;IF(D78='Paramètre DIVERS'!$B$32,'Paramètre DIVERS'!$A$32,IF(D78='Paramètre DIVERS'!$B$36,'Paramètre DIVERS'!$A$36,IF(D78='Paramètre DIVERS'!$B$37,'Paramètre DIVERS'!$A$37,IF(D78='Paramètre DIVERS'!$B$38,'Paramètre DIVERS'!$A$38,IF(D78='Paramètre DIVERS'!$B$39,'Paramètre DIVERS'!$A$39,IF(D78='Paramètre DIVERS'!$B$43,'Paramètre DIVERS'!$A$43,IF(D78='Paramètre DIVERS'!$B$44,'Paramètre DIVERS'!$A$44,"")))))))&amp;IF(D78='Paramètre DIVERS'!$B$45,'Paramètre DIVERS'!$A$45,IF(D78='Paramètre DIVERS'!$B$46,'Paramètre DIVERS'!$A$46,IF(D78='Paramètre DIVERS'!$B$47,'Paramètre DIVERS'!$A$47,IF(D78='Paramètre DIVERS'!$B$23,'Paramètre DIVERS'!$A$23,""))))</f>
        <v>ZCP</v>
      </c>
      <c r="H78" s="101">
        <f t="shared" si="35"/>
        <v>14</v>
      </c>
      <c r="I78" s="30" t="str">
        <f t="shared" si="36"/>
        <v>C</v>
      </c>
      <c r="J78" s="30" t="str">
        <f t="shared" si="36"/>
        <v>C</v>
      </c>
      <c r="K78" s="30" t="str">
        <f t="shared" si="36"/>
        <v/>
      </c>
      <c r="L78" s="30" t="str">
        <f t="shared" si="36"/>
        <v/>
      </c>
      <c r="M78" s="30" t="str">
        <f t="shared" si="36"/>
        <v/>
      </c>
      <c r="N78" s="30" t="str">
        <f t="shared" si="36"/>
        <v/>
      </c>
      <c r="O78" s="30" t="str">
        <f t="shared" si="36"/>
        <v/>
      </c>
      <c r="P78" s="30" t="str">
        <f t="shared" si="36"/>
        <v>C</v>
      </c>
      <c r="Q78" s="30" t="str">
        <f t="shared" si="36"/>
        <v>C</v>
      </c>
      <c r="R78" s="30" t="str">
        <f t="shared" si="36"/>
        <v/>
      </c>
      <c r="S78" s="30" t="str">
        <f t="shared" si="37"/>
        <v/>
      </c>
      <c r="T78" s="30" t="str">
        <f t="shared" si="37"/>
        <v/>
      </c>
      <c r="U78" s="30" t="str">
        <f t="shared" si="37"/>
        <v/>
      </c>
      <c r="V78" s="30" t="str">
        <f t="shared" si="37"/>
        <v/>
      </c>
      <c r="W78" s="30" t="str">
        <f t="shared" si="37"/>
        <v>C</v>
      </c>
      <c r="X78" s="30" t="str">
        <f t="shared" si="37"/>
        <v>C</v>
      </c>
      <c r="Y78" s="30" t="str">
        <f t="shared" si="37"/>
        <v/>
      </c>
      <c r="Z78" s="30" t="str">
        <f t="shared" si="37"/>
        <v/>
      </c>
      <c r="AA78" s="30" t="str">
        <f t="shared" si="37"/>
        <v/>
      </c>
      <c r="AB78" s="30" t="str">
        <f t="shared" si="37"/>
        <v/>
      </c>
      <c r="AC78" s="30" t="str">
        <f t="shared" si="38"/>
        <v/>
      </c>
      <c r="AD78" s="30" t="str">
        <f t="shared" si="38"/>
        <v>C</v>
      </c>
      <c r="AE78" s="30" t="str">
        <f t="shared" si="38"/>
        <v>C</v>
      </c>
      <c r="AF78" s="30" t="str">
        <f t="shared" si="38"/>
        <v/>
      </c>
      <c r="AG78" s="30" t="str">
        <f t="shared" si="38"/>
        <v/>
      </c>
      <c r="AH78" s="30" t="str">
        <f t="shared" si="38"/>
        <v/>
      </c>
      <c r="AI78" s="30" t="str">
        <f t="shared" si="38"/>
        <v/>
      </c>
      <c r="AJ78" s="30" t="str">
        <f t="shared" si="38"/>
        <v/>
      </c>
      <c r="AK78" s="30" t="str">
        <f t="shared" si="38"/>
        <v>C</v>
      </c>
      <c r="AL78" s="30" t="str">
        <f t="shared" si="38"/>
        <v>C</v>
      </c>
      <c r="AM78" s="30" t="str">
        <f t="shared" si="39"/>
        <v/>
      </c>
      <c r="AN78" s="30" t="str">
        <f t="shared" si="39"/>
        <v/>
      </c>
      <c r="AO78" s="30" t="str">
        <f t="shared" si="39"/>
        <v/>
      </c>
      <c r="AP78" s="30" t="str">
        <f t="shared" si="39"/>
        <v/>
      </c>
      <c r="AQ78" s="30" t="str">
        <f t="shared" si="39"/>
        <v/>
      </c>
      <c r="AR78" s="30" t="str">
        <f t="shared" si="39"/>
        <v>C</v>
      </c>
      <c r="AS78" s="30" t="str">
        <f t="shared" si="39"/>
        <v>C</v>
      </c>
      <c r="AT78" s="30" t="str">
        <f t="shared" si="39"/>
        <v/>
      </c>
      <c r="AU78" s="30" t="str">
        <f t="shared" si="39"/>
        <v/>
      </c>
      <c r="AV78" s="30" t="str">
        <f t="shared" si="39"/>
        <v/>
      </c>
      <c r="AW78" s="30" t="str">
        <f t="shared" si="39"/>
        <v/>
      </c>
    </row>
    <row r="79" spans="1:54" x14ac:dyDescent="0.3">
      <c r="A79" s="25" t="str">
        <f t="shared" si="34"/>
        <v>ZCP</v>
      </c>
      <c r="B79" s="31"/>
      <c r="C79" s="84" t="s">
        <v>30</v>
      </c>
      <c r="D79" s="32" t="s">
        <v>37</v>
      </c>
      <c r="E79" s="33">
        <v>42933</v>
      </c>
      <c r="F79" s="34">
        <v>42951</v>
      </c>
      <c r="G79" s="113" t="str">
        <f>IF(D79='Paramètre DIVERS'!$B$16,'Paramètre DIVERS'!$A$16,IF(D79='Paramètre DIVERS'!$B$17,'Paramètre DIVERS'!$A$17,IF(D79='Paramètre DIVERS'!$B$18,'Paramètre DIVERS'!$A$18,IF(D79='Paramètre DIVERS'!$B$19,'Paramètre DIVERS'!$A$19,IF(D79='Paramètre DIVERS'!$B$21,'Paramètre DIVERS'!$A$21,IF(D79='Paramètre DIVERS'!$B$22,'Paramètre DIVERS'!$A$22,""))))))&amp;IF(D79='Paramètre DIVERS'!$B$24,'Paramètre DIVERS'!$A$24,IF(D79='Paramètre DIVERS'!$B$25,'Paramètre DIVERS'!$A$25,IF(D79='Paramètre DIVERS'!$B$26,'Paramètre DIVERS'!$A$26,IF(D79='Paramètre DIVERS'!$B$27,'Paramètre DIVERS'!$A$27,IF(D79='Paramètre DIVERS'!$B$28,'Paramètre DIVERS'!$A$28,IF(D79='Paramètre DIVERS'!$B$29,'Paramètre DIVERS'!$A$29,IF(D79='Paramètre DIVERS'!$B$30,'Paramètre DIVERS'!$A$30,"")))))))&amp;IF(D79='Paramètre DIVERS'!$B$32,'Paramètre DIVERS'!$A$32,IF(D79='Paramètre DIVERS'!$B$36,'Paramètre DIVERS'!$A$36,IF(D79='Paramètre DIVERS'!$B$37,'Paramètre DIVERS'!$A$37,IF(D79='Paramètre DIVERS'!$B$38,'Paramètre DIVERS'!$A$38,IF(D79='Paramètre DIVERS'!$B$39,'Paramètre DIVERS'!$A$39,IF(D79='Paramètre DIVERS'!$B$43,'Paramètre DIVERS'!$A$43,IF(D79='Paramètre DIVERS'!$B$44,'Paramètre DIVERS'!$A$44,"")))))))&amp;IF(D79='Paramètre DIVERS'!$B$45,'Paramètre DIVERS'!$A$45,IF(D79='Paramètre DIVERS'!$B$46,'Paramètre DIVERS'!$A$46,IF(D79='Paramètre DIVERS'!$B$47,'Paramètre DIVERS'!$A$47,IF(D79='Paramètre DIVERS'!$B$23,'Paramètre DIVERS'!$A$23,""))))</f>
        <v>ZCP</v>
      </c>
      <c r="H79" s="101">
        <f t="shared" si="35"/>
        <v>15</v>
      </c>
      <c r="I79" s="30" t="str">
        <f t="shared" si="36"/>
        <v>C</v>
      </c>
      <c r="J79" s="30" t="str">
        <f t="shared" si="36"/>
        <v>C</v>
      </c>
      <c r="K79" s="30" t="str">
        <f t="shared" si="36"/>
        <v/>
      </c>
      <c r="L79" s="30" t="str">
        <f t="shared" si="36"/>
        <v/>
      </c>
      <c r="M79" s="30" t="str">
        <f t="shared" si="36"/>
        <v/>
      </c>
      <c r="N79" s="30" t="str">
        <f t="shared" si="36"/>
        <v/>
      </c>
      <c r="O79" s="30" t="str">
        <f t="shared" si="36"/>
        <v/>
      </c>
      <c r="P79" s="30" t="str">
        <f t="shared" si="36"/>
        <v>C</v>
      </c>
      <c r="Q79" s="30" t="str">
        <f t="shared" si="36"/>
        <v>C</v>
      </c>
      <c r="R79" s="30" t="str">
        <f t="shared" si="36"/>
        <v/>
      </c>
      <c r="S79" s="30" t="str">
        <f t="shared" si="37"/>
        <v/>
      </c>
      <c r="T79" s="30" t="str">
        <f t="shared" si="37"/>
        <v/>
      </c>
      <c r="U79" s="30" t="str">
        <f t="shared" si="37"/>
        <v/>
      </c>
      <c r="V79" s="30" t="str">
        <f t="shared" si="37"/>
        <v/>
      </c>
      <c r="W79" s="30" t="str">
        <f t="shared" si="37"/>
        <v>C</v>
      </c>
      <c r="X79" s="30" t="str">
        <f t="shared" si="37"/>
        <v>C</v>
      </c>
      <c r="Y79" s="30" t="str">
        <f t="shared" si="37"/>
        <v/>
      </c>
      <c r="Z79" s="30" t="str">
        <f t="shared" si="37"/>
        <v/>
      </c>
      <c r="AA79" s="30" t="str">
        <f t="shared" si="37"/>
        <v/>
      </c>
      <c r="AB79" s="30" t="str">
        <f t="shared" si="37"/>
        <v/>
      </c>
      <c r="AC79" s="30" t="str">
        <f t="shared" si="38"/>
        <v/>
      </c>
      <c r="AD79" s="30" t="str">
        <f t="shared" si="38"/>
        <v>C</v>
      </c>
      <c r="AE79" s="30" t="str">
        <f t="shared" si="38"/>
        <v>C</v>
      </c>
      <c r="AF79" s="30" t="str">
        <f t="shared" si="38"/>
        <v/>
      </c>
      <c r="AG79" s="30" t="str">
        <f t="shared" si="38"/>
        <v/>
      </c>
      <c r="AH79" s="30" t="str">
        <f t="shared" si="38"/>
        <v/>
      </c>
      <c r="AI79" s="30" t="str">
        <f t="shared" si="38"/>
        <v/>
      </c>
      <c r="AJ79" s="30" t="str">
        <f t="shared" si="38"/>
        <v/>
      </c>
      <c r="AK79" s="30" t="str">
        <f t="shared" si="38"/>
        <v>C</v>
      </c>
      <c r="AL79" s="30" t="str">
        <f t="shared" si="38"/>
        <v>C</v>
      </c>
      <c r="AM79" s="30" t="str">
        <f t="shared" si="39"/>
        <v/>
      </c>
      <c r="AN79" s="30" t="str">
        <f t="shared" si="39"/>
        <v/>
      </c>
      <c r="AO79" s="30" t="str">
        <f t="shared" si="39"/>
        <v/>
      </c>
      <c r="AP79" s="30" t="str">
        <f t="shared" si="39"/>
        <v/>
      </c>
      <c r="AQ79" s="30" t="str">
        <f t="shared" si="39"/>
        <v/>
      </c>
      <c r="AR79" s="30" t="str">
        <f t="shared" si="39"/>
        <v>C</v>
      </c>
      <c r="AS79" s="30" t="str">
        <f t="shared" si="39"/>
        <v>C</v>
      </c>
      <c r="AT79" s="30" t="str">
        <f t="shared" si="39"/>
        <v/>
      </c>
      <c r="AU79" s="30" t="str">
        <f t="shared" si="39"/>
        <v/>
      </c>
      <c r="AV79" s="30" t="str">
        <f t="shared" si="39"/>
        <v/>
      </c>
      <c r="AW79" s="30" t="str">
        <f t="shared" si="39"/>
        <v/>
      </c>
    </row>
    <row r="80" spans="1:54" x14ac:dyDescent="0.3">
      <c r="A80" s="25" t="str">
        <f t="shared" si="34"/>
        <v>ZCP</v>
      </c>
      <c r="B80" s="31"/>
      <c r="C80" s="84" t="s">
        <v>30</v>
      </c>
      <c r="D80" s="32" t="s">
        <v>37</v>
      </c>
      <c r="E80" s="33">
        <v>43087</v>
      </c>
      <c r="F80" s="34">
        <v>43091</v>
      </c>
      <c r="G80" s="113" t="str">
        <f>IF(D80='Paramètre DIVERS'!$B$16,'Paramètre DIVERS'!$A$16,IF(D80='Paramètre DIVERS'!$B$17,'Paramètre DIVERS'!$A$17,IF(D80='Paramètre DIVERS'!$B$18,'Paramètre DIVERS'!$A$18,IF(D80='Paramètre DIVERS'!$B$19,'Paramètre DIVERS'!$A$19,IF(D80='Paramètre DIVERS'!$B$21,'Paramètre DIVERS'!$A$21,IF(D80='Paramètre DIVERS'!$B$22,'Paramètre DIVERS'!$A$22,""))))))&amp;IF(D80='Paramètre DIVERS'!$B$24,'Paramètre DIVERS'!$A$24,IF(D80='Paramètre DIVERS'!$B$25,'Paramètre DIVERS'!$A$25,IF(D80='Paramètre DIVERS'!$B$26,'Paramètre DIVERS'!$A$26,IF(D80='Paramètre DIVERS'!$B$27,'Paramètre DIVERS'!$A$27,IF(D80='Paramètre DIVERS'!$B$28,'Paramètre DIVERS'!$A$28,IF(D80='Paramètre DIVERS'!$B$29,'Paramètre DIVERS'!$A$29,IF(D80='Paramètre DIVERS'!$B$30,'Paramètre DIVERS'!$A$30,"")))))))&amp;IF(D80='Paramètre DIVERS'!$B$32,'Paramètre DIVERS'!$A$32,IF(D80='Paramètre DIVERS'!$B$36,'Paramètre DIVERS'!$A$36,IF(D80='Paramètre DIVERS'!$B$37,'Paramètre DIVERS'!$A$37,IF(D80='Paramètre DIVERS'!$B$38,'Paramètre DIVERS'!$A$38,IF(D80='Paramètre DIVERS'!$B$39,'Paramètre DIVERS'!$A$39,IF(D80='Paramètre DIVERS'!$B$43,'Paramètre DIVERS'!$A$43,IF(D80='Paramètre DIVERS'!$B$44,'Paramètre DIVERS'!$A$44,"")))))))&amp;IF(D80='Paramètre DIVERS'!$B$45,'Paramètre DIVERS'!$A$45,IF(D80='Paramètre DIVERS'!$B$46,'Paramètre DIVERS'!$A$46,IF(D80='Paramètre DIVERS'!$B$47,'Paramètre DIVERS'!$A$47,IF(D80='Paramètre DIVERS'!$B$23,'Paramètre DIVERS'!$A$23,""))))</f>
        <v>ZCP</v>
      </c>
      <c r="H80" s="101">
        <f t="shared" si="35"/>
        <v>5</v>
      </c>
      <c r="I80" s="30" t="str">
        <f t="shared" si="36"/>
        <v>C</v>
      </c>
      <c r="J80" s="30" t="str">
        <f t="shared" si="36"/>
        <v>C</v>
      </c>
      <c r="K80" s="30" t="str">
        <f t="shared" si="36"/>
        <v/>
      </c>
      <c r="L80" s="30" t="str">
        <f t="shared" si="36"/>
        <v/>
      </c>
      <c r="M80" s="30" t="str">
        <f t="shared" si="36"/>
        <v/>
      </c>
      <c r="N80" s="30" t="str">
        <f t="shared" si="36"/>
        <v/>
      </c>
      <c r="O80" s="30" t="str">
        <f t="shared" si="36"/>
        <v/>
      </c>
      <c r="P80" s="30" t="str">
        <f t="shared" si="36"/>
        <v>C</v>
      </c>
      <c r="Q80" s="30" t="str">
        <f t="shared" si="36"/>
        <v>C</v>
      </c>
      <c r="R80" s="30" t="str">
        <f t="shared" si="36"/>
        <v/>
      </c>
      <c r="S80" s="30" t="str">
        <f t="shared" si="37"/>
        <v/>
      </c>
      <c r="T80" s="30" t="str">
        <f t="shared" si="37"/>
        <v/>
      </c>
      <c r="U80" s="30" t="str">
        <f t="shared" si="37"/>
        <v/>
      </c>
      <c r="V80" s="30" t="str">
        <f t="shared" si="37"/>
        <v/>
      </c>
      <c r="W80" s="30" t="str">
        <f t="shared" si="37"/>
        <v>C</v>
      </c>
      <c r="X80" s="30" t="str">
        <f t="shared" si="37"/>
        <v>C</v>
      </c>
      <c r="Y80" s="30" t="str">
        <f t="shared" si="37"/>
        <v/>
      </c>
      <c r="Z80" s="30" t="str">
        <f t="shared" si="37"/>
        <v/>
      </c>
      <c r="AA80" s="30" t="str">
        <f t="shared" si="37"/>
        <v/>
      </c>
      <c r="AB80" s="30" t="str">
        <f t="shared" si="37"/>
        <v/>
      </c>
      <c r="AC80" s="30" t="str">
        <f t="shared" si="38"/>
        <v/>
      </c>
      <c r="AD80" s="30" t="str">
        <f t="shared" si="38"/>
        <v>C</v>
      </c>
      <c r="AE80" s="30" t="str">
        <f t="shared" si="38"/>
        <v>C</v>
      </c>
      <c r="AF80" s="30" t="str">
        <f t="shared" si="38"/>
        <v/>
      </c>
      <c r="AG80" s="30" t="str">
        <f t="shared" si="38"/>
        <v/>
      </c>
      <c r="AH80" s="30" t="str">
        <f t="shared" si="38"/>
        <v/>
      </c>
      <c r="AI80" s="30" t="str">
        <f t="shared" si="38"/>
        <v/>
      </c>
      <c r="AJ80" s="30" t="str">
        <f t="shared" si="38"/>
        <v/>
      </c>
      <c r="AK80" s="30" t="str">
        <f t="shared" si="38"/>
        <v>C</v>
      </c>
      <c r="AL80" s="30" t="str">
        <f t="shared" si="38"/>
        <v>C</v>
      </c>
      <c r="AM80" s="30" t="str">
        <f t="shared" si="39"/>
        <v/>
      </c>
      <c r="AN80" s="30" t="str">
        <f t="shared" si="39"/>
        <v/>
      </c>
      <c r="AO80" s="30" t="str">
        <f t="shared" si="39"/>
        <v/>
      </c>
      <c r="AP80" s="30" t="str">
        <f t="shared" si="39"/>
        <v/>
      </c>
      <c r="AQ80" s="30" t="str">
        <f t="shared" si="39"/>
        <v/>
      </c>
      <c r="AR80" s="30" t="str">
        <f t="shared" si="39"/>
        <v>C</v>
      </c>
      <c r="AS80" s="30" t="str">
        <f t="shared" si="39"/>
        <v>C</v>
      </c>
      <c r="AT80" s="30" t="str">
        <f t="shared" si="39"/>
        <v/>
      </c>
      <c r="AU80" s="30" t="str">
        <f t="shared" si="39"/>
        <v/>
      </c>
      <c r="AV80" s="30" t="str">
        <f t="shared" si="39"/>
        <v/>
      </c>
      <c r="AW80" s="30" t="str">
        <f t="shared" si="39"/>
        <v/>
      </c>
    </row>
    <row r="81" spans="1:49" x14ac:dyDescent="0.3">
      <c r="A81" s="25" t="str">
        <f t="shared" si="34"/>
        <v>ZCP</v>
      </c>
      <c r="B81" s="31"/>
      <c r="C81" s="84" t="s">
        <v>30</v>
      </c>
      <c r="D81" s="32" t="s">
        <v>37</v>
      </c>
      <c r="E81" s="33">
        <v>42989</v>
      </c>
      <c r="F81" s="34">
        <v>42993</v>
      </c>
      <c r="G81" s="113" t="str">
        <f>IF(D81='Paramètre DIVERS'!$B$16,'Paramètre DIVERS'!$A$16,IF(D81='Paramètre DIVERS'!$B$17,'Paramètre DIVERS'!$A$17,IF(D81='Paramètre DIVERS'!$B$18,'Paramètre DIVERS'!$A$18,IF(D81='Paramètre DIVERS'!$B$19,'Paramètre DIVERS'!$A$19,IF(D81='Paramètre DIVERS'!$B$21,'Paramètre DIVERS'!$A$21,IF(D81='Paramètre DIVERS'!$B$22,'Paramètre DIVERS'!$A$22,""))))))&amp;IF(D81='Paramètre DIVERS'!$B$24,'Paramètre DIVERS'!$A$24,IF(D81='Paramètre DIVERS'!$B$25,'Paramètre DIVERS'!$A$25,IF(D81='Paramètre DIVERS'!$B$26,'Paramètre DIVERS'!$A$26,IF(D81='Paramètre DIVERS'!$B$27,'Paramètre DIVERS'!$A$27,IF(D81='Paramètre DIVERS'!$B$28,'Paramètre DIVERS'!$A$28,IF(D81='Paramètre DIVERS'!$B$29,'Paramètre DIVERS'!$A$29,IF(D81='Paramètre DIVERS'!$B$30,'Paramètre DIVERS'!$A$30,"")))))))&amp;IF(D81='Paramètre DIVERS'!$B$32,'Paramètre DIVERS'!$A$32,IF(D81='Paramètre DIVERS'!$B$36,'Paramètre DIVERS'!$A$36,IF(D81='Paramètre DIVERS'!$B$37,'Paramètre DIVERS'!$A$37,IF(D81='Paramètre DIVERS'!$B$38,'Paramètre DIVERS'!$A$38,IF(D81='Paramètre DIVERS'!$B$39,'Paramètre DIVERS'!$A$39,IF(D81='Paramètre DIVERS'!$B$43,'Paramètre DIVERS'!$A$43,IF(D81='Paramètre DIVERS'!$B$44,'Paramètre DIVERS'!$A$44,"")))))))&amp;IF(D81='Paramètre DIVERS'!$B$45,'Paramètre DIVERS'!$A$45,IF(D81='Paramètre DIVERS'!$B$46,'Paramètre DIVERS'!$A$46,IF(D81='Paramètre DIVERS'!$B$47,'Paramètre DIVERS'!$A$47,IF(D81='Paramètre DIVERS'!$B$23,'Paramètre DIVERS'!$A$23,""))))</f>
        <v>ZCP</v>
      </c>
      <c r="H81" s="101">
        <f t="shared" si="35"/>
        <v>5</v>
      </c>
      <c r="I81" s="30" t="str">
        <f t="shared" si="36"/>
        <v>C</v>
      </c>
      <c r="J81" s="30" t="str">
        <f t="shared" si="36"/>
        <v>C</v>
      </c>
      <c r="K81" s="30" t="str">
        <f t="shared" si="36"/>
        <v/>
      </c>
      <c r="L81" s="30" t="str">
        <f t="shared" si="36"/>
        <v/>
      </c>
      <c r="M81" s="30" t="str">
        <f t="shared" si="36"/>
        <v/>
      </c>
      <c r="N81" s="30" t="str">
        <f t="shared" si="36"/>
        <v/>
      </c>
      <c r="O81" s="30" t="str">
        <f t="shared" si="36"/>
        <v/>
      </c>
      <c r="P81" s="30" t="str">
        <f t="shared" si="36"/>
        <v>C</v>
      </c>
      <c r="Q81" s="30" t="str">
        <f t="shared" si="36"/>
        <v>C</v>
      </c>
      <c r="R81" s="30" t="str">
        <f t="shared" si="36"/>
        <v/>
      </c>
      <c r="S81" s="30" t="str">
        <f t="shared" si="37"/>
        <v/>
      </c>
      <c r="T81" s="30" t="str">
        <f t="shared" si="37"/>
        <v/>
      </c>
      <c r="U81" s="30" t="str">
        <f t="shared" si="37"/>
        <v/>
      </c>
      <c r="V81" s="30" t="str">
        <f t="shared" si="37"/>
        <v/>
      </c>
      <c r="W81" s="30" t="str">
        <f t="shared" si="37"/>
        <v>C</v>
      </c>
      <c r="X81" s="30" t="str">
        <f t="shared" si="37"/>
        <v>C</v>
      </c>
      <c r="Y81" s="30" t="str">
        <f t="shared" si="37"/>
        <v/>
      </c>
      <c r="Z81" s="30" t="str">
        <f t="shared" si="37"/>
        <v/>
      </c>
      <c r="AA81" s="30" t="str">
        <f t="shared" si="37"/>
        <v/>
      </c>
      <c r="AB81" s="30" t="str">
        <f t="shared" si="37"/>
        <v/>
      </c>
      <c r="AC81" s="30" t="str">
        <f t="shared" si="38"/>
        <v/>
      </c>
      <c r="AD81" s="30" t="str">
        <f t="shared" si="38"/>
        <v>C</v>
      </c>
      <c r="AE81" s="30" t="str">
        <f t="shared" si="38"/>
        <v>C</v>
      </c>
      <c r="AF81" s="30" t="str">
        <f t="shared" si="38"/>
        <v/>
      </c>
      <c r="AG81" s="30" t="str">
        <f t="shared" si="38"/>
        <v/>
      </c>
      <c r="AH81" s="30" t="str">
        <f t="shared" si="38"/>
        <v/>
      </c>
      <c r="AI81" s="30" t="str">
        <f t="shared" si="38"/>
        <v/>
      </c>
      <c r="AJ81" s="30" t="str">
        <f t="shared" si="38"/>
        <v/>
      </c>
      <c r="AK81" s="30" t="str">
        <f t="shared" si="38"/>
        <v>C</v>
      </c>
      <c r="AL81" s="30" t="str">
        <f t="shared" si="38"/>
        <v>C</v>
      </c>
      <c r="AM81" s="30" t="str">
        <f t="shared" si="39"/>
        <v/>
      </c>
      <c r="AN81" s="30" t="str">
        <f t="shared" si="39"/>
        <v/>
      </c>
      <c r="AO81" s="30" t="str">
        <f t="shared" si="39"/>
        <v/>
      </c>
      <c r="AP81" s="30" t="str">
        <f t="shared" si="39"/>
        <v/>
      </c>
      <c r="AQ81" s="30" t="str">
        <f t="shared" si="39"/>
        <v/>
      </c>
      <c r="AR81" s="30" t="str">
        <f t="shared" si="39"/>
        <v>C</v>
      </c>
      <c r="AS81" s="30" t="str">
        <f t="shared" si="39"/>
        <v>C</v>
      </c>
      <c r="AT81" s="30" t="str">
        <f t="shared" si="39"/>
        <v/>
      </c>
      <c r="AU81" s="30" t="str">
        <f t="shared" si="39"/>
        <v/>
      </c>
      <c r="AV81" s="30" t="str">
        <f t="shared" si="39"/>
        <v/>
      </c>
      <c r="AW81" s="30" t="str">
        <f t="shared" si="39"/>
        <v/>
      </c>
    </row>
    <row r="82" spans="1:49" x14ac:dyDescent="0.3">
      <c r="A82" s="25" t="str">
        <f t="shared" si="34"/>
        <v>ZCP</v>
      </c>
      <c r="B82" s="31"/>
      <c r="C82" s="84" t="s">
        <v>30</v>
      </c>
      <c r="D82" s="32" t="s">
        <v>37</v>
      </c>
      <c r="E82" s="33">
        <v>42954</v>
      </c>
      <c r="F82" s="34">
        <v>42965</v>
      </c>
      <c r="G82" s="113" t="str">
        <f>IF(D82='Paramètre DIVERS'!$B$16,'Paramètre DIVERS'!$A$16,IF(D82='Paramètre DIVERS'!$B$17,'Paramètre DIVERS'!$A$17,IF(D82='Paramètre DIVERS'!$B$18,'Paramètre DIVERS'!$A$18,IF(D82='Paramètre DIVERS'!$B$19,'Paramètre DIVERS'!$A$19,IF(D82='Paramètre DIVERS'!$B$21,'Paramètre DIVERS'!$A$21,IF(D82='Paramètre DIVERS'!$B$22,'Paramètre DIVERS'!$A$22,""))))))&amp;IF(D82='Paramètre DIVERS'!$B$24,'Paramètre DIVERS'!$A$24,IF(D82='Paramètre DIVERS'!$B$25,'Paramètre DIVERS'!$A$25,IF(D82='Paramètre DIVERS'!$B$26,'Paramètre DIVERS'!$A$26,IF(D82='Paramètre DIVERS'!$B$27,'Paramètre DIVERS'!$A$27,IF(D82='Paramètre DIVERS'!$B$28,'Paramètre DIVERS'!$A$28,IF(D82='Paramètre DIVERS'!$B$29,'Paramètre DIVERS'!$A$29,IF(D82='Paramètre DIVERS'!$B$30,'Paramètre DIVERS'!$A$30,"")))))))&amp;IF(D82='Paramètre DIVERS'!$B$32,'Paramètre DIVERS'!$A$32,IF(D82='Paramètre DIVERS'!$B$36,'Paramètre DIVERS'!$A$36,IF(D82='Paramètre DIVERS'!$B$37,'Paramètre DIVERS'!$A$37,IF(D82='Paramètre DIVERS'!$B$38,'Paramètre DIVERS'!$A$38,IF(D82='Paramètre DIVERS'!$B$39,'Paramètre DIVERS'!$A$39,IF(D82='Paramètre DIVERS'!$B$43,'Paramètre DIVERS'!$A$43,IF(D82='Paramètre DIVERS'!$B$44,'Paramètre DIVERS'!$A$44,"")))))))&amp;IF(D82='Paramètre DIVERS'!$B$45,'Paramètre DIVERS'!$A$45,IF(D82='Paramètre DIVERS'!$B$46,'Paramètre DIVERS'!$A$46,IF(D82='Paramètre DIVERS'!$B$47,'Paramètre DIVERS'!$A$47,IF(D82='Paramètre DIVERS'!$B$23,'Paramètre DIVERS'!$A$23,""))))</f>
        <v>ZCP</v>
      </c>
      <c r="H82" s="101">
        <f t="shared" si="35"/>
        <v>9</v>
      </c>
      <c r="I82" s="30" t="str">
        <f t="shared" si="36"/>
        <v>C</v>
      </c>
      <c r="J82" s="30" t="str">
        <f t="shared" si="36"/>
        <v>C</v>
      </c>
      <c r="K82" s="30" t="str">
        <f t="shared" si="36"/>
        <v/>
      </c>
      <c r="L82" s="30" t="str">
        <f t="shared" si="36"/>
        <v/>
      </c>
      <c r="M82" s="30" t="str">
        <f t="shared" si="36"/>
        <v/>
      </c>
      <c r="N82" s="30" t="str">
        <f t="shared" si="36"/>
        <v/>
      </c>
      <c r="O82" s="30" t="str">
        <f t="shared" si="36"/>
        <v/>
      </c>
      <c r="P82" s="30" t="str">
        <f t="shared" si="36"/>
        <v>C</v>
      </c>
      <c r="Q82" s="30" t="str">
        <f t="shared" si="36"/>
        <v>C</v>
      </c>
      <c r="R82" s="30" t="str">
        <f t="shared" si="36"/>
        <v/>
      </c>
      <c r="S82" s="30" t="str">
        <f t="shared" si="37"/>
        <v/>
      </c>
      <c r="T82" s="30" t="str">
        <f t="shared" si="37"/>
        <v/>
      </c>
      <c r="U82" s="30" t="str">
        <f t="shared" si="37"/>
        <v/>
      </c>
      <c r="V82" s="30" t="str">
        <f t="shared" si="37"/>
        <v/>
      </c>
      <c r="W82" s="30" t="str">
        <f t="shared" si="37"/>
        <v>C</v>
      </c>
      <c r="X82" s="30" t="str">
        <f t="shared" si="37"/>
        <v>C</v>
      </c>
      <c r="Y82" s="30" t="str">
        <f t="shared" si="37"/>
        <v/>
      </c>
      <c r="Z82" s="30" t="str">
        <f t="shared" si="37"/>
        <v/>
      </c>
      <c r="AA82" s="30" t="str">
        <f t="shared" si="37"/>
        <v/>
      </c>
      <c r="AB82" s="30" t="str">
        <f t="shared" si="37"/>
        <v/>
      </c>
      <c r="AC82" s="30" t="str">
        <f t="shared" si="38"/>
        <v/>
      </c>
      <c r="AD82" s="30" t="str">
        <f t="shared" si="38"/>
        <v>C</v>
      </c>
      <c r="AE82" s="30" t="str">
        <f t="shared" si="38"/>
        <v>C</v>
      </c>
      <c r="AF82" s="30" t="str">
        <f t="shared" si="38"/>
        <v/>
      </c>
      <c r="AG82" s="30" t="str">
        <f t="shared" si="38"/>
        <v/>
      </c>
      <c r="AH82" s="30" t="str">
        <f t="shared" si="38"/>
        <v/>
      </c>
      <c r="AI82" s="30" t="str">
        <f t="shared" si="38"/>
        <v/>
      </c>
      <c r="AJ82" s="30" t="str">
        <f t="shared" si="38"/>
        <v/>
      </c>
      <c r="AK82" s="30" t="str">
        <f t="shared" si="38"/>
        <v>C</v>
      </c>
      <c r="AL82" s="30" t="str">
        <f t="shared" si="38"/>
        <v>C</v>
      </c>
      <c r="AM82" s="30" t="str">
        <f t="shared" si="39"/>
        <v/>
      </c>
      <c r="AN82" s="30" t="str">
        <f t="shared" si="39"/>
        <v/>
      </c>
      <c r="AO82" s="30" t="str">
        <f t="shared" si="39"/>
        <v/>
      </c>
      <c r="AP82" s="30" t="str">
        <f t="shared" si="39"/>
        <v/>
      </c>
      <c r="AQ82" s="30" t="str">
        <f t="shared" si="39"/>
        <v/>
      </c>
      <c r="AR82" s="30" t="str">
        <f t="shared" si="39"/>
        <v>C</v>
      </c>
      <c r="AS82" s="30" t="str">
        <f t="shared" si="39"/>
        <v>C</v>
      </c>
      <c r="AT82" s="30" t="str">
        <f t="shared" si="39"/>
        <v/>
      </c>
      <c r="AU82" s="30" t="str">
        <f t="shared" si="39"/>
        <v/>
      </c>
      <c r="AV82" s="30" t="str">
        <f t="shared" si="39"/>
        <v/>
      </c>
      <c r="AW82" s="30" t="str">
        <f t="shared" si="39"/>
        <v/>
      </c>
    </row>
    <row r="83" spans="1:49" x14ac:dyDescent="0.3">
      <c r="A83" s="25" t="str">
        <f t="shared" si="34"/>
        <v>ZCP</v>
      </c>
      <c r="B83" s="31"/>
      <c r="C83" s="84" t="s">
        <v>30</v>
      </c>
      <c r="D83" s="32" t="s">
        <v>37</v>
      </c>
      <c r="E83" s="33">
        <v>42975</v>
      </c>
      <c r="F83" s="34">
        <v>42979</v>
      </c>
      <c r="G83" s="113" t="str">
        <f>IF(D83='Paramètre DIVERS'!$B$16,'Paramètre DIVERS'!$A$16,IF(D83='Paramètre DIVERS'!$B$17,'Paramètre DIVERS'!$A$17,IF(D83='Paramètre DIVERS'!$B$18,'Paramètre DIVERS'!$A$18,IF(D83='Paramètre DIVERS'!$B$19,'Paramètre DIVERS'!$A$19,IF(D83='Paramètre DIVERS'!$B$21,'Paramètre DIVERS'!$A$21,IF(D83='Paramètre DIVERS'!$B$22,'Paramètre DIVERS'!$A$22,""))))))&amp;IF(D83='Paramètre DIVERS'!$B$24,'Paramètre DIVERS'!$A$24,IF(D83='Paramètre DIVERS'!$B$25,'Paramètre DIVERS'!$A$25,IF(D83='Paramètre DIVERS'!$B$26,'Paramètre DIVERS'!$A$26,IF(D83='Paramètre DIVERS'!$B$27,'Paramètre DIVERS'!$A$27,IF(D83='Paramètre DIVERS'!$B$28,'Paramètre DIVERS'!$A$28,IF(D83='Paramètre DIVERS'!$B$29,'Paramètre DIVERS'!$A$29,IF(D83='Paramètre DIVERS'!$B$30,'Paramètre DIVERS'!$A$30,"")))))))&amp;IF(D83='Paramètre DIVERS'!$B$32,'Paramètre DIVERS'!$A$32,IF(D83='Paramètre DIVERS'!$B$36,'Paramètre DIVERS'!$A$36,IF(D83='Paramètre DIVERS'!$B$37,'Paramètre DIVERS'!$A$37,IF(D83='Paramètre DIVERS'!$B$38,'Paramètre DIVERS'!$A$38,IF(D83='Paramètre DIVERS'!$B$39,'Paramètre DIVERS'!$A$39,IF(D83='Paramètre DIVERS'!$B$43,'Paramètre DIVERS'!$A$43,IF(D83='Paramètre DIVERS'!$B$44,'Paramètre DIVERS'!$A$44,"")))))))&amp;IF(D83='Paramètre DIVERS'!$B$45,'Paramètre DIVERS'!$A$45,IF(D83='Paramètre DIVERS'!$B$46,'Paramètre DIVERS'!$A$46,IF(D83='Paramètre DIVERS'!$B$47,'Paramètre DIVERS'!$A$47,IF(D83='Paramètre DIVERS'!$B$23,'Paramètre DIVERS'!$A$23,""))))</f>
        <v>ZCP</v>
      </c>
      <c r="H83" s="101">
        <f t="shared" si="35"/>
        <v>5</v>
      </c>
      <c r="I83" s="30" t="str">
        <f t="shared" si="36"/>
        <v>C</v>
      </c>
      <c r="J83" s="30" t="str">
        <f t="shared" si="36"/>
        <v>C</v>
      </c>
      <c r="K83" s="30" t="str">
        <f t="shared" si="36"/>
        <v/>
      </c>
      <c r="L83" s="30" t="str">
        <f t="shared" si="36"/>
        <v/>
      </c>
      <c r="M83" s="30" t="str">
        <f t="shared" si="36"/>
        <v/>
      </c>
      <c r="N83" s="30" t="str">
        <f t="shared" si="36"/>
        <v/>
      </c>
      <c r="O83" s="30" t="str">
        <f t="shared" si="36"/>
        <v/>
      </c>
      <c r="P83" s="30" t="str">
        <f t="shared" si="36"/>
        <v>C</v>
      </c>
      <c r="Q83" s="30" t="str">
        <f t="shared" si="36"/>
        <v>C</v>
      </c>
      <c r="R83" s="30" t="str">
        <f t="shared" si="36"/>
        <v/>
      </c>
      <c r="S83" s="30" t="str">
        <f t="shared" si="37"/>
        <v/>
      </c>
      <c r="T83" s="30" t="str">
        <f t="shared" si="37"/>
        <v/>
      </c>
      <c r="U83" s="30" t="str">
        <f t="shared" si="37"/>
        <v/>
      </c>
      <c r="V83" s="30" t="str">
        <f t="shared" si="37"/>
        <v/>
      </c>
      <c r="W83" s="30" t="str">
        <f t="shared" si="37"/>
        <v>C</v>
      </c>
      <c r="X83" s="30" t="str">
        <f t="shared" si="37"/>
        <v>C</v>
      </c>
      <c r="Y83" s="30" t="str">
        <f t="shared" si="37"/>
        <v/>
      </c>
      <c r="Z83" s="30" t="str">
        <f t="shared" si="37"/>
        <v/>
      </c>
      <c r="AA83" s="30" t="str">
        <f t="shared" si="37"/>
        <v/>
      </c>
      <c r="AB83" s="30" t="str">
        <f t="shared" si="37"/>
        <v/>
      </c>
      <c r="AC83" s="30" t="str">
        <f t="shared" si="38"/>
        <v/>
      </c>
      <c r="AD83" s="30" t="str">
        <f t="shared" si="38"/>
        <v>C</v>
      </c>
      <c r="AE83" s="30" t="str">
        <f t="shared" si="38"/>
        <v>C</v>
      </c>
      <c r="AF83" s="30" t="str">
        <f t="shared" si="38"/>
        <v/>
      </c>
      <c r="AG83" s="30" t="str">
        <f t="shared" si="38"/>
        <v/>
      </c>
      <c r="AH83" s="30" t="str">
        <f t="shared" si="38"/>
        <v/>
      </c>
      <c r="AI83" s="30" t="str">
        <f t="shared" si="38"/>
        <v/>
      </c>
      <c r="AJ83" s="30" t="str">
        <f t="shared" si="38"/>
        <v/>
      </c>
      <c r="AK83" s="30" t="str">
        <f t="shared" si="38"/>
        <v>C</v>
      </c>
      <c r="AL83" s="30" t="str">
        <f t="shared" si="38"/>
        <v>C</v>
      </c>
      <c r="AM83" s="30" t="str">
        <f t="shared" si="39"/>
        <v/>
      </c>
      <c r="AN83" s="30" t="str">
        <f t="shared" si="39"/>
        <v/>
      </c>
      <c r="AO83" s="30" t="str">
        <f t="shared" si="39"/>
        <v/>
      </c>
      <c r="AP83" s="30" t="str">
        <f t="shared" si="39"/>
        <v/>
      </c>
      <c r="AQ83" s="30" t="str">
        <f t="shared" si="39"/>
        <v/>
      </c>
      <c r="AR83" s="30" t="str">
        <f t="shared" si="39"/>
        <v>C</v>
      </c>
      <c r="AS83" s="30" t="str">
        <f t="shared" si="39"/>
        <v>C</v>
      </c>
      <c r="AT83" s="30" t="str">
        <f t="shared" si="39"/>
        <v/>
      </c>
      <c r="AU83" s="30" t="str">
        <f t="shared" si="39"/>
        <v/>
      </c>
      <c r="AV83" s="30" t="str">
        <f t="shared" si="39"/>
        <v/>
      </c>
      <c r="AW83" s="30" t="str">
        <f t="shared" si="39"/>
        <v/>
      </c>
    </row>
    <row r="84" spans="1:49" x14ac:dyDescent="0.3">
      <c r="A84" s="25" t="str">
        <f t="shared" si="34"/>
        <v>ZCP</v>
      </c>
      <c r="B84" s="31"/>
      <c r="C84" s="84" t="s">
        <v>30</v>
      </c>
      <c r="D84" s="32" t="s">
        <v>37</v>
      </c>
      <c r="E84" s="33">
        <v>43011</v>
      </c>
      <c r="F84" s="34">
        <v>43011</v>
      </c>
      <c r="G84" s="113" t="str">
        <f>IF(D84='Paramètre DIVERS'!$B$16,'Paramètre DIVERS'!$A$16,IF(D84='Paramètre DIVERS'!$B$17,'Paramètre DIVERS'!$A$17,IF(D84='Paramètre DIVERS'!$B$18,'Paramètre DIVERS'!$A$18,IF(D84='Paramètre DIVERS'!$B$19,'Paramètre DIVERS'!$A$19,IF(D84='Paramètre DIVERS'!$B$21,'Paramètre DIVERS'!$A$21,IF(D84='Paramètre DIVERS'!$B$22,'Paramètre DIVERS'!$A$22,""))))))&amp;IF(D84='Paramètre DIVERS'!$B$24,'Paramètre DIVERS'!$A$24,IF(D84='Paramètre DIVERS'!$B$25,'Paramètre DIVERS'!$A$25,IF(D84='Paramètre DIVERS'!$B$26,'Paramètre DIVERS'!$A$26,IF(D84='Paramètre DIVERS'!$B$27,'Paramètre DIVERS'!$A$27,IF(D84='Paramètre DIVERS'!$B$28,'Paramètre DIVERS'!$A$28,IF(D84='Paramètre DIVERS'!$B$29,'Paramètre DIVERS'!$A$29,IF(D84='Paramètre DIVERS'!$B$30,'Paramètre DIVERS'!$A$30,"")))))))&amp;IF(D84='Paramètre DIVERS'!$B$32,'Paramètre DIVERS'!$A$32,IF(D84='Paramètre DIVERS'!$B$36,'Paramètre DIVERS'!$A$36,IF(D84='Paramètre DIVERS'!$B$37,'Paramètre DIVERS'!$A$37,IF(D84='Paramètre DIVERS'!$B$38,'Paramètre DIVERS'!$A$38,IF(D84='Paramètre DIVERS'!$B$39,'Paramètre DIVERS'!$A$39,IF(D84='Paramètre DIVERS'!$B$43,'Paramètre DIVERS'!$A$43,IF(D84='Paramètre DIVERS'!$B$44,'Paramètre DIVERS'!$A$44,"")))))))&amp;IF(D84='Paramètre DIVERS'!$B$45,'Paramètre DIVERS'!$A$45,IF(D84='Paramètre DIVERS'!$B$46,'Paramètre DIVERS'!$A$46,IF(D84='Paramètre DIVERS'!$B$47,'Paramètre DIVERS'!$A$47,IF(D84='Paramètre DIVERS'!$B$23,'Paramètre DIVERS'!$A$23,""))))</f>
        <v>ZCP</v>
      </c>
      <c r="H84" s="101">
        <f t="shared" si="35"/>
        <v>1</v>
      </c>
      <c r="I84" s="30" t="str">
        <f t="shared" si="36"/>
        <v>C</v>
      </c>
      <c r="J84" s="30" t="str">
        <f t="shared" si="36"/>
        <v>C</v>
      </c>
      <c r="K84" s="30" t="str">
        <f t="shared" si="36"/>
        <v/>
      </c>
      <c r="L84" s="30" t="str">
        <f t="shared" si="36"/>
        <v/>
      </c>
      <c r="M84" s="30" t="str">
        <f t="shared" si="36"/>
        <v/>
      </c>
      <c r="N84" s="30" t="str">
        <f t="shared" si="36"/>
        <v/>
      </c>
      <c r="O84" s="30" t="str">
        <f t="shared" si="36"/>
        <v/>
      </c>
      <c r="P84" s="30" t="str">
        <f t="shared" si="36"/>
        <v>C</v>
      </c>
      <c r="Q84" s="30" t="str">
        <f t="shared" si="36"/>
        <v>C</v>
      </c>
      <c r="R84" s="30" t="str">
        <f t="shared" si="36"/>
        <v/>
      </c>
      <c r="S84" s="30" t="str">
        <f t="shared" si="37"/>
        <v/>
      </c>
      <c r="T84" s="30" t="str">
        <f t="shared" si="37"/>
        <v/>
      </c>
      <c r="U84" s="30" t="str">
        <f t="shared" si="37"/>
        <v/>
      </c>
      <c r="V84" s="30" t="str">
        <f t="shared" si="37"/>
        <v/>
      </c>
      <c r="W84" s="30" t="str">
        <f t="shared" si="37"/>
        <v>C</v>
      </c>
      <c r="X84" s="30" t="str">
        <f t="shared" si="37"/>
        <v>C</v>
      </c>
      <c r="Y84" s="30" t="str">
        <f t="shared" si="37"/>
        <v/>
      </c>
      <c r="Z84" s="30" t="str">
        <f t="shared" si="37"/>
        <v/>
      </c>
      <c r="AA84" s="30" t="str">
        <f t="shared" si="37"/>
        <v/>
      </c>
      <c r="AB84" s="30" t="str">
        <f t="shared" si="37"/>
        <v/>
      </c>
      <c r="AC84" s="30" t="str">
        <f t="shared" si="38"/>
        <v/>
      </c>
      <c r="AD84" s="30" t="str">
        <f t="shared" si="38"/>
        <v>C</v>
      </c>
      <c r="AE84" s="30" t="str">
        <f t="shared" si="38"/>
        <v>C</v>
      </c>
      <c r="AF84" s="30" t="str">
        <f t="shared" si="38"/>
        <v/>
      </c>
      <c r="AG84" s="30" t="str">
        <f t="shared" si="38"/>
        <v/>
      </c>
      <c r="AH84" s="30" t="str">
        <f t="shared" si="38"/>
        <v/>
      </c>
      <c r="AI84" s="30" t="str">
        <f t="shared" si="38"/>
        <v/>
      </c>
      <c r="AJ84" s="30" t="str">
        <f t="shared" si="38"/>
        <v/>
      </c>
      <c r="AK84" s="30" t="str">
        <f t="shared" si="38"/>
        <v>C</v>
      </c>
      <c r="AL84" s="30" t="str">
        <f t="shared" si="38"/>
        <v>C</v>
      </c>
      <c r="AM84" s="30" t="str">
        <f t="shared" si="39"/>
        <v/>
      </c>
      <c r="AN84" s="30" t="str">
        <f t="shared" si="39"/>
        <v/>
      </c>
      <c r="AO84" s="30" t="str">
        <f t="shared" si="39"/>
        <v/>
      </c>
      <c r="AP84" s="30" t="str">
        <f t="shared" si="39"/>
        <v/>
      </c>
      <c r="AQ84" s="30" t="str">
        <f t="shared" si="39"/>
        <v/>
      </c>
      <c r="AR84" s="30" t="str">
        <f t="shared" si="39"/>
        <v>C</v>
      </c>
      <c r="AS84" s="30" t="str">
        <f t="shared" si="39"/>
        <v>C</v>
      </c>
      <c r="AT84" s="30" t="str">
        <f t="shared" si="39"/>
        <v/>
      </c>
      <c r="AU84" s="30" t="str">
        <f t="shared" si="39"/>
        <v/>
      </c>
      <c r="AV84" s="30" t="str">
        <f t="shared" si="39"/>
        <v/>
      </c>
      <c r="AW84" s="30" t="str">
        <f t="shared" si="39"/>
        <v/>
      </c>
    </row>
    <row r="85" spans="1:49" x14ac:dyDescent="0.3">
      <c r="A85" s="25" t="str">
        <f t="shared" si="34"/>
        <v>ZCP</v>
      </c>
      <c r="B85" s="31"/>
      <c r="C85" s="84" t="s">
        <v>30</v>
      </c>
      <c r="D85" s="32" t="s">
        <v>37</v>
      </c>
      <c r="E85" s="33">
        <v>43102</v>
      </c>
      <c r="F85" s="34">
        <v>43105</v>
      </c>
      <c r="G85" s="113" t="str">
        <f>IF(D85='Paramètre DIVERS'!$B$16,'Paramètre DIVERS'!$A$16,IF(D85='Paramètre DIVERS'!$B$17,'Paramètre DIVERS'!$A$17,IF(D85='Paramètre DIVERS'!$B$18,'Paramètre DIVERS'!$A$18,IF(D85='Paramètre DIVERS'!$B$19,'Paramètre DIVERS'!$A$19,IF(D85='Paramètre DIVERS'!$B$21,'Paramètre DIVERS'!$A$21,IF(D85='Paramètre DIVERS'!$B$22,'Paramètre DIVERS'!$A$22,""))))))&amp;IF(D85='Paramètre DIVERS'!$B$24,'Paramètre DIVERS'!$A$24,IF(D85='Paramètre DIVERS'!$B$25,'Paramètre DIVERS'!$A$25,IF(D85='Paramètre DIVERS'!$B$26,'Paramètre DIVERS'!$A$26,IF(D85='Paramètre DIVERS'!$B$27,'Paramètre DIVERS'!$A$27,IF(D85='Paramètre DIVERS'!$B$28,'Paramètre DIVERS'!$A$28,IF(D85='Paramètre DIVERS'!$B$29,'Paramètre DIVERS'!$A$29,IF(D85='Paramètre DIVERS'!$B$30,'Paramètre DIVERS'!$A$30,"")))))))&amp;IF(D85='Paramètre DIVERS'!$B$32,'Paramètre DIVERS'!$A$32,IF(D85='Paramètre DIVERS'!$B$36,'Paramètre DIVERS'!$A$36,IF(D85='Paramètre DIVERS'!$B$37,'Paramètre DIVERS'!$A$37,IF(D85='Paramètre DIVERS'!$B$38,'Paramètre DIVERS'!$A$38,IF(D85='Paramètre DIVERS'!$B$39,'Paramètre DIVERS'!$A$39,IF(D85='Paramètre DIVERS'!$B$43,'Paramètre DIVERS'!$A$43,IF(D85='Paramètre DIVERS'!$B$44,'Paramètre DIVERS'!$A$44,"")))))))&amp;IF(D85='Paramètre DIVERS'!$B$45,'Paramètre DIVERS'!$A$45,IF(D85='Paramètre DIVERS'!$B$46,'Paramètre DIVERS'!$A$46,IF(D85='Paramètre DIVERS'!$B$47,'Paramètre DIVERS'!$A$47,IF(D85='Paramètre DIVERS'!$B$23,'Paramètre DIVERS'!$A$23,""))))</f>
        <v>ZCP</v>
      </c>
      <c r="H85" s="101">
        <f t="shared" si="35"/>
        <v>4</v>
      </c>
      <c r="I85" s="30" t="str">
        <f t="shared" si="36"/>
        <v>C</v>
      </c>
      <c r="J85" s="30" t="str">
        <f t="shared" si="36"/>
        <v>C</v>
      </c>
      <c r="K85" s="30" t="str">
        <f t="shared" si="36"/>
        <v/>
      </c>
      <c r="L85" s="30" t="str">
        <f t="shared" si="36"/>
        <v/>
      </c>
      <c r="M85" s="30" t="str">
        <f t="shared" si="36"/>
        <v/>
      </c>
      <c r="N85" s="30" t="str">
        <f t="shared" si="36"/>
        <v/>
      </c>
      <c r="O85" s="30" t="str">
        <f t="shared" si="36"/>
        <v/>
      </c>
      <c r="P85" s="30" t="str">
        <f t="shared" si="36"/>
        <v>C</v>
      </c>
      <c r="Q85" s="30" t="str">
        <f t="shared" si="36"/>
        <v>C</v>
      </c>
      <c r="R85" s="30" t="str">
        <f t="shared" si="36"/>
        <v/>
      </c>
      <c r="S85" s="30" t="str">
        <f t="shared" si="37"/>
        <v/>
      </c>
      <c r="T85" s="30" t="str">
        <f t="shared" si="37"/>
        <v/>
      </c>
      <c r="U85" s="30" t="str">
        <f t="shared" si="37"/>
        <v/>
      </c>
      <c r="V85" s="30" t="str">
        <f t="shared" si="37"/>
        <v/>
      </c>
      <c r="W85" s="30" t="str">
        <f t="shared" si="37"/>
        <v>C</v>
      </c>
      <c r="X85" s="30" t="str">
        <f t="shared" si="37"/>
        <v>C</v>
      </c>
      <c r="Y85" s="30" t="str">
        <f t="shared" si="37"/>
        <v/>
      </c>
      <c r="Z85" s="30" t="str">
        <f t="shared" si="37"/>
        <v/>
      </c>
      <c r="AA85" s="30" t="str">
        <f t="shared" si="37"/>
        <v/>
      </c>
      <c r="AB85" s="30" t="str">
        <f t="shared" si="37"/>
        <v/>
      </c>
      <c r="AC85" s="30" t="str">
        <f t="shared" si="38"/>
        <v/>
      </c>
      <c r="AD85" s="30" t="str">
        <f t="shared" si="38"/>
        <v>C</v>
      </c>
      <c r="AE85" s="30" t="str">
        <f t="shared" si="38"/>
        <v>C</v>
      </c>
      <c r="AF85" s="30" t="str">
        <f t="shared" si="38"/>
        <v/>
      </c>
      <c r="AG85" s="30" t="str">
        <f t="shared" si="38"/>
        <v/>
      </c>
      <c r="AH85" s="30" t="str">
        <f t="shared" si="38"/>
        <v/>
      </c>
      <c r="AI85" s="30" t="str">
        <f t="shared" si="38"/>
        <v/>
      </c>
      <c r="AJ85" s="30" t="str">
        <f t="shared" si="38"/>
        <v/>
      </c>
      <c r="AK85" s="30" t="str">
        <f t="shared" si="38"/>
        <v>C</v>
      </c>
      <c r="AL85" s="30" t="str">
        <f t="shared" si="38"/>
        <v>C</v>
      </c>
      <c r="AM85" s="30" t="str">
        <f t="shared" si="39"/>
        <v/>
      </c>
      <c r="AN85" s="30" t="str">
        <f t="shared" si="39"/>
        <v/>
      </c>
      <c r="AO85" s="30" t="str">
        <f t="shared" si="39"/>
        <v/>
      </c>
      <c r="AP85" s="30" t="str">
        <f t="shared" si="39"/>
        <v/>
      </c>
      <c r="AQ85" s="30" t="str">
        <f t="shared" si="39"/>
        <v/>
      </c>
      <c r="AR85" s="30" t="str">
        <f t="shared" si="39"/>
        <v>C</v>
      </c>
      <c r="AS85" s="30" t="str">
        <f t="shared" si="39"/>
        <v>C</v>
      </c>
      <c r="AT85" s="30" t="str">
        <f t="shared" si="39"/>
        <v/>
      </c>
      <c r="AU85" s="30" t="str">
        <f t="shared" si="39"/>
        <v/>
      </c>
      <c r="AV85" s="30" t="str">
        <f t="shared" si="39"/>
        <v/>
      </c>
      <c r="AW85" s="30" t="str">
        <f t="shared" si="39"/>
        <v/>
      </c>
    </row>
    <row r="86" spans="1:49" x14ac:dyDescent="0.3">
      <c r="A86" s="25" t="str">
        <f t="shared" si="34"/>
        <v>ZCP</v>
      </c>
      <c r="B86" s="31"/>
      <c r="C86" s="84" t="s">
        <v>30</v>
      </c>
      <c r="D86" s="32" t="s">
        <v>37</v>
      </c>
      <c r="E86" s="33">
        <v>43129</v>
      </c>
      <c r="F86" s="34">
        <v>43133</v>
      </c>
      <c r="G86" s="113" t="str">
        <f>IF(D86='Paramètre DIVERS'!$B$16,'Paramètre DIVERS'!$A$16,IF(D86='Paramètre DIVERS'!$B$17,'Paramètre DIVERS'!$A$17,IF(D86='Paramètre DIVERS'!$B$18,'Paramètre DIVERS'!$A$18,IF(D86='Paramètre DIVERS'!$B$19,'Paramètre DIVERS'!$A$19,IF(D86='Paramètre DIVERS'!$B$21,'Paramètre DIVERS'!$A$21,IF(D86='Paramètre DIVERS'!$B$22,'Paramètre DIVERS'!$A$22,""))))))&amp;IF(D86='Paramètre DIVERS'!$B$24,'Paramètre DIVERS'!$A$24,IF(D86='Paramètre DIVERS'!$B$25,'Paramètre DIVERS'!$A$25,IF(D86='Paramètre DIVERS'!$B$26,'Paramètre DIVERS'!$A$26,IF(D86='Paramètre DIVERS'!$B$27,'Paramètre DIVERS'!$A$27,IF(D86='Paramètre DIVERS'!$B$28,'Paramètre DIVERS'!$A$28,IF(D86='Paramètre DIVERS'!$B$29,'Paramètre DIVERS'!$A$29,IF(D86='Paramètre DIVERS'!$B$30,'Paramètre DIVERS'!$A$30,"")))))))&amp;IF(D86='Paramètre DIVERS'!$B$32,'Paramètre DIVERS'!$A$32,IF(D86='Paramètre DIVERS'!$B$36,'Paramètre DIVERS'!$A$36,IF(D86='Paramètre DIVERS'!$B$37,'Paramètre DIVERS'!$A$37,IF(D86='Paramètre DIVERS'!$B$38,'Paramètre DIVERS'!$A$38,IF(D86='Paramètre DIVERS'!$B$39,'Paramètre DIVERS'!$A$39,IF(D86='Paramètre DIVERS'!$B$43,'Paramètre DIVERS'!$A$43,IF(D86='Paramètre DIVERS'!$B$44,'Paramètre DIVERS'!$A$44,"")))))))&amp;IF(D86='Paramètre DIVERS'!$B$45,'Paramètre DIVERS'!$A$45,IF(D86='Paramètre DIVERS'!$B$46,'Paramètre DIVERS'!$A$46,IF(D86='Paramètre DIVERS'!$B$47,'Paramètre DIVERS'!$A$47,IF(D86='Paramètre DIVERS'!$B$23,'Paramètre DIVERS'!$A$23,""))))</f>
        <v>ZCP</v>
      </c>
      <c r="H86" s="101">
        <f t="shared" si="35"/>
        <v>5</v>
      </c>
      <c r="I86" s="30" t="str">
        <f t="shared" si="36"/>
        <v>C</v>
      </c>
      <c r="J86" s="30" t="str">
        <f t="shared" si="36"/>
        <v>C</v>
      </c>
      <c r="K86" s="30" t="str">
        <f t="shared" si="36"/>
        <v>ZCP</v>
      </c>
      <c r="L86" s="30" t="str">
        <f t="shared" si="36"/>
        <v>ZCP</v>
      </c>
      <c r="M86" s="30" t="str">
        <f t="shared" si="36"/>
        <v>ZCP</v>
      </c>
      <c r="N86" s="30" t="str">
        <f t="shared" si="36"/>
        <v>ZCP</v>
      </c>
      <c r="O86" s="30" t="str">
        <f t="shared" si="36"/>
        <v>ZCP</v>
      </c>
      <c r="P86" s="30" t="str">
        <f t="shared" si="36"/>
        <v>C</v>
      </c>
      <c r="Q86" s="30" t="str">
        <f t="shared" si="36"/>
        <v>C</v>
      </c>
      <c r="R86" s="30" t="str">
        <f t="shared" si="36"/>
        <v/>
      </c>
      <c r="S86" s="30" t="str">
        <f t="shared" si="37"/>
        <v/>
      </c>
      <c r="T86" s="30" t="str">
        <f t="shared" si="37"/>
        <v/>
      </c>
      <c r="U86" s="30" t="str">
        <f t="shared" si="37"/>
        <v/>
      </c>
      <c r="V86" s="30" t="str">
        <f t="shared" si="37"/>
        <v/>
      </c>
      <c r="W86" s="30" t="str">
        <f t="shared" si="37"/>
        <v>C</v>
      </c>
      <c r="X86" s="30" t="str">
        <f t="shared" si="37"/>
        <v>C</v>
      </c>
      <c r="Y86" s="30" t="str">
        <f t="shared" si="37"/>
        <v/>
      </c>
      <c r="Z86" s="30" t="str">
        <f t="shared" si="37"/>
        <v/>
      </c>
      <c r="AA86" s="30" t="str">
        <f t="shared" si="37"/>
        <v/>
      </c>
      <c r="AB86" s="30" t="str">
        <f t="shared" si="37"/>
        <v/>
      </c>
      <c r="AC86" s="30" t="str">
        <f t="shared" si="38"/>
        <v/>
      </c>
      <c r="AD86" s="30" t="str">
        <f t="shared" si="38"/>
        <v>C</v>
      </c>
      <c r="AE86" s="30" t="str">
        <f t="shared" si="38"/>
        <v>C</v>
      </c>
      <c r="AF86" s="30" t="str">
        <f t="shared" si="38"/>
        <v/>
      </c>
      <c r="AG86" s="30" t="str">
        <f t="shared" si="38"/>
        <v/>
      </c>
      <c r="AH86" s="30" t="str">
        <f t="shared" si="38"/>
        <v/>
      </c>
      <c r="AI86" s="30" t="str">
        <f t="shared" si="38"/>
        <v/>
      </c>
      <c r="AJ86" s="30" t="str">
        <f t="shared" si="38"/>
        <v/>
      </c>
      <c r="AK86" s="30" t="str">
        <f t="shared" si="38"/>
        <v>C</v>
      </c>
      <c r="AL86" s="30" t="str">
        <f t="shared" si="38"/>
        <v>C</v>
      </c>
      <c r="AM86" s="30" t="str">
        <f t="shared" si="39"/>
        <v/>
      </c>
      <c r="AN86" s="30" t="str">
        <f t="shared" si="39"/>
        <v/>
      </c>
      <c r="AO86" s="30" t="str">
        <f t="shared" si="39"/>
        <v/>
      </c>
      <c r="AP86" s="30" t="str">
        <f t="shared" si="39"/>
        <v/>
      </c>
      <c r="AQ86" s="30" t="str">
        <f t="shared" si="39"/>
        <v/>
      </c>
      <c r="AR86" s="30" t="str">
        <f t="shared" si="39"/>
        <v>C</v>
      </c>
      <c r="AS86" s="30" t="str">
        <f t="shared" si="39"/>
        <v>C</v>
      </c>
      <c r="AT86" s="30" t="str">
        <f t="shared" si="39"/>
        <v/>
      </c>
      <c r="AU86" s="30" t="str">
        <f t="shared" si="39"/>
        <v/>
      </c>
      <c r="AV86" s="30" t="str">
        <f t="shared" si="39"/>
        <v/>
      </c>
      <c r="AW86" s="30" t="str">
        <f t="shared" si="39"/>
        <v/>
      </c>
    </row>
    <row r="87" spans="1:49" x14ac:dyDescent="0.3">
      <c r="A87" s="25" t="str">
        <f t="shared" si="34"/>
        <v>ZCP</v>
      </c>
      <c r="B87" s="31"/>
      <c r="C87" s="84" t="s">
        <v>30</v>
      </c>
      <c r="D87" s="32" t="s">
        <v>37</v>
      </c>
      <c r="E87" s="33">
        <v>43077</v>
      </c>
      <c r="F87" s="34">
        <v>43080</v>
      </c>
      <c r="G87" s="113" t="str">
        <f>IF(D87='Paramètre DIVERS'!$B$16,'Paramètre DIVERS'!$A$16,IF(D87='Paramètre DIVERS'!$B$17,'Paramètre DIVERS'!$A$17,IF(D87='Paramètre DIVERS'!$B$18,'Paramètre DIVERS'!$A$18,IF(D87='Paramètre DIVERS'!$B$19,'Paramètre DIVERS'!$A$19,IF(D87='Paramètre DIVERS'!$B$21,'Paramètre DIVERS'!$A$21,IF(D87='Paramètre DIVERS'!$B$22,'Paramètre DIVERS'!$A$22,""))))))&amp;IF(D87='Paramètre DIVERS'!$B$24,'Paramètre DIVERS'!$A$24,IF(D87='Paramètre DIVERS'!$B$25,'Paramètre DIVERS'!$A$25,IF(D87='Paramètre DIVERS'!$B$26,'Paramètre DIVERS'!$A$26,IF(D87='Paramètre DIVERS'!$B$27,'Paramètre DIVERS'!$A$27,IF(D87='Paramètre DIVERS'!$B$28,'Paramètre DIVERS'!$A$28,IF(D87='Paramètre DIVERS'!$B$29,'Paramètre DIVERS'!$A$29,IF(D87='Paramètre DIVERS'!$B$30,'Paramètre DIVERS'!$A$30,"")))))))&amp;IF(D87='Paramètre DIVERS'!$B$32,'Paramètre DIVERS'!$A$32,IF(D87='Paramètre DIVERS'!$B$36,'Paramètre DIVERS'!$A$36,IF(D87='Paramètre DIVERS'!$B$37,'Paramètre DIVERS'!$A$37,IF(D87='Paramètre DIVERS'!$B$38,'Paramètre DIVERS'!$A$38,IF(D87='Paramètre DIVERS'!$B$39,'Paramètre DIVERS'!$A$39,IF(D87='Paramètre DIVERS'!$B$43,'Paramètre DIVERS'!$A$43,IF(D87='Paramètre DIVERS'!$B$44,'Paramètre DIVERS'!$A$44,"")))))))&amp;IF(D87='Paramètre DIVERS'!$B$45,'Paramètre DIVERS'!$A$45,IF(D87='Paramètre DIVERS'!$B$46,'Paramètre DIVERS'!$A$46,IF(D87='Paramètre DIVERS'!$B$47,'Paramètre DIVERS'!$A$47,IF(D87='Paramètre DIVERS'!$B$23,'Paramètre DIVERS'!$A$23,""))))</f>
        <v>ZCP</v>
      </c>
      <c r="H87" s="101">
        <f t="shared" si="35"/>
        <v>2</v>
      </c>
      <c r="I87" s="30" t="str">
        <f t="shared" ref="I87:R96" si="40">IF(OR(I$6="s",I$6="f",I$6="d"),"C",IF(AND(I$5&gt;=$E87,I$5&lt;=$F87,$G87="ZCP"),$G87,IF(AND(I$5&gt;=$E87,I$5&lt;=$F87,$G87="ZPM"),$G87,IF(AND(I$5&gt;=$E87,I$5&lt;=$F87,$G87="ZMA"),$G87,IF(AND(I$5&gt;=$E87,I$5&lt;=$F87,$G87="ZMP"),$G87,IF(AND(I$5&gt;=$E87,I$5&lt;=$F87,$G87="ZMT"),$G87,IF(AND(I$5&gt;=$E87,I$5&lt;=$F87,$G87="ZFO"),$G87,IF(AND(I$5&gt;=$E87,I$5&lt;=$F87,$G87="ZRJ"),$G87,IF(AND(I$5&gt;=$E87,I$5&lt;=$F87,$G87="ZAT"),$G87,"")))))))))</f>
        <v>C</v>
      </c>
      <c r="J87" s="30" t="str">
        <f t="shared" si="40"/>
        <v>C</v>
      </c>
      <c r="K87" s="30" t="str">
        <f t="shared" si="40"/>
        <v/>
      </c>
      <c r="L87" s="30" t="str">
        <f t="shared" si="40"/>
        <v/>
      </c>
      <c r="M87" s="30" t="str">
        <f t="shared" si="40"/>
        <v/>
      </c>
      <c r="N87" s="30" t="str">
        <f t="shared" si="40"/>
        <v/>
      </c>
      <c r="O87" s="30" t="str">
        <f t="shared" si="40"/>
        <v/>
      </c>
      <c r="P87" s="30" t="str">
        <f t="shared" si="40"/>
        <v>C</v>
      </c>
      <c r="Q87" s="30" t="str">
        <f t="shared" si="40"/>
        <v>C</v>
      </c>
      <c r="R87" s="30" t="str">
        <f t="shared" si="40"/>
        <v/>
      </c>
      <c r="S87" s="30" t="str">
        <f t="shared" ref="S87:AB96" si="41">IF(OR(S$6="s",S$6="f",S$6="d"),"C",IF(AND(S$5&gt;=$E87,S$5&lt;=$F87,$G87="ZCP"),$G87,IF(AND(S$5&gt;=$E87,S$5&lt;=$F87,$G87="ZPM"),$G87,IF(AND(S$5&gt;=$E87,S$5&lt;=$F87,$G87="ZMA"),$G87,IF(AND(S$5&gt;=$E87,S$5&lt;=$F87,$G87="ZMP"),$G87,IF(AND(S$5&gt;=$E87,S$5&lt;=$F87,$G87="ZMT"),$G87,IF(AND(S$5&gt;=$E87,S$5&lt;=$F87,$G87="ZFO"),$G87,IF(AND(S$5&gt;=$E87,S$5&lt;=$F87,$G87="ZRJ"),$G87,IF(AND(S$5&gt;=$E87,S$5&lt;=$F87,$G87="ZAT"),$G87,"")))))))))</f>
        <v/>
      </c>
      <c r="T87" s="30" t="str">
        <f t="shared" si="41"/>
        <v/>
      </c>
      <c r="U87" s="30" t="str">
        <f t="shared" si="41"/>
        <v/>
      </c>
      <c r="V87" s="30" t="str">
        <f t="shared" si="41"/>
        <v/>
      </c>
      <c r="W87" s="30" t="str">
        <f t="shared" si="41"/>
        <v>C</v>
      </c>
      <c r="X87" s="30" t="str">
        <f t="shared" si="41"/>
        <v>C</v>
      </c>
      <c r="Y87" s="30" t="str">
        <f t="shared" si="41"/>
        <v/>
      </c>
      <c r="Z87" s="30" t="str">
        <f t="shared" si="41"/>
        <v/>
      </c>
      <c r="AA87" s="30" t="str">
        <f t="shared" si="41"/>
        <v/>
      </c>
      <c r="AB87" s="30" t="str">
        <f t="shared" si="41"/>
        <v/>
      </c>
      <c r="AC87" s="30" t="str">
        <f t="shared" ref="AC87:AL96" si="42">IF(OR(AC$6="s",AC$6="f",AC$6="d"),"C",IF(AND(AC$5&gt;=$E87,AC$5&lt;=$F87,$G87="ZCP"),$G87,IF(AND(AC$5&gt;=$E87,AC$5&lt;=$F87,$G87="ZPM"),$G87,IF(AND(AC$5&gt;=$E87,AC$5&lt;=$F87,$G87="ZMA"),$G87,IF(AND(AC$5&gt;=$E87,AC$5&lt;=$F87,$G87="ZMP"),$G87,IF(AND(AC$5&gt;=$E87,AC$5&lt;=$F87,$G87="ZMT"),$G87,IF(AND(AC$5&gt;=$E87,AC$5&lt;=$F87,$G87="ZFO"),$G87,IF(AND(AC$5&gt;=$E87,AC$5&lt;=$F87,$G87="ZRJ"),$G87,IF(AND(AC$5&gt;=$E87,AC$5&lt;=$F87,$G87="ZAT"),$G87,"")))))))))</f>
        <v/>
      </c>
      <c r="AD87" s="30" t="str">
        <f t="shared" si="42"/>
        <v>C</v>
      </c>
      <c r="AE87" s="30" t="str">
        <f t="shared" si="42"/>
        <v>C</v>
      </c>
      <c r="AF87" s="30" t="str">
        <f t="shared" si="42"/>
        <v/>
      </c>
      <c r="AG87" s="30" t="str">
        <f t="shared" si="42"/>
        <v/>
      </c>
      <c r="AH87" s="30" t="str">
        <f t="shared" si="42"/>
        <v/>
      </c>
      <c r="AI87" s="30" t="str">
        <f t="shared" si="42"/>
        <v/>
      </c>
      <c r="AJ87" s="30" t="str">
        <f t="shared" si="42"/>
        <v/>
      </c>
      <c r="AK87" s="30" t="str">
        <f t="shared" si="42"/>
        <v>C</v>
      </c>
      <c r="AL87" s="30" t="str">
        <f t="shared" si="42"/>
        <v>C</v>
      </c>
      <c r="AM87" s="30" t="str">
        <f t="shared" ref="AM87:AW96" si="43">IF(OR(AM$6="s",AM$6="f",AM$6="d"),"C",IF(AND(AM$5&gt;=$E87,AM$5&lt;=$F87,$G87="ZCP"),$G87,IF(AND(AM$5&gt;=$E87,AM$5&lt;=$F87,$G87="ZPM"),$G87,IF(AND(AM$5&gt;=$E87,AM$5&lt;=$F87,$G87="ZMA"),$G87,IF(AND(AM$5&gt;=$E87,AM$5&lt;=$F87,$G87="ZMP"),$G87,IF(AND(AM$5&gt;=$E87,AM$5&lt;=$F87,$G87="ZMT"),$G87,IF(AND(AM$5&gt;=$E87,AM$5&lt;=$F87,$G87="ZFO"),$G87,IF(AND(AM$5&gt;=$E87,AM$5&lt;=$F87,$G87="ZRJ"),$G87,IF(AND(AM$5&gt;=$E87,AM$5&lt;=$F87,$G87="ZAT"),$G87,"")))))))))</f>
        <v/>
      </c>
      <c r="AN87" s="30" t="str">
        <f t="shared" si="43"/>
        <v/>
      </c>
      <c r="AO87" s="30" t="str">
        <f t="shared" si="43"/>
        <v/>
      </c>
      <c r="AP87" s="30" t="str">
        <f t="shared" si="43"/>
        <v/>
      </c>
      <c r="AQ87" s="30" t="str">
        <f t="shared" si="43"/>
        <v/>
      </c>
      <c r="AR87" s="30" t="str">
        <f t="shared" si="43"/>
        <v>C</v>
      </c>
      <c r="AS87" s="30" t="str">
        <f t="shared" si="43"/>
        <v>C</v>
      </c>
      <c r="AT87" s="30" t="str">
        <f t="shared" si="43"/>
        <v/>
      </c>
      <c r="AU87" s="30" t="str">
        <f t="shared" si="43"/>
        <v/>
      </c>
      <c r="AV87" s="30" t="str">
        <f t="shared" si="43"/>
        <v/>
      </c>
      <c r="AW87" s="30" t="str">
        <f t="shared" si="43"/>
        <v/>
      </c>
    </row>
    <row r="88" spans="1:49" x14ac:dyDescent="0.3">
      <c r="A88" s="25" t="str">
        <f t="shared" si="34"/>
        <v>ZCP</v>
      </c>
      <c r="B88" s="31"/>
      <c r="C88" s="84" t="s">
        <v>30</v>
      </c>
      <c r="D88" s="32" t="s">
        <v>37</v>
      </c>
      <c r="E88" s="33">
        <v>42982</v>
      </c>
      <c r="F88" s="34">
        <v>43000</v>
      </c>
      <c r="G88" s="113" t="str">
        <f>IF(D88='Paramètre DIVERS'!$B$16,'Paramètre DIVERS'!$A$16,IF(D88='Paramètre DIVERS'!$B$17,'Paramètre DIVERS'!$A$17,IF(D88='Paramètre DIVERS'!$B$18,'Paramètre DIVERS'!$A$18,IF(D88='Paramètre DIVERS'!$B$19,'Paramètre DIVERS'!$A$19,IF(D88='Paramètre DIVERS'!$B$21,'Paramètre DIVERS'!$A$21,IF(D88='Paramètre DIVERS'!$B$22,'Paramètre DIVERS'!$A$22,""))))))&amp;IF(D88='Paramètre DIVERS'!$B$24,'Paramètre DIVERS'!$A$24,IF(D88='Paramètre DIVERS'!$B$25,'Paramètre DIVERS'!$A$25,IF(D88='Paramètre DIVERS'!$B$26,'Paramètre DIVERS'!$A$26,IF(D88='Paramètre DIVERS'!$B$27,'Paramètre DIVERS'!$A$27,IF(D88='Paramètre DIVERS'!$B$28,'Paramètre DIVERS'!$A$28,IF(D88='Paramètre DIVERS'!$B$29,'Paramètre DIVERS'!$A$29,IF(D88='Paramètre DIVERS'!$B$30,'Paramètre DIVERS'!$A$30,"")))))))&amp;IF(D88='Paramètre DIVERS'!$B$32,'Paramètre DIVERS'!$A$32,IF(D88='Paramètre DIVERS'!$B$36,'Paramètre DIVERS'!$A$36,IF(D88='Paramètre DIVERS'!$B$37,'Paramètre DIVERS'!$A$37,IF(D88='Paramètre DIVERS'!$B$38,'Paramètre DIVERS'!$A$38,IF(D88='Paramètre DIVERS'!$B$39,'Paramètre DIVERS'!$A$39,IF(D88='Paramètre DIVERS'!$B$43,'Paramètre DIVERS'!$A$43,IF(D88='Paramètre DIVERS'!$B$44,'Paramètre DIVERS'!$A$44,"")))))))&amp;IF(D88='Paramètre DIVERS'!$B$45,'Paramètre DIVERS'!$A$45,IF(D88='Paramètre DIVERS'!$B$46,'Paramètre DIVERS'!$A$46,IF(D88='Paramètre DIVERS'!$B$47,'Paramètre DIVERS'!$A$47,IF(D88='Paramètre DIVERS'!$B$23,'Paramètre DIVERS'!$A$23,""))))</f>
        <v>ZCP</v>
      </c>
      <c r="H88" s="101">
        <f t="shared" si="35"/>
        <v>15</v>
      </c>
      <c r="I88" s="30" t="str">
        <f t="shared" si="40"/>
        <v>C</v>
      </c>
      <c r="J88" s="30" t="str">
        <f t="shared" si="40"/>
        <v>C</v>
      </c>
      <c r="K88" s="30" t="str">
        <f t="shared" si="40"/>
        <v/>
      </c>
      <c r="L88" s="30" t="str">
        <f t="shared" si="40"/>
        <v/>
      </c>
      <c r="M88" s="30" t="str">
        <f t="shared" si="40"/>
        <v/>
      </c>
      <c r="N88" s="30" t="str">
        <f t="shared" si="40"/>
        <v/>
      </c>
      <c r="O88" s="30" t="str">
        <f t="shared" si="40"/>
        <v/>
      </c>
      <c r="P88" s="30" t="str">
        <f t="shared" si="40"/>
        <v>C</v>
      </c>
      <c r="Q88" s="30" t="str">
        <f t="shared" si="40"/>
        <v>C</v>
      </c>
      <c r="R88" s="30" t="str">
        <f t="shared" si="40"/>
        <v/>
      </c>
      <c r="S88" s="30" t="str">
        <f t="shared" si="41"/>
        <v/>
      </c>
      <c r="T88" s="30" t="str">
        <f t="shared" si="41"/>
        <v/>
      </c>
      <c r="U88" s="30" t="str">
        <f t="shared" si="41"/>
        <v/>
      </c>
      <c r="V88" s="30" t="str">
        <f t="shared" si="41"/>
        <v/>
      </c>
      <c r="W88" s="30" t="str">
        <f t="shared" si="41"/>
        <v>C</v>
      </c>
      <c r="X88" s="30" t="str">
        <f t="shared" si="41"/>
        <v>C</v>
      </c>
      <c r="Y88" s="30" t="str">
        <f t="shared" si="41"/>
        <v/>
      </c>
      <c r="Z88" s="30" t="str">
        <f t="shared" si="41"/>
        <v/>
      </c>
      <c r="AA88" s="30" t="str">
        <f t="shared" si="41"/>
        <v/>
      </c>
      <c r="AB88" s="30" t="str">
        <f t="shared" si="41"/>
        <v/>
      </c>
      <c r="AC88" s="30" t="str">
        <f t="shared" si="42"/>
        <v/>
      </c>
      <c r="AD88" s="30" t="str">
        <f t="shared" si="42"/>
        <v>C</v>
      </c>
      <c r="AE88" s="30" t="str">
        <f t="shared" si="42"/>
        <v>C</v>
      </c>
      <c r="AF88" s="30" t="str">
        <f t="shared" si="42"/>
        <v/>
      </c>
      <c r="AG88" s="30" t="str">
        <f t="shared" si="42"/>
        <v/>
      </c>
      <c r="AH88" s="30" t="str">
        <f t="shared" si="42"/>
        <v/>
      </c>
      <c r="AI88" s="30" t="str">
        <f t="shared" si="42"/>
        <v/>
      </c>
      <c r="AJ88" s="30" t="str">
        <f t="shared" si="42"/>
        <v/>
      </c>
      <c r="AK88" s="30" t="str">
        <f t="shared" si="42"/>
        <v>C</v>
      </c>
      <c r="AL88" s="30" t="str">
        <f t="shared" si="42"/>
        <v>C</v>
      </c>
      <c r="AM88" s="30" t="str">
        <f t="shared" si="43"/>
        <v/>
      </c>
      <c r="AN88" s="30" t="str">
        <f t="shared" si="43"/>
        <v/>
      </c>
      <c r="AO88" s="30" t="str">
        <f t="shared" si="43"/>
        <v/>
      </c>
      <c r="AP88" s="30" t="str">
        <f t="shared" si="43"/>
        <v/>
      </c>
      <c r="AQ88" s="30" t="str">
        <f t="shared" si="43"/>
        <v/>
      </c>
      <c r="AR88" s="30" t="str">
        <f t="shared" si="43"/>
        <v>C</v>
      </c>
      <c r="AS88" s="30" t="str">
        <f t="shared" si="43"/>
        <v>C</v>
      </c>
      <c r="AT88" s="30" t="str">
        <f t="shared" si="43"/>
        <v/>
      </c>
      <c r="AU88" s="30" t="str">
        <f t="shared" si="43"/>
        <v/>
      </c>
      <c r="AV88" s="30" t="str">
        <f t="shared" si="43"/>
        <v/>
      </c>
      <c r="AW88" s="30" t="str">
        <f t="shared" si="43"/>
        <v/>
      </c>
    </row>
    <row r="89" spans="1:49" x14ac:dyDescent="0.3">
      <c r="A89" s="25" t="str">
        <f t="shared" si="34"/>
        <v>ZCP</v>
      </c>
      <c r="B89" s="31"/>
      <c r="C89" s="84" t="s">
        <v>30</v>
      </c>
      <c r="D89" s="32" t="s">
        <v>37</v>
      </c>
      <c r="E89" s="33">
        <v>43129</v>
      </c>
      <c r="F89" s="34">
        <v>43133</v>
      </c>
      <c r="G89" s="113" t="str">
        <f>IF(D89='Paramètre DIVERS'!$B$16,'Paramètre DIVERS'!$A$16,IF(D89='Paramètre DIVERS'!$B$17,'Paramètre DIVERS'!$A$17,IF(D89='Paramètre DIVERS'!$B$18,'Paramètre DIVERS'!$A$18,IF(D89='Paramètre DIVERS'!$B$19,'Paramètre DIVERS'!$A$19,IF(D89='Paramètre DIVERS'!$B$21,'Paramètre DIVERS'!$A$21,IF(D89='Paramètre DIVERS'!$B$22,'Paramètre DIVERS'!$A$22,""))))))&amp;IF(D89='Paramètre DIVERS'!$B$24,'Paramètre DIVERS'!$A$24,IF(D89='Paramètre DIVERS'!$B$25,'Paramètre DIVERS'!$A$25,IF(D89='Paramètre DIVERS'!$B$26,'Paramètre DIVERS'!$A$26,IF(D89='Paramètre DIVERS'!$B$27,'Paramètre DIVERS'!$A$27,IF(D89='Paramètre DIVERS'!$B$28,'Paramètre DIVERS'!$A$28,IF(D89='Paramètre DIVERS'!$B$29,'Paramètre DIVERS'!$A$29,IF(D89='Paramètre DIVERS'!$B$30,'Paramètre DIVERS'!$A$30,"")))))))&amp;IF(D89='Paramètre DIVERS'!$B$32,'Paramètre DIVERS'!$A$32,IF(D89='Paramètre DIVERS'!$B$36,'Paramètre DIVERS'!$A$36,IF(D89='Paramètre DIVERS'!$B$37,'Paramètre DIVERS'!$A$37,IF(D89='Paramètre DIVERS'!$B$38,'Paramètre DIVERS'!$A$38,IF(D89='Paramètre DIVERS'!$B$39,'Paramètre DIVERS'!$A$39,IF(D89='Paramètre DIVERS'!$B$43,'Paramètre DIVERS'!$A$43,IF(D89='Paramètre DIVERS'!$B$44,'Paramètre DIVERS'!$A$44,"")))))))&amp;IF(D89='Paramètre DIVERS'!$B$45,'Paramètre DIVERS'!$A$45,IF(D89='Paramètre DIVERS'!$B$46,'Paramètre DIVERS'!$A$46,IF(D89='Paramètre DIVERS'!$B$47,'Paramètre DIVERS'!$A$47,IF(D89='Paramètre DIVERS'!$B$23,'Paramètre DIVERS'!$A$23,""))))</f>
        <v>ZCP</v>
      </c>
      <c r="H89" s="101">
        <f t="shared" si="35"/>
        <v>5</v>
      </c>
      <c r="I89" s="30" t="str">
        <f t="shared" si="40"/>
        <v>C</v>
      </c>
      <c r="J89" s="30" t="str">
        <f t="shared" si="40"/>
        <v>C</v>
      </c>
      <c r="K89" s="30" t="str">
        <f t="shared" si="40"/>
        <v>ZCP</v>
      </c>
      <c r="L89" s="30" t="str">
        <f t="shared" si="40"/>
        <v>ZCP</v>
      </c>
      <c r="M89" s="30" t="str">
        <f t="shared" si="40"/>
        <v>ZCP</v>
      </c>
      <c r="N89" s="30" t="str">
        <f t="shared" si="40"/>
        <v>ZCP</v>
      </c>
      <c r="O89" s="30" t="str">
        <f t="shared" si="40"/>
        <v>ZCP</v>
      </c>
      <c r="P89" s="30" t="str">
        <f t="shared" si="40"/>
        <v>C</v>
      </c>
      <c r="Q89" s="30" t="str">
        <f t="shared" si="40"/>
        <v>C</v>
      </c>
      <c r="R89" s="30" t="str">
        <f t="shared" si="40"/>
        <v/>
      </c>
      <c r="S89" s="30" t="str">
        <f t="shared" si="41"/>
        <v/>
      </c>
      <c r="T89" s="30" t="str">
        <f t="shared" si="41"/>
        <v/>
      </c>
      <c r="U89" s="30" t="str">
        <f t="shared" si="41"/>
        <v/>
      </c>
      <c r="V89" s="30" t="str">
        <f t="shared" si="41"/>
        <v/>
      </c>
      <c r="W89" s="30" t="str">
        <f t="shared" si="41"/>
        <v>C</v>
      </c>
      <c r="X89" s="30" t="str">
        <f t="shared" si="41"/>
        <v>C</v>
      </c>
      <c r="Y89" s="30" t="str">
        <f t="shared" si="41"/>
        <v/>
      </c>
      <c r="Z89" s="30" t="str">
        <f t="shared" si="41"/>
        <v/>
      </c>
      <c r="AA89" s="30" t="str">
        <f t="shared" si="41"/>
        <v/>
      </c>
      <c r="AB89" s="30" t="str">
        <f t="shared" si="41"/>
        <v/>
      </c>
      <c r="AC89" s="30" t="str">
        <f t="shared" si="42"/>
        <v/>
      </c>
      <c r="AD89" s="30" t="str">
        <f t="shared" si="42"/>
        <v>C</v>
      </c>
      <c r="AE89" s="30" t="str">
        <f t="shared" si="42"/>
        <v>C</v>
      </c>
      <c r="AF89" s="30" t="str">
        <f t="shared" si="42"/>
        <v/>
      </c>
      <c r="AG89" s="30" t="str">
        <f t="shared" si="42"/>
        <v/>
      </c>
      <c r="AH89" s="30" t="str">
        <f t="shared" si="42"/>
        <v/>
      </c>
      <c r="AI89" s="30" t="str">
        <f t="shared" si="42"/>
        <v/>
      </c>
      <c r="AJ89" s="30" t="str">
        <f t="shared" si="42"/>
        <v/>
      </c>
      <c r="AK89" s="30" t="str">
        <f t="shared" si="42"/>
        <v>C</v>
      </c>
      <c r="AL89" s="30" t="str">
        <f t="shared" si="42"/>
        <v>C</v>
      </c>
      <c r="AM89" s="30" t="str">
        <f t="shared" si="43"/>
        <v/>
      </c>
      <c r="AN89" s="30" t="str">
        <f t="shared" si="43"/>
        <v/>
      </c>
      <c r="AO89" s="30" t="str">
        <f t="shared" si="43"/>
        <v/>
      </c>
      <c r="AP89" s="30" t="str">
        <f t="shared" si="43"/>
        <v/>
      </c>
      <c r="AQ89" s="30" t="str">
        <f t="shared" si="43"/>
        <v/>
      </c>
      <c r="AR89" s="30" t="str">
        <f t="shared" si="43"/>
        <v>C</v>
      </c>
      <c r="AS89" s="30" t="str">
        <f t="shared" si="43"/>
        <v>C</v>
      </c>
      <c r="AT89" s="30" t="str">
        <f t="shared" si="43"/>
        <v/>
      </c>
      <c r="AU89" s="30" t="str">
        <f t="shared" si="43"/>
        <v/>
      </c>
      <c r="AV89" s="30" t="str">
        <f t="shared" si="43"/>
        <v/>
      </c>
      <c r="AW89" s="30" t="str">
        <f t="shared" si="43"/>
        <v/>
      </c>
    </row>
    <row r="90" spans="1:49" x14ac:dyDescent="0.3">
      <c r="A90" s="25" t="str">
        <f t="shared" si="34"/>
        <v>ZCP</v>
      </c>
      <c r="B90" s="31"/>
      <c r="C90" s="84" t="s">
        <v>30</v>
      </c>
      <c r="D90" s="32" t="s">
        <v>37</v>
      </c>
      <c r="E90" s="33">
        <v>42975</v>
      </c>
      <c r="F90" s="34">
        <v>42993</v>
      </c>
      <c r="G90" s="113" t="str">
        <f>IF(D90='Paramètre DIVERS'!$B$16,'Paramètre DIVERS'!$A$16,IF(D90='Paramètre DIVERS'!$B$17,'Paramètre DIVERS'!$A$17,IF(D90='Paramètre DIVERS'!$B$18,'Paramètre DIVERS'!$A$18,IF(D90='Paramètre DIVERS'!$B$19,'Paramètre DIVERS'!$A$19,IF(D90='Paramètre DIVERS'!$B$21,'Paramètre DIVERS'!$A$21,IF(D90='Paramètre DIVERS'!$B$22,'Paramètre DIVERS'!$A$22,""))))))&amp;IF(D90='Paramètre DIVERS'!$B$24,'Paramètre DIVERS'!$A$24,IF(D90='Paramètre DIVERS'!$B$25,'Paramètre DIVERS'!$A$25,IF(D90='Paramètre DIVERS'!$B$26,'Paramètre DIVERS'!$A$26,IF(D90='Paramètre DIVERS'!$B$27,'Paramètre DIVERS'!$A$27,IF(D90='Paramètre DIVERS'!$B$28,'Paramètre DIVERS'!$A$28,IF(D90='Paramètre DIVERS'!$B$29,'Paramètre DIVERS'!$A$29,IF(D90='Paramètre DIVERS'!$B$30,'Paramètre DIVERS'!$A$30,"")))))))&amp;IF(D90='Paramètre DIVERS'!$B$32,'Paramètre DIVERS'!$A$32,IF(D90='Paramètre DIVERS'!$B$36,'Paramètre DIVERS'!$A$36,IF(D90='Paramètre DIVERS'!$B$37,'Paramètre DIVERS'!$A$37,IF(D90='Paramètre DIVERS'!$B$38,'Paramètre DIVERS'!$A$38,IF(D90='Paramètre DIVERS'!$B$39,'Paramètre DIVERS'!$A$39,IF(D90='Paramètre DIVERS'!$B$43,'Paramètre DIVERS'!$A$43,IF(D90='Paramètre DIVERS'!$B$44,'Paramètre DIVERS'!$A$44,"")))))))&amp;IF(D90='Paramètre DIVERS'!$B$45,'Paramètre DIVERS'!$A$45,IF(D90='Paramètre DIVERS'!$B$46,'Paramètre DIVERS'!$A$46,IF(D90='Paramètre DIVERS'!$B$47,'Paramètre DIVERS'!$A$47,IF(D90='Paramètre DIVERS'!$B$23,'Paramètre DIVERS'!$A$23,""))))</f>
        <v>ZCP</v>
      </c>
      <c r="H90" s="101">
        <f t="shared" si="35"/>
        <v>15</v>
      </c>
      <c r="I90" s="30" t="str">
        <f t="shared" si="40"/>
        <v>C</v>
      </c>
      <c r="J90" s="30" t="str">
        <f t="shared" si="40"/>
        <v>C</v>
      </c>
      <c r="K90" s="30" t="str">
        <f t="shared" si="40"/>
        <v/>
      </c>
      <c r="L90" s="30" t="str">
        <f t="shared" si="40"/>
        <v/>
      </c>
      <c r="M90" s="30" t="str">
        <f t="shared" si="40"/>
        <v/>
      </c>
      <c r="N90" s="30" t="str">
        <f t="shared" si="40"/>
        <v/>
      </c>
      <c r="O90" s="30" t="str">
        <f t="shared" si="40"/>
        <v/>
      </c>
      <c r="P90" s="30" t="str">
        <f t="shared" si="40"/>
        <v>C</v>
      </c>
      <c r="Q90" s="30" t="str">
        <f t="shared" si="40"/>
        <v>C</v>
      </c>
      <c r="R90" s="30" t="str">
        <f t="shared" si="40"/>
        <v/>
      </c>
      <c r="S90" s="30" t="str">
        <f t="shared" si="41"/>
        <v/>
      </c>
      <c r="T90" s="30" t="str">
        <f t="shared" si="41"/>
        <v/>
      </c>
      <c r="U90" s="30" t="str">
        <f t="shared" si="41"/>
        <v/>
      </c>
      <c r="V90" s="30" t="str">
        <f t="shared" si="41"/>
        <v/>
      </c>
      <c r="W90" s="30" t="str">
        <f t="shared" si="41"/>
        <v>C</v>
      </c>
      <c r="X90" s="30" t="str">
        <f t="shared" si="41"/>
        <v>C</v>
      </c>
      <c r="Y90" s="30" t="str">
        <f t="shared" si="41"/>
        <v/>
      </c>
      <c r="Z90" s="30" t="str">
        <f t="shared" si="41"/>
        <v/>
      </c>
      <c r="AA90" s="30" t="str">
        <f t="shared" si="41"/>
        <v/>
      </c>
      <c r="AB90" s="30" t="str">
        <f t="shared" si="41"/>
        <v/>
      </c>
      <c r="AC90" s="30" t="str">
        <f t="shared" si="42"/>
        <v/>
      </c>
      <c r="AD90" s="30" t="str">
        <f t="shared" si="42"/>
        <v>C</v>
      </c>
      <c r="AE90" s="30" t="str">
        <f t="shared" si="42"/>
        <v>C</v>
      </c>
      <c r="AF90" s="30" t="str">
        <f t="shared" si="42"/>
        <v/>
      </c>
      <c r="AG90" s="30" t="str">
        <f t="shared" si="42"/>
        <v/>
      </c>
      <c r="AH90" s="30" t="str">
        <f t="shared" si="42"/>
        <v/>
      </c>
      <c r="AI90" s="30" t="str">
        <f t="shared" si="42"/>
        <v/>
      </c>
      <c r="AJ90" s="30" t="str">
        <f t="shared" si="42"/>
        <v/>
      </c>
      <c r="AK90" s="30" t="str">
        <f t="shared" si="42"/>
        <v>C</v>
      </c>
      <c r="AL90" s="30" t="str">
        <f t="shared" si="42"/>
        <v>C</v>
      </c>
      <c r="AM90" s="30" t="str">
        <f t="shared" si="43"/>
        <v/>
      </c>
      <c r="AN90" s="30" t="str">
        <f t="shared" si="43"/>
        <v/>
      </c>
      <c r="AO90" s="30" t="str">
        <f t="shared" si="43"/>
        <v/>
      </c>
      <c r="AP90" s="30" t="str">
        <f t="shared" si="43"/>
        <v/>
      </c>
      <c r="AQ90" s="30" t="str">
        <f t="shared" si="43"/>
        <v/>
      </c>
      <c r="AR90" s="30" t="str">
        <f t="shared" si="43"/>
        <v>C</v>
      </c>
      <c r="AS90" s="30" t="str">
        <f t="shared" si="43"/>
        <v>C</v>
      </c>
      <c r="AT90" s="30" t="str">
        <f t="shared" si="43"/>
        <v/>
      </c>
      <c r="AU90" s="30" t="str">
        <f t="shared" si="43"/>
        <v/>
      </c>
      <c r="AV90" s="30" t="str">
        <f t="shared" si="43"/>
        <v/>
      </c>
      <c r="AW90" s="30" t="str">
        <f t="shared" si="43"/>
        <v/>
      </c>
    </row>
    <row r="91" spans="1:49" x14ac:dyDescent="0.3">
      <c r="A91" s="25" t="str">
        <f t="shared" si="34"/>
        <v>ZCP</v>
      </c>
      <c r="B91" s="31"/>
      <c r="C91" s="84" t="s">
        <v>30</v>
      </c>
      <c r="D91" s="32" t="s">
        <v>37</v>
      </c>
      <c r="E91" s="33">
        <v>43136</v>
      </c>
      <c r="F91" s="34">
        <v>43140</v>
      </c>
      <c r="G91" s="113" t="str">
        <f>IF(D91='Paramètre DIVERS'!$B$16,'Paramètre DIVERS'!$A$16,IF(D91='Paramètre DIVERS'!$B$17,'Paramètre DIVERS'!$A$17,IF(D91='Paramètre DIVERS'!$B$18,'Paramètre DIVERS'!$A$18,IF(D91='Paramètre DIVERS'!$B$19,'Paramètre DIVERS'!$A$19,IF(D91='Paramètre DIVERS'!$B$21,'Paramètre DIVERS'!$A$21,IF(D91='Paramètre DIVERS'!$B$22,'Paramètre DIVERS'!$A$22,""))))))&amp;IF(D91='Paramètre DIVERS'!$B$24,'Paramètre DIVERS'!$A$24,IF(D91='Paramètre DIVERS'!$B$25,'Paramètre DIVERS'!$A$25,IF(D91='Paramètre DIVERS'!$B$26,'Paramètre DIVERS'!$A$26,IF(D91='Paramètre DIVERS'!$B$27,'Paramètre DIVERS'!$A$27,IF(D91='Paramètre DIVERS'!$B$28,'Paramètre DIVERS'!$A$28,IF(D91='Paramètre DIVERS'!$B$29,'Paramètre DIVERS'!$A$29,IF(D91='Paramètre DIVERS'!$B$30,'Paramètre DIVERS'!$A$30,"")))))))&amp;IF(D91='Paramètre DIVERS'!$B$32,'Paramètre DIVERS'!$A$32,IF(D91='Paramètre DIVERS'!$B$36,'Paramètre DIVERS'!$A$36,IF(D91='Paramètre DIVERS'!$B$37,'Paramètre DIVERS'!$A$37,IF(D91='Paramètre DIVERS'!$B$38,'Paramètre DIVERS'!$A$38,IF(D91='Paramètre DIVERS'!$B$39,'Paramètre DIVERS'!$A$39,IF(D91='Paramètre DIVERS'!$B$43,'Paramètre DIVERS'!$A$43,IF(D91='Paramètre DIVERS'!$B$44,'Paramètre DIVERS'!$A$44,"")))))))&amp;IF(D91='Paramètre DIVERS'!$B$45,'Paramètre DIVERS'!$A$45,IF(D91='Paramètre DIVERS'!$B$46,'Paramètre DIVERS'!$A$46,IF(D91='Paramètre DIVERS'!$B$47,'Paramètre DIVERS'!$A$47,IF(D91='Paramètre DIVERS'!$B$23,'Paramètre DIVERS'!$A$23,""))))</f>
        <v>ZCP</v>
      </c>
      <c r="H91" s="101">
        <f t="shared" si="35"/>
        <v>5</v>
      </c>
      <c r="I91" s="30" t="str">
        <f t="shared" si="40"/>
        <v>C</v>
      </c>
      <c r="J91" s="30" t="str">
        <f t="shared" si="40"/>
        <v>C</v>
      </c>
      <c r="K91" s="30" t="str">
        <f t="shared" si="40"/>
        <v/>
      </c>
      <c r="L91" s="30" t="str">
        <f t="shared" si="40"/>
        <v/>
      </c>
      <c r="M91" s="30" t="str">
        <f t="shared" si="40"/>
        <v/>
      </c>
      <c r="N91" s="30" t="str">
        <f t="shared" si="40"/>
        <v/>
      </c>
      <c r="O91" s="30" t="str">
        <f t="shared" si="40"/>
        <v/>
      </c>
      <c r="P91" s="30" t="str">
        <f t="shared" si="40"/>
        <v>C</v>
      </c>
      <c r="Q91" s="30" t="str">
        <f t="shared" si="40"/>
        <v>C</v>
      </c>
      <c r="R91" s="30" t="str">
        <f t="shared" si="40"/>
        <v>ZCP</v>
      </c>
      <c r="S91" s="30" t="str">
        <f t="shared" si="41"/>
        <v>ZCP</v>
      </c>
      <c r="T91" s="30" t="str">
        <f t="shared" si="41"/>
        <v>ZCP</v>
      </c>
      <c r="U91" s="30" t="str">
        <f t="shared" si="41"/>
        <v>ZCP</v>
      </c>
      <c r="V91" s="30" t="str">
        <f t="shared" si="41"/>
        <v>ZCP</v>
      </c>
      <c r="W91" s="30" t="str">
        <f t="shared" si="41"/>
        <v>C</v>
      </c>
      <c r="X91" s="30" t="str">
        <f t="shared" si="41"/>
        <v>C</v>
      </c>
      <c r="Y91" s="30" t="str">
        <f t="shared" si="41"/>
        <v/>
      </c>
      <c r="Z91" s="30" t="str">
        <f t="shared" si="41"/>
        <v/>
      </c>
      <c r="AA91" s="30" t="str">
        <f t="shared" si="41"/>
        <v/>
      </c>
      <c r="AB91" s="30" t="str">
        <f t="shared" si="41"/>
        <v/>
      </c>
      <c r="AC91" s="30" t="str">
        <f t="shared" si="42"/>
        <v/>
      </c>
      <c r="AD91" s="30" t="str">
        <f t="shared" si="42"/>
        <v>C</v>
      </c>
      <c r="AE91" s="30" t="str">
        <f t="shared" si="42"/>
        <v>C</v>
      </c>
      <c r="AF91" s="30" t="str">
        <f t="shared" si="42"/>
        <v/>
      </c>
      <c r="AG91" s="30" t="str">
        <f t="shared" si="42"/>
        <v/>
      </c>
      <c r="AH91" s="30" t="str">
        <f t="shared" si="42"/>
        <v/>
      </c>
      <c r="AI91" s="30" t="str">
        <f t="shared" si="42"/>
        <v/>
      </c>
      <c r="AJ91" s="30" t="str">
        <f t="shared" si="42"/>
        <v/>
      </c>
      <c r="AK91" s="30" t="str">
        <f t="shared" si="42"/>
        <v>C</v>
      </c>
      <c r="AL91" s="30" t="str">
        <f t="shared" si="42"/>
        <v>C</v>
      </c>
      <c r="AM91" s="30" t="str">
        <f t="shared" si="43"/>
        <v/>
      </c>
      <c r="AN91" s="30" t="str">
        <f t="shared" si="43"/>
        <v/>
      </c>
      <c r="AO91" s="30" t="str">
        <f t="shared" si="43"/>
        <v/>
      </c>
      <c r="AP91" s="30" t="str">
        <f t="shared" si="43"/>
        <v/>
      </c>
      <c r="AQ91" s="30" t="str">
        <f t="shared" si="43"/>
        <v/>
      </c>
      <c r="AR91" s="30" t="str">
        <f t="shared" si="43"/>
        <v>C</v>
      </c>
      <c r="AS91" s="30" t="str">
        <f t="shared" si="43"/>
        <v>C</v>
      </c>
      <c r="AT91" s="30" t="str">
        <f t="shared" si="43"/>
        <v/>
      </c>
      <c r="AU91" s="30" t="str">
        <f t="shared" si="43"/>
        <v/>
      </c>
      <c r="AV91" s="30" t="str">
        <f t="shared" si="43"/>
        <v/>
      </c>
      <c r="AW91" s="30" t="str">
        <f t="shared" si="43"/>
        <v/>
      </c>
    </row>
    <row r="92" spans="1:49" x14ac:dyDescent="0.3">
      <c r="A92" s="25" t="str">
        <f t="shared" si="34"/>
        <v>ZCP</v>
      </c>
      <c r="B92" s="31"/>
      <c r="C92" s="84" t="s">
        <v>30</v>
      </c>
      <c r="D92" s="32" t="s">
        <v>37</v>
      </c>
      <c r="E92" s="33">
        <v>42926</v>
      </c>
      <c r="F92" s="34">
        <v>42944</v>
      </c>
      <c r="G92" s="113" t="str">
        <f>IF(D92='Paramètre DIVERS'!$B$16,'Paramètre DIVERS'!$A$16,IF(D92='Paramètre DIVERS'!$B$17,'Paramètre DIVERS'!$A$17,IF(D92='Paramètre DIVERS'!$B$18,'Paramètre DIVERS'!$A$18,IF(D92='Paramètre DIVERS'!$B$19,'Paramètre DIVERS'!$A$19,IF(D92='Paramètre DIVERS'!$B$21,'Paramètre DIVERS'!$A$21,IF(D92='Paramètre DIVERS'!$B$22,'Paramètre DIVERS'!$A$22,""))))))&amp;IF(D92='Paramètre DIVERS'!$B$24,'Paramètre DIVERS'!$A$24,IF(D92='Paramètre DIVERS'!$B$25,'Paramètre DIVERS'!$A$25,IF(D92='Paramètre DIVERS'!$B$26,'Paramètre DIVERS'!$A$26,IF(D92='Paramètre DIVERS'!$B$27,'Paramètre DIVERS'!$A$27,IF(D92='Paramètre DIVERS'!$B$28,'Paramètre DIVERS'!$A$28,IF(D92='Paramètre DIVERS'!$B$29,'Paramètre DIVERS'!$A$29,IF(D92='Paramètre DIVERS'!$B$30,'Paramètre DIVERS'!$A$30,"")))))))&amp;IF(D92='Paramètre DIVERS'!$B$32,'Paramètre DIVERS'!$A$32,IF(D92='Paramètre DIVERS'!$B$36,'Paramètre DIVERS'!$A$36,IF(D92='Paramètre DIVERS'!$B$37,'Paramètre DIVERS'!$A$37,IF(D92='Paramètre DIVERS'!$B$38,'Paramètre DIVERS'!$A$38,IF(D92='Paramètre DIVERS'!$B$39,'Paramètre DIVERS'!$A$39,IF(D92='Paramètre DIVERS'!$B$43,'Paramètre DIVERS'!$A$43,IF(D92='Paramètre DIVERS'!$B$44,'Paramètre DIVERS'!$A$44,"")))))))&amp;IF(D92='Paramètre DIVERS'!$B$45,'Paramètre DIVERS'!$A$45,IF(D92='Paramètre DIVERS'!$B$46,'Paramètre DIVERS'!$A$46,IF(D92='Paramètre DIVERS'!$B$47,'Paramètre DIVERS'!$A$47,IF(D92='Paramètre DIVERS'!$B$23,'Paramètre DIVERS'!$A$23,""))))</f>
        <v>ZCP</v>
      </c>
      <c r="H92" s="101">
        <f t="shared" si="35"/>
        <v>14</v>
      </c>
      <c r="I92" s="30" t="str">
        <f t="shared" si="40"/>
        <v>C</v>
      </c>
      <c r="J92" s="30" t="str">
        <f t="shared" si="40"/>
        <v>C</v>
      </c>
      <c r="K92" s="30" t="str">
        <f t="shared" si="40"/>
        <v/>
      </c>
      <c r="L92" s="30" t="str">
        <f t="shared" si="40"/>
        <v/>
      </c>
      <c r="M92" s="30" t="str">
        <f t="shared" si="40"/>
        <v/>
      </c>
      <c r="N92" s="30" t="str">
        <f t="shared" si="40"/>
        <v/>
      </c>
      <c r="O92" s="30" t="str">
        <f t="shared" si="40"/>
        <v/>
      </c>
      <c r="P92" s="30" t="str">
        <f t="shared" si="40"/>
        <v>C</v>
      </c>
      <c r="Q92" s="30" t="str">
        <f t="shared" si="40"/>
        <v>C</v>
      </c>
      <c r="R92" s="30" t="str">
        <f t="shared" si="40"/>
        <v/>
      </c>
      <c r="S92" s="30" t="str">
        <f t="shared" si="41"/>
        <v/>
      </c>
      <c r="T92" s="30" t="str">
        <f t="shared" si="41"/>
        <v/>
      </c>
      <c r="U92" s="30" t="str">
        <f t="shared" si="41"/>
        <v/>
      </c>
      <c r="V92" s="30" t="str">
        <f t="shared" si="41"/>
        <v/>
      </c>
      <c r="W92" s="30" t="str">
        <f t="shared" si="41"/>
        <v>C</v>
      </c>
      <c r="X92" s="30" t="str">
        <f t="shared" si="41"/>
        <v>C</v>
      </c>
      <c r="Y92" s="30" t="str">
        <f t="shared" si="41"/>
        <v/>
      </c>
      <c r="Z92" s="30" t="str">
        <f t="shared" si="41"/>
        <v/>
      </c>
      <c r="AA92" s="30" t="str">
        <f t="shared" si="41"/>
        <v/>
      </c>
      <c r="AB92" s="30" t="str">
        <f t="shared" si="41"/>
        <v/>
      </c>
      <c r="AC92" s="30" t="str">
        <f t="shared" si="42"/>
        <v/>
      </c>
      <c r="AD92" s="30" t="str">
        <f t="shared" si="42"/>
        <v>C</v>
      </c>
      <c r="AE92" s="30" t="str">
        <f t="shared" si="42"/>
        <v>C</v>
      </c>
      <c r="AF92" s="30" t="str">
        <f t="shared" si="42"/>
        <v/>
      </c>
      <c r="AG92" s="30" t="str">
        <f t="shared" si="42"/>
        <v/>
      </c>
      <c r="AH92" s="30" t="str">
        <f t="shared" si="42"/>
        <v/>
      </c>
      <c r="AI92" s="30" t="str">
        <f t="shared" si="42"/>
        <v/>
      </c>
      <c r="AJ92" s="30" t="str">
        <f t="shared" si="42"/>
        <v/>
      </c>
      <c r="AK92" s="30" t="str">
        <f t="shared" si="42"/>
        <v>C</v>
      </c>
      <c r="AL92" s="30" t="str">
        <f t="shared" si="42"/>
        <v>C</v>
      </c>
      <c r="AM92" s="30" t="str">
        <f t="shared" si="43"/>
        <v/>
      </c>
      <c r="AN92" s="30" t="str">
        <f t="shared" si="43"/>
        <v/>
      </c>
      <c r="AO92" s="30" t="str">
        <f t="shared" si="43"/>
        <v/>
      </c>
      <c r="AP92" s="30" t="str">
        <f t="shared" si="43"/>
        <v/>
      </c>
      <c r="AQ92" s="30" t="str">
        <f t="shared" si="43"/>
        <v/>
      </c>
      <c r="AR92" s="30" t="str">
        <f t="shared" si="43"/>
        <v>C</v>
      </c>
      <c r="AS92" s="30" t="str">
        <f t="shared" si="43"/>
        <v>C</v>
      </c>
      <c r="AT92" s="30" t="str">
        <f t="shared" si="43"/>
        <v/>
      </c>
      <c r="AU92" s="30" t="str">
        <f t="shared" si="43"/>
        <v/>
      </c>
      <c r="AV92" s="30" t="str">
        <f t="shared" si="43"/>
        <v/>
      </c>
      <c r="AW92" s="30" t="str">
        <f t="shared" si="43"/>
        <v/>
      </c>
    </row>
    <row r="93" spans="1:49" x14ac:dyDescent="0.3">
      <c r="A93" s="25" t="str">
        <f t="shared" si="34"/>
        <v>ZCP</v>
      </c>
      <c r="B93" s="31"/>
      <c r="C93" s="84" t="s">
        <v>30</v>
      </c>
      <c r="D93" s="32" t="s">
        <v>37</v>
      </c>
      <c r="E93" s="33">
        <v>43095</v>
      </c>
      <c r="F93" s="34">
        <v>43098</v>
      </c>
      <c r="G93" s="113" t="str">
        <f>IF(D93='Paramètre DIVERS'!$B$16,'Paramètre DIVERS'!$A$16,IF(D93='Paramètre DIVERS'!$B$17,'Paramètre DIVERS'!$A$17,IF(D93='Paramètre DIVERS'!$B$18,'Paramètre DIVERS'!$A$18,IF(D93='Paramètre DIVERS'!$B$19,'Paramètre DIVERS'!$A$19,IF(D93='Paramètre DIVERS'!$B$21,'Paramètre DIVERS'!$A$21,IF(D93='Paramètre DIVERS'!$B$22,'Paramètre DIVERS'!$A$22,""))))))&amp;IF(D93='Paramètre DIVERS'!$B$24,'Paramètre DIVERS'!$A$24,IF(D93='Paramètre DIVERS'!$B$25,'Paramètre DIVERS'!$A$25,IF(D93='Paramètre DIVERS'!$B$26,'Paramètre DIVERS'!$A$26,IF(D93='Paramètre DIVERS'!$B$27,'Paramètre DIVERS'!$A$27,IF(D93='Paramètre DIVERS'!$B$28,'Paramètre DIVERS'!$A$28,IF(D93='Paramètre DIVERS'!$B$29,'Paramètre DIVERS'!$A$29,IF(D93='Paramètre DIVERS'!$B$30,'Paramètre DIVERS'!$A$30,"")))))))&amp;IF(D93='Paramètre DIVERS'!$B$32,'Paramètre DIVERS'!$A$32,IF(D93='Paramètre DIVERS'!$B$36,'Paramètre DIVERS'!$A$36,IF(D93='Paramètre DIVERS'!$B$37,'Paramètre DIVERS'!$A$37,IF(D93='Paramètre DIVERS'!$B$38,'Paramètre DIVERS'!$A$38,IF(D93='Paramètre DIVERS'!$B$39,'Paramètre DIVERS'!$A$39,IF(D93='Paramètre DIVERS'!$B$43,'Paramètre DIVERS'!$A$43,IF(D93='Paramètre DIVERS'!$B$44,'Paramètre DIVERS'!$A$44,"")))))))&amp;IF(D93='Paramètre DIVERS'!$B$45,'Paramètre DIVERS'!$A$45,IF(D93='Paramètre DIVERS'!$B$46,'Paramètre DIVERS'!$A$46,IF(D93='Paramètre DIVERS'!$B$47,'Paramètre DIVERS'!$A$47,IF(D93='Paramètre DIVERS'!$B$23,'Paramètre DIVERS'!$A$23,""))))</f>
        <v>ZCP</v>
      </c>
      <c r="H93" s="101">
        <f t="shared" si="35"/>
        <v>4</v>
      </c>
      <c r="I93" s="30" t="str">
        <f t="shared" si="40"/>
        <v>C</v>
      </c>
      <c r="J93" s="30" t="str">
        <f t="shared" si="40"/>
        <v>C</v>
      </c>
      <c r="K93" s="30" t="str">
        <f t="shared" si="40"/>
        <v/>
      </c>
      <c r="L93" s="30" t="str">
        <f t="shared" si="40"/>
        <v/>
      </c>
      <c r="M93" s="30" t="str">
        <f t="shared" si="40"/>
        <v/>
      </c>
      <c r="N93" s="30" t="str">
        <f t="shared" si="40"/>
        <v/>
      </c>
      <c r="O93" s="30" t="str">
        <f t="shared" si="40"/>
        <v/>
      </c>
      <c r="P93" s="30" t="str">
        <f t="shared" si="40"/>
        <v>C</v>
      </c>
      <c r="Q93" s="30" t="str">
        <f t="shared" si="40"/>
        <v>C</v>
      </c>
      <c r="R93" s="30" t="str">
        <f t="shared" si="40"/>
        <v/>
      </c>
      <c r="S93" s="30" t="str">
        <f t="shared" si="41"/>
        <v/>
      </c>
      <c r="T93" s="30" t="str">
        <f t="shared" si="41"/>
        <v/>
      </c>
      <c r="U93" s="30" t="str">
        <f t="shared" si="41"/>
        <v/>
      </c>
      <c r="V93" s="30" t="str">
        <f t="shared" si="41"/>
        <v/>
      </c>
      <c r="W93" s="30" t="str">
        <f t="shared" si="41"/>
        <v>C</v>
      </c>
      <c r="X93" s="30" t="str">
        <f t="shared" si="41"/>
        <v>C</v>
      </c>
      <c r="Y93" s="30" t="str">
        <f t="shared" si="41"/>
        <v/>
      </c>
      <c r="Z93" s="30" t="str">
        <f t="shared" si="41"/>
        <v/>
      </c>
      <c r="AA93" s="30" t="str">
        <f t="shared" si="41"/>
        <v/>
      </c>
      <c r="AB93" s="30" t="str">
        <f t="shared" si="41"/>
        <v/>
      </c>
      <c r="AC93" s="30" t="str">
        <f t="shared" si="42"/>
        <v/>
      </c>
      <c r="AD93" s="30" t="str">
        <f t="shared" si="42"/>
        <v>C</v>
      </c>
      <c r="AE93" s="30" t="str">
        <f t="shared" si="42"/>
        <v>C</v>
      </c>
      <c r="AF93" s="30" t="str">
        <f t="shared" si="42"/>
        <v/>
      </c>
      <c r="AG93" s="30" t="str">
        <f t="shared" si="42"/>
        <v/>
      </c>
      <c r="AH93" s="30" t="str">
        <f t="shared" si="42"/>
        <v/>
      </c>
      <c r="AI93" s="30" t="str">
        <f t="shared" si="42"/>
        <v/>
      </c>
      <c r="AJ93" s="30" t="str">
        <f t="shared" si="42"/>
        <v/>
      </c>
      <c r="AK93" s="30" t="str">
        <f t="shared" si="42"/>
        <v>C</v>
      </c>
      <c r="AL93" s="30" t="str">
        <f t="shared" si="42"/>
        <v>C</v>
      </c>
      <c r="AM93" s="30" t="str">
        <f t="shared" si="43"/>
        <v/>
      </c>
      <c r="AN93" s="30" t="str">
        <f t="shared" si="43"/>
        <v/>
      </c>
      <c r="AO93" s="30" t="str">
        <f t="shared" si="43"/>
        <v/>
      </c>
      <c r="AP93" s="30" t="str">
        <f t="shared" si="43"/>
        <v/>
      </c>
      <c r="AQ93" s="30" t="str">
        <f t="shared" si="43"/>
        <v/>
      </c>
      <c r="AR93" s="30" t="str">
        <f t="shared" si="43"/>
        <v>C</v>
      </c>
      <c r="AS93" s="30" t="str">
        <f t="shared" si="43"/>
        <v>C</v>
      </c>
      <c r="AT93" s="30" t="str">
        <f t="shared" si="43"/>
        <v/>
      </c>
      <c r="AU93" s="30" t="str">
        <f t="shared" si="43"/>
        <v/>
      </c>
      <c r="AV93" s="30" t="str">
        <f t="shared" si="43"/>
        <v/>
      </c>
      <c r="AW93" s="30" t="str">
        <f t="shared" si="43"/>
        <v/>
      </c>
    </row>
    <row r="94" spans="1:49" x14ac:dyDescent="0.3">
      <c r="A94" s="25" t="str">
        <f t="shared" si="34"/>
        <v>ZCP</v>
      </c>
      <c r="B94" s="31"/>
      <c r="C94" s="84" t="s">
        <v>30</v>
      </c>
      <c r="D94" s="32" t="s">
        <v>37</v>
      </c>
      <c r="E94" s="33">
        <v>42926</v>
      </c>
      <c r="F94" s="34">
        <v>42944</v>
      </c>
      <c r="G94" s="113" t="str">
        <f>IF(D94='Paramètre DIVERS'!$B$16,'Paramètre DIVERS'!$A$16,IF(D94='Paramètre DIVERS'!$B$17,'Paramètre DIVERS'!$A$17,IF(D94='Paramètre DIVERS'!$B$18,'Paramètre DIVERS'!$A$18,IF(D94='Paramètre DIVERS'!$B$19,'Paramètre DIVERS'!$A$19,IF(D94='Paramètre DIVERS'!$B$21,'Paramètre DIVERS'!$A$21,IF(D94='Paramètre DIVERS'!$B$22,'Paramètre DIVERS'!$A$22,""))))))&amp;IF(D94='Paramètre DIVERS'!$B$24,'Paramètre DIVERS'!$A$24,IF(D94='Paramètre DIVERS'!$B$25,'Paramètre DIVERS'!$A$25,IF(D94='Paramètre DIVERS'!$B$26,'Paramètre DIVERS'!$A$26,IF(D94='Paramètre DIVERS'!$B$27,'Paramètre DIVERS'!$A$27,IF(D94='Paramètre DIVERS'!$B$28,'Paramètre DIVERS'!$A$28,IF(D94='Paramètre DIVERS'!$B$29,'Paramètre DIVERS'!$A$29,IF(D94='Paramètre DIVERS'!$B$30,'Paramètre DIVERS'!$A$30,"")))))))&amp;IF(D94='Paramètre DIVERS'!$B$32,'Paramètre DIVERS'!$A$32,IF(D94='Paramètre DIVERS'!$B$36,'Paramètre DIVERS'!$A$36,IF(D94='Paramètre DIVERS'!$B$37,'Paramètre DIVERS'!$A$37,IF(D94='Paramètre DIVERS'!$B$38,'Paramètre DIVERS'!$A$38,IF(D94='Paramètre DIVERS'!$B$39,'Paramètre DIVERS'!$A$39,IF(D94='Paramètre DIVERS'!$B$43,'Paramètre DIVERS'!$A$43,IF(D94='Paramètre DIVERS'!$B$44,'Paramètre DIVERS'!$A$44,"")))))))&amp;IF(D94='Paramètre DIVERS'!$B$45,'Paramètre DIVERS'!$A$45,IF(D94='Paramètre DIVERS'!$B$46,'Paramètre DIVERS'!$A$46,IF(D94='Paramètre DIVERS'!$B$47,'Paramètre DIVERS'!$A$47,IF(D94='Paramètre DIVERS'!$B$23,'Paramètre DIVERS'!$A$23,""))))</f>
        <v>ZCP</v>
      </c>
      <c r="H94" s="101">
        <f t="shared" si="35"/>
        <v>14</v>
      </c>
      <c r="I94" s="30" t="str">
        <f t="shared" si="40"/>
        <v>C</v>
      </c>
      <c r="J94" s="30" t="str">
        <f t="shared" si="40"/>
        <v>C</v>
      </c>
      <c r="K94" s="30" t="str">
        <f t="shared" si="40"/>
        <v/>
      </c>
      <c r="L94" s="30" t="str">
        <f t="shared" si="40"/>
        <v/>
      </c>
      <c r="M94" s="30" t="str">
        <f t="shared" si="40"/>
        <v/>
      </c>
      <c r="N94" s="30" t="str">
        <f t="shared" si="40"/>
        <v/>
      </c>
      <c r="O94" s="30" t="str">
        <f t="shared" si="40"/>
        <v/>
      </c>
      <c r="P94" s="30" t="str">
        <f t="shared" si="40"/>
        <v>C</v>
      </c>
      <c r="Q94" s="30" t="str">
        <f t="shared" si="40"/>
        <v>C</v>
      </c>
      <c r="R94" s="30" t="str">
        <f t="shared" si="40"/>
        <v/>
      </c>
      <c r="S94" s="30" t="str">
        <f t="shared" si="41"/>
        <v/>
      </c>
      <c r="T94" s="30" t="str">
        <f t="shared" si="41"/>
        <v/>
      </c>
      <c r="U94" s="30" t="str">
        <f t="shared" si="41"/>
        <v/>
      </c>
      <c r="V94" s="30" t="str">
        <f t="shared" si="41"/>
        <v/>
      </c>
      <c r="W94" s="30" t="str">
        <f t="shared" si="41"/>
        <v>C</v>
      </c>
      <c r="X94" s="30" t="str">
        <f t="shared" si="41"/>
        <v>C</v>
      </c>
      <c r="Y94" s="30" t="str">
        <f t="shared" si="41"/>
        <v/>
      </c>
      <c r="Z94" s="30" t="str">
        <f t="shared" si="41"/>
        <v/>
      </c>
      <c r="AA94" s="30" t="str">
        <f t="shared" si="41"/>
        <v/>
      </c>
      <c r="AB94" s="30" t="str">
        <f t="shared" si="41"/>
        <v/>
      </c>
      <c r="AC94" s="30" t="str">
        <f t="shared" si="42"/>
        <v/>
      </c>
      <c r="AD94" s="30" t="str">
        <f t="shared" si="42"/>
        <v>C</v>
      </c>
      <c r="AE94" s="30" t="str">
        <f t="shared" si="42"/>
        <v>C</v>
      </c>
      <c r="AF94" s="30" t="str">
        <f t="shared" si="42"/>
        <v/>
      </c>
      <c r="AG94" s="30" t="str">
        <f t="shared" si="42"/>
        <v/>
      </c>
      <c r="AH94" s="30" t="str">
        <f t="shared" si="42"/>
        <v/>
      </c>
      <c r="AI94" s="30" t="str">
        <f t="shared" si="42"/>
        <v/>
      </c>
      <c r="AJ94" s="30" t="str">
        <f t="shared" si="42"/>
        <v/>
      </c>
      <c r="AK94" s="30" t="str">
        <f t="shared" si="42"/>
        <v>C</v>
      </c>
      <c r="AL94" s="30" t="str">
        <f t="shared" si="42"/>
        <v>C</v>
      </c>
      <c r="AM94" s="30" t="str">
        <f t="shared" si="43"/>
        <v/>
      </c>
      <c r="AN94" s="30" t="str">
        <f t="shared" si="43"/>
        <v/>
      </c>
      <c r="AO94" s="30" t="str">
        <f t="shared" si="43"/>
        <v/>
      </c>
      <c r="AP94" s="30" t="str">
        <f t="shared" si="43"/>
        <v/>
      </c>
      <c r="AQ94" s="30" t="str">
        <f t="shared" si="43"/>
        <v/>
      </c>
      <c r="AR94" s="30" t="str">
        <f t="shared" si="43"/>
        <v>C</v>
      </c>
      <c r="AS94" s="30" t="str">
        <f t="shared" si="43"/>
        <v>C</v>
      </c>
      <c r="AT94" s="30" t="str">
        <f t="shared" si="43"/>
        <v/>
      </c>
      <c r="AU94" s="30" t="str">
        <f t="shared" si="43"/>
        <v/>
      </c>
      <c r="AV94" s="30" t="str">
        <f t="shared" si="43"/>
        <v/>
      </c>
      <c r="AW94" s="30" t="str">
        <f t="shared" si="43"/>
        <v/>
      </c>
    </row>
    <row r="95" spans="1:49" x14ac:dyDescent="0.3">
      <c r="A95" s="25" t="str">
        <f t="shared" si="34"/>
        <v>ZCP</v>
      </c>
      <c r="B95" s="31"/>
      <c r="C95" s="84" t="s">
        <v>30</v>
      </c>
      <c r="D95" s="32" t="s">
        <v>37</v>
      </c>
      <c r="E95" s="33">
        <v>43102</v>
      </c>
      <c r="F95" s="34">
        <v>43105</v>
      </c>
      <c r="G95" s="113" t="str">
        <f>IF(D95='Paramètre DIVERS'!$B$16,'Paramètre DIVERS'!$A$16,IF(D95='Paramètre DIVERS'!$B$17,'Paramètre DIVERS'!$A$17,IF(D95='Paramètre DIVERS'!$B$18,'Paramètre DIVERS'!$A$18,IF(D95='Paramètre DIVERS'!$B$19,'Paramètre DIVERS'!$A$19,IF(D95='Paramètre DIVERS'!$B$21,'Paramètre DIVERS'!$A$21,IF(D95='Paramètre DIVERS'!$B$22,'Paramètre DIVERS'!$A$22,""))))))&amp;IF(D95='Paramètre DIVERS'!$B$24,'Paramètre DIVERS'!$A$24,IF(D95='Paramètre DIVERS'!$B$25,'Paramètre DIVERS'!$A$25,IF(D95='Paramètre DIVERS'!$B$26,'Paramètre DIVERS'!$A$26,IF(D95='Paramètre DIVERS'!$B$27,'Paramètre DIVERS'!$A$27,IF(D95='Paramètre DIVERS'!$B$28,'Paramètre DIVERS'!$A$28,IF(D95='Paramètre DIVERS'!$B$29,'Paramètre DIVERS'!$A$29,IF(D95='Paramètre DIVERS'!$B$30,'Paramètre DIVERS'!$A$30,"")))))))&amp;IF(D95='Paramètre DIVERS'!$B$32,'Paramètre DIVERS'!$A$32,IF(D95='Paramètre DIVERS'!$B$36,'Paramètre DIVERS'!$A$36,IF(D95='Paramètre DIVERS'!$B$37,'Paramètre DIVERS'!$A$37,IF(D95='Paramètre DIVERS'!$B$38,'Paramètre DIVERS'!$A$38,IF(D95='Paramètre DIVERS'!$B$39,'Paramètre DIVERS'!$A$39,IF(D95='Paramètre DIVERS'!$B$43,'Paramètre DIVERS'!$A$43,IF(D95='Paramètre DIVERS'!$B$44,'Paramètre DIVERS'!$A$44,"")))))))&amp;IF(D95='Paramètre DIVERS'!$B$45,'Paramètre DIVERS'!$A$45,IF(D95='Paramètre DIVERS'!$B$46,'Paramètre DIVERS'!$A$46,IF(D95='Paramètre DIVERS'!$B$47,'Paramètre DIVERS'!$A$47,IF(D95='Paramètre DIVERS'!$B$23,'Paramètre DIVERS'!$A$23,""))))</f>
        <v>ZCP</v>
      </c>
      <c r="H95" s="101">
        <f t="shared" si="35"/>
        <v>4</v>
      </c>
      <c r="I95" s="30" t="str">
        <f t="shared" si="40"/>
        <v>C</v>
      </c>
      <c r="J95" s="30" t="str">
        <f t="shared" si="40"/>
        <v>C</v>
      </c>
      <c r="K95" s="30" t="str">
        <f t="shared" si="40"/>
        <v/>
      </c>
      <c r="L95" s="30" t="str">
        <f t="shared" si="40"/>
        <v/>
      </c>
      <c r="M95" s="30" t="str">
        <f t="shared" si="40"/>
        <v/>
      </c>
      <c r="N95" s="30" t="str">
        <f t="shared" si="40"/>
        <v/>
      </c>
      <c r="O95" s="30" t="str">
        <f t="shared" si="40"/>
        <v/>
      </c>
      <c r="P95" s="30" t="str">
        <f t="shared" si="40"/>
        <v>C</v>
      </c>
      <c r="Q95" s="30" t="str">
        <f t="shared" si="40"/>
        <v>C</v>
      </c>
      <c r="R95" s="30" t="str">
        <f t="shared" si="40"/>
        <v/>
      </c>
      <c r="S95" s="30" t="str">
        <f t="shared" si="41"/>
        <v/>
      </c>
      <c r="T95" s="30" t="str">
        <f t="shared" si="41"/>
        <v/>
      </c>
      <c r="U95" s="30" t="str">
        <f t="shared" si="41"/>
        <v/>
      </c>
      <c r="V95" s="30" t="str">
        <f t="shared" si="41"/>
        <v/>
      </c>
      <c r="W95" s="30" t="str">
        <f t="shared" si="41"/>
        <v>C</v>
      </c>
      <c r="X95" s="30" t="str">
        <f t="shared" si="41"/>
        <v>C</v>
      </c>
      <c r="Y95" s="30" t="str">
        <f t="shared" si="41"/>
        <v/>
      </c>
      <c r="Z95" s="30" t="str">
        <f t="shared" si="41"/>
        <v/>
      </c>
      <c r="AA95" s="30" t="str">
        <f t="shared" si="41"/>
        <v/>
      </c>
      <c r="AB95" s="30" t="str">
        <f t="shared" si="41"/>
        <v/>
      </c>
      <c r="AC95" s="30" t="str">
        <f t="shared" si="42"/>
        <v/>
      </c>
      <c r="AD95" s="30" t="str">
        <f t="shared" si="42"/>
        <v>C</v>
      </c>
      <c r="AE95" s="30" t="str">
        <f t="shared" si="42"/>
        <v>C</v>
      </c>
      <c r="AF95" s="30" t="str">
        <f t="shared" si="42"/>
        <v/>
      </c>
      <c r="AG95" s="30" t="str">
        <f t="shared" si="42"/>
        <v/>
      </c>
      <c r="AH95" s="30" t="str">
        <f t="shared" si="42"/>
        <v/>
      </c>
      <c r="AI95" s="30" t="str">
        <f t="shared" si="42"/>
        <v/>
      </c>
      <c r="AJ95" s="30" t="str">
        <f t="shared" si="42"/>
        <v/>
      </c>
      <c r="AK95" s="30" t="str">
        <f t="shared" si="42"/>
        <v>C</v>
      </c>
      <c r="AL95" s="30" t="str">
        <f t="shared" si="42"/>
        <v>C</v>
      </c>
      <c r="AM95" s="30" t="str">
        <f t="shared" si="43"/>
        <v/>
      </c>
      <c r="AN95" s="30" t="str">
        <f t="shared" si="43"/>
        <v/>
      </c>
      <c r="AO95" s="30" t="str">
        <f t="shared" si="43"/>
        <v/>
      </c>
      <c r="AP95" s="30" t="str">
        <f t="shared" si="43"/>
        <v/>
      </c>
      <c r="AQ95" s="30" t="str">
        <f t="shared" si="43"/>
        <v/>
      </c>
      <c r="AR95" s="30" t="str">
        <f t="shared" si="43"/>
        <v>C</v>
      </c>
      <c r="AS95" s="30" t="str">
        <f t="shared" si="43"/>
        <v>C</v>
      </c>
      <c r="AT95" s="30" t="str">
        <f t="shared" si="43"/>
        <v/>
      </c>
      <c r="AU95" s="30" t="str">
        <f t="shared" si="43"/>
        <v/>
      </c>
      <c r="AV95" s="30" t="str">
        <f t="shared" si="43"/>
        <v/>
      </c>
      <c r="AW95" s="30" t="str">
        <f t="shared" si="43"/>
        <v/>
      </c>
    </row>
    <row r="96" spans="1:49" x14ac:dyDescent="0.3">
      <c r="A96" s="25" t="str">
        <f t="shared" si="34"/>
        <v>ZCP</v>
      </c>
      <c r="B96" s="31"/>
      <c r="C96" s="84" t="s">
        <v>30</v>
      </c>
      <c r="D96" s="32" t="s">
        <v>37</v>
      </c>
      <c r="E96" s="33">
        <v>43143</v>
      </c>
      <c r="F96" s="34">
        <v>43147</v>
      </c>
      <c r="G96" s="113" t="str">
        <f>IF(D96='Paramètre DIVERS'!$B$16,'Paramètre DIVERS'!$A$16,IF(D96='Paramètre DIVERS'!$B$17,'Paramètre DIVERS'!$A$17,IF(D96='Paramètre DIVERS'!$B$18,'Paramètre DIVERS'!$A$18,IF(D96='Paramètre DIVERS'!$B$19,'Paramètre DIVERS'!$A$19,IF(D96='Paramètre DIVERS'!$B$21,'Paramètre DIVERS'!$A$21,IF(D96='Paramètre DIVERS'!$B$22,'Paramètre DIVERS'!$A$22,""))))))&amp;IF(D96='Paramètre DIVERS'!$B$24,'Paramètre DIVERS'!$A$24,IF(D96='Paramètre DIVERS'!$B$25,'Paramètre DIVERS'!$A$25,IF(D96='Paramètre DIVERS'!$B$26,'Paramètre DIVERS'!$A$26,IF(D96='Paramètre DIVERS'!$B$27,'Paramètre DIVERS'!$A$27,IF(D96='Paramètre DIVERS'!$B$28,'Paramètre DIVERS'!$A$28,IF(D96='Paramètre DIVERS'!$B$29,'Paramètre DIVERS'!$A$29,IF(D96='Paramètre DIVERS'!$B$30,'Paramètre DIVERS'!$A$30,"")))))))&amp;IF(D96='Paramètre DIVERS'!$B$32,'Paramètre DIVERS'!$A$32,IF(D96='Paramètre DIVERS'!$B$36,'Paramètre DIVERS'!$A$36,IF(D96='Paramètre DIVERS'!$B$37,'Paramètre DIVERS'!$A$37,IF(D96='Paramètre DIVERS'!$B$38,'Paramètre DIVERS'!$A$38,IF(D96='Paramètre DIVERS'!$B$39,'Paramètre DIVERS'!$A$39,IF(D96='Paramètre DIVERS'!$B$43,'Paramètre DIVERS'!$A$43,IF(D96='Paramètre DIVERS'!$B$44,'Paramètre DIVERS'!$A$44,"")))))))&amp;IF(D96='Paramètre DIVERS'!$B$45,'Paramètre DIVERS'!$A$45,IF(D96='Paramètre DIVERS'!$B$46,'Paramètre DIVERS'!$A$46,IF(D96='Paramètre DIVERS'!$B$47,'Paramètre DIVERS'!$A$47,IF(D96='Paramètre DIVERS'!$B$23,'Paramètre DIVERS'!$A$23,""))))</f>
        <v>ZCP</v>
      </c>
      <c r="H96" s="101">
        <f t="shared" si="35"/>
        <v>5</v>
      </c>
      <c r="I96" s="30" t="str">
        <f t="shared" si="40"/>
        <v>C</v>
      </c>
      <c r="J96" s="30" t="str">
        <f t="shared" si="40"/>
        <v>C</v>
      </c>
      <c r="K96" s="30" t="str">
        <f t="shared" si="40"/>
        <v/>
      </c>
      <c r="L96" s="30" t="str">
        <f t="shared" si="40"/>
        <v/>
      </c>
      <c r="M96" s="30" t="str">
        <f t="shared" si="40"/>
        <v/>
      </c>
      <c r="N96" s="30" t="str">
        <f t="shared" si="40"/>
        <v/>
      </c>
      <c r="O96" s="30" t="str">
        <f t="shared" si="40"/>
        <v/>
      </c>
      <c r="P96" s="30" t="str">
        <f t="shared" si="40"/>
        <v>C</v>
      </c>
      <c r="Q96" s="30" t="str">
        <f t="shared" si="40"/>
        <v>C</v>
      </c>
      <c r="R96" s="30" t="str">
        <f t="shared" si="40"/>
        <v/>
      </c>
      <c r="S96" s="30" t="str">
        <f t="shared" si="41"/>
        <v/>
      </c>
      <c r="T96" s="30" t="str">
        <f t="shared" si="41"/>
        <v/>
      </c>
      <c r="U96" s="30" t="str">
        <f t="shared" si="41"/>
        <v/>
      </c>
      <c r="V96" s="30" t="str">
        <f t="shared" si="41"/>
        <v/>
      </c>
      <c r="W96" s="30" t="str">
        <f t="shared" si="41"/>
        <v>C</v>
      </c>
      <c r="X96" s="30" t="str">
        <f t="shared" si="41"/>
        <v>C</v>
      </c>
      <c r="Y96" s="30" t="str">
        <f t="shared" si="41"/>
        <v>ZCP</v>
      </c>
      <c r="Z96" s="30" t="str">
        <f t="shared" si="41"/>
        <v>ZCP</v>
      </c>
      <c r="AA96" s="30" t="str">
        <f t="shared" si="41"/>
        <v>ZCP</v>
      </c>
      <c r="AB96" s="30" t="str">
        <f t="shared" si="41"/>
        <v>ZCP</v>
      </c>
      <c r="AC96" s="30" t="str">
        <f t="shared" si="42"/>
        <v>ZCP</v>
      </c>
      <c r="AD96" s="30" t="str">
        <f t="shared" si="42"/>
        <v>C</v>
      </c>
      <c r="AE96" s="30" t="str">
        <f t="shared" si="42"/>
        <v>C</v>
      </c>
      <c r="AF96" s="30" t="str">
        <f t="shared" si="42"/>
        <v/>
      </c>
      <c r="AG96" s="30" t="str">
        <f t="shared" si="42"/>
        <v/>
      </c>
      <c r="AH96" s="30" t="str">
        <f t="shared" si="42"/>
        <v/>
      </c>
      <c r="AI96" s="30" t="str">
        <f t="shared" si="42"/>
        <v/>
      </c>
      <c r="AJ96" s="30" t="str">
        <f t="shared" si="42"/>
        <v/>
      </c>
      <c r="AK96" s="30" t="str">
        <f t="shared" si="42"/>
        <v>C</v>
      </c>
      <c r="AL96" s="30" t="str">
        <f t="shared" si="42"/>
        <v>C</v>
      </c>
      <c r="AM96" s="30" t="str">
        <f t="shared" si="43"/>
        <v/>
      </c>
      <c r="AN96" s="30" t="str">
        <f t="shared" si="43"/>
        <v/>
      </c>
      <c r="AO96" s="30" t="str">
        <f t="shared" si="43"/>
        <v/>
      </c>
      <c r="AP96" s="30" t="str">
        <f t="shared" si="43"/>
        <v/>
      </c>
      <c r="AQ96" s="30" t="str">
        <f t="shared" si="43"/>
        <v/>
      </c>
      <c r="AR96" s="30" t="str">
        <f t="shared" si="43"/>
        <v>C</v>
      </c>
      <c r="AS96" s="30" t="str">
        <f t="shared" si="43"/>
        <v>C</v>
      </c>
      <c r="AT96" s="30" t="str">
        <f t="shared" si="43"/>
        <v/>
      </c>
      <c r="AU96" s="30" t="str">
        <f t="shared" si="43"/>
        <v/>
      </c>
      <c r="AV96" s="30" t="str">
        <f t="shared" si="43"/>
        <v/>
      </c>
      <c r="AW96" s="30" t="str">
        <f t="shared" si="43"/>
        <v/>
      </c>
    </row>
    <row r="97" spans="1:49" x14ac:dyDescent="0.3">
      <c r="A97" s="25" t="str">
        <f t="shared" si="34"/>
        <v>ZCP</v>
      </c>
      <c r="B97" s="31"/>
      <c r="C97" s="84" t="s">
        <v>30</v>
      </c>
      <c r="D97" s="32" t="s">
        <v>37</v>
      </c>
      <c r="E97" s="33">
        <v>42954</v>
      </c>
      <c r="F97" s="34">
        <v>42972</v>
      </c>
      <c r="G97" s="113" t="str">
        <f>IF(D97='Paramètre DIVERS'!$B$16,'Paramètre DIVERS'!$A$16,IF(D97='Paramètre DIVERS'!$B$17,'Paramètre DIVERS'!$A$17,IF(D97='Paramètre DIVERS'!$B$18,'Paramètre DIVERS'!$A$18,IF(D97='Paramètre DIVERS'!$B$19,'Paramètre DIVERS'!$A$19,IF(D97='Paramètre DIVERS'!$B$21,'Paramètre DIVERS'!$A$21,IF(D97='Paramètre DIVERS'!$B$22,'Paramètre DIVERS'!$A$22,""))))))&amp;IF(D97='Paramètre DIVERS'!$B$24,'Paramètre DIVERS'!$A$24,IF(D97='Paramètre DIVERS'!$B$25,'Paramètre DIVERS'!$A$25,IF(D97='Paramètre DIVERS'!$B$26,'Paramètre DIVERS'!$A$26,IF(D97='Paramètre DIVERS'!$B$27,'Paramètre DIVERS'!$A$27,IF(D97='Paramètre DIVERS'!$B$28,'Paramètre DIVERS'!$A$28,IF(D97='Paramètre DIVERS'!$B$29,'Paramètre DIVERS'!$A$29,IF(D97='Paramètre DIVERS'!$B$30,'Paramètre DIVERS'!$A$30,"")))))))&amp;IF(D97='Paramètre DIVERS'!$B$32,'Paramètre DIVERS'!$A$32,IF(D97='Paramètre DIVERS'!$B$36,'Paramètre DIVERS'!$A$36,IF(D97='Paramètre DIVERS'!$B$37,'Paramètre DIVERS'!$A$37,IF(D97='Paramètre DIVERS'!$B$38,'Paramètre DIVERS'!$A$38,IF(D97='Paramètre DIVERS'!$B$39,'Paramètre DIVERS'!$A$39,IF(D97='Paramètre DIVERS'!$B$43,'Paramètre DIVERS'!$A$43,IF(D97='Paramètre DIVERS'!$B$44,'Paramètre DIVERS'!$A$44,"")))))))&amp;IF(D97='Paramètre DIVERS'!$B$45,'Paramètre DIVERS'!$A$45,IF(D97='Paramètre DIVERS'!$B$46,'Paramètre DIVERS'!$A$46,IF(D97='Paramètre DIVERS'!$B$47,'Paramètre DIVERS'!$A$47,IF(D97='Paramètre DIVERS'!$B$23,'Paramètre DIVERS'!$A$23,""))))</f>
        <v>ZCP</v>
      </c>
      <c r="H97" s="101">
        <f t="shared" si="35"/>
        <v>14</v>
      </c>
      <c r="I97" s="30" t="str">
        <f t="shared" ref="I97:R106" si="44">IF(OR(I$6="s",I$6="f",I$6="d"),"C",IF(AND(I$5&gt;=$E97,I$5&lt;=$F97,$G97="ZCP"),$G97,IF(AND(I$5&gt;=$E97,I$5&lt;=$F97,$G97="ZPM"),$G97,IF(AND(I$5&gt;=$E97,I$5&lt;=$F97,$G97="ZMA"),$G97,IF(AND(I$5&gt;=$E97,I$5&lt;=$F97,$G97="ZMP"),$G97,IF(AND(I$5&gt;=$E97,I$5&lt;=$F97,$G97="ZMT"),$G97,IF(AND(I$5&gt;=$E97,I$5&lt;=$F97,$G97="ZFO"),$G97,IF(AND(I$5&gt;=$E97,I$5&lt;=$F97,$G97="ZRJ"),$G97,IF(AND(I$5&gt;=$E97,I$5&lt;=$F97,$G97="ZAT"),$G97,"")))))))))</f>
        <v>C</v>
      </c>
      <c r="J97" s="30" t="str">
        <f t="shared" si="44"/>
        <v>C</v>
      </c>
      <c r="K97" s="30" t="str">
        <f t="shared" si="44"/>
        <v/>
      </c>
      <c r="L97" s="30" t="str">
        <f t="shared" si="44"/>
        <v/>
      </c>
      <c r="M97" s="30" t="str">
        <f t="shared" si="44"/>
        <v/>
      </c>
      <c r="N97" s="30" t="str">
        <f t="shared" si="44"/>
        <v/>
      </c>
      <c r="O97" s="30" t="str">
        <f t="shared" si="44"/>
        <v/>
      </c>
      <c r="P97" s="30" t="str">
        <f t="shared" si="44"/>
        <v>C</v>
      </c>
      <c r="Q97" s="30" t="str">
        <f t="shared" si="44"/>
        <v>C</v>
      </c>
      <c r="R97" s="30" t="str">
        <f t="shared" si="44"/>
        <v/>
      </c>
      <c r="S97" s="30" t="str">
        <f t="shared" ref="S97:AB106" si="45">IF(OR(S$6="s",S$6="f",S$6="d"),"C",IF(AND(S$5&gt;=$E97,S$5&lt;=$F97,$G97="ZCP"),$G97,IF(AND(S$5&gt;=$E97,S$5&lt;=$F97,$G97="ZPM"),$G97,IF(AND(S$5&gt;=$E97,S$5&lt;=$F97,$G97="ZMA"),$G97,IF(AND(S$5&gt;=$E97,S$5&lt;=$F97,$G97="ZMP"),$G97,IF(AND(S$5&gt;=$E97,S$5&lt;=$F97,$G97="ZMT"),$G97,IF(AND(S$5&gt;=$E97,S$5&lt;=$F97,$G97="ZFO"),$G97,IF(AND(S$5&gt;=$E97,S$5&lt;=$F97,$G97="ZRJ"),$G97,IF(AND(S$5&gt;=$E97,S$5&lt;=$F97,$G97="ZAT"),$G97,"")))))))))</f>
        <v/>
      </c>
      <c r="T97" s="30" t="str">
        <f t="shared" si="45"/>
        <v/>
      </c>
      <c r="U97" s="30" t="str">
        <f t="shared" si="45"/>
        <v/>
      </c>
      <c r="V97" s="30" t="str">
        <f t="shared" si="45"/>
        <v/>
      </c>
      <c r="W97" s="30" t="str">
        <f t="shared" si="45"/>
        <v>C</v>
      </c>
      <c r="X97" s="30" t="str">
        <f t="shared" si="45"/>
        <v>C</v>
      </c>
      <c r="Y97" s="30" t="str">
        <f t="shared" si="45"/>
        <v/>
      </c>
      <c r="Z97" s="30" t="str">
        <f t="shared" si="45"/>
        <v/>
      </c>
      <c r="AA97" s="30" t="str">
        <f t="shared" si="45"/>
        <v/>
      </c>
      <c r="AB97" s="30" t="str">
        <f t="shared" si="45"/>
        <v/>
      </c>
      <c r="AC97" s="30" t="str">
        <f t="shared" ref="AC97:AL106" si="46">IF(OR(AC$6="s",AC$6="f",AC$6="d"),"C",IF(AND(AC$5&gt;=$E97,AC$5&lt;=$F97,$G97="ZCP"),$G97,IF(AND(AC$5&gt;=$E97,AC$5&lt;=$F97,$G97="ZPM"),$G97,IF(AND(AC$5&gt;=$E97,AC$5&lt;=$F97,$G97="ZMA"),$G97,IF(AND(AC$5&gt;=$E97,AC$5&lt;=$F97,$G97="ZMP"),$G97,IF(AND(AC$5&gt;=$E97,AC$5&lt;=$F97,$G97="ZMT"),$G97,IF(AND(AC$5&gt;=$E97,AC$5&lt;=$F97,$G97="ZFO"),$G97,IF(AND(AC$5&gt;=$E97,AC$5&lt;=$F97,$G97="ZRJ"),$G97,IF(AND(AC$5&gt;=$E97,AC$5&lt;=$F97,$G97="ZAT"),$G97,"")))))))))</f>
        <v/>
      </c>
      <c r="AD97" s="30" t="str">
        <f t="shared" si="46"/>
        <v>C</v>
      </c>
      <c r="AE97" s="30" t="str">
        <f t="shared" si="46"/>
        <v>C</v>
      </c>
      <c r="AF97" s="30" t="str">
        <f t="shared" si="46"/>
        <v/>
      </c>
      <c r="AG97" s="30" t="str">
        <f t="shared" si="46"/>
        <v/>
      </c>
      <c r="AH97" s="30" t="str">
        <f t="shared" si="46"/>
        <v/>
      </c>
      <c r="AI97" s="30" t="str">
        <f t="shared" si="46"/>
        <v/>
      </c>
      <c r="AJ97" s="30" t="str">
        <f t="shared" si="46"/>
        <v/>
      </c>
      <c r="AK97" s="30" t="str">
        <f t="shared" si="46"/>
        <v>C</v>
      </c>
      <c r="AL97" s="30" t="str">
        <f t="shared" si="46"/>
        <v>C</v>
      </c>
      <c r="AM97" s="30" t="str">
        <f t="shared" ref="AM97:AW106" si="47">IF(OR(AM$6="s",AM$6="f",AM$6="d"),"C",IF(AND(AM$5&gt;=$E97,AM$5&lt;=$F97,$G97="ZCP"),$G97,IF(AND(AM$5&gt;=$E97,AM$5&lt;=$F97,$G97="ZPM"),$G97,IF(AND(AM$5&gt;=$E97,AM$5&lt;=$F97,$G97="ZMA"),$G97,IF(AND(AM$5&gt;=$E97,AM$5&lt;=$F97,$G97="ZMP"),$G97,IF(AND(AM$5&gt;=$E97,AM$5&lt;=$F97,$G97="ZMT"),$G97,IF(AND(AM$5&gt;=$E97,AM$5&lt;=$F97,$G97="ZFO"),$G97,IF(AND(AM$5&gt;=$E97,AM$5&lt;=$F97,$G97="ZRJ"),$G97,IF(AND(AM$5&gt;=$E97,AM$5&lt;=$F97,$G97="ZAT"),$G97,"")))))))))</f>
        <v/>
      </c>
      <c r="AN97" s="30" t="str">
        <f t="shared" si="47"/>
        <v/>
      </c>
      <c r="AO97" s="30" t="str">
        <f t="shared" si="47"/>
        <v/>
      </c>
      <c r="AP97" s="30" t="str">
        <f t="shared" si="47"/>
        <v/>
      </c>
      <c r="AQ97" s="30" t="str">
        <f t="shared" si="47"/>
        <v/>
      </c>
      <c r="AR97" s="30" t="str">
        <f t="shared" si="47"/>
        <v>C</v>
      </c>
      <c r="AS97" s="30" t="str">
        <f t="shared" si="47"/>
        <v>C</v>
      </c>
      <c r="AT97" s="30" t="str">
        <f t="shared" si="47"/>
        <v/>
      </c>
      <c r="AU97" s="30" t="str">
        <f t="shared" si="47"/>
        <v/>
      </c>
      <c r="AV97" s="30" t="str">
        <f t="shared" si="47"/>
        <v/>
      </c>
      <c r="AW97" s="30" t="str">
        <f t="shared" si="47"/>
        <v/>
      </c>
    </row>
    <row r="98" spans="1:49" x14ac:dyDescent="0.3">
      <c r="A98" s="25" t="str">
        <f t="shared" si="34"/>
        <v>ZCP</v>
      </c>
      <c r="B98" s="31"/>
      <c r="C98" s="84" t="s">
        <v>30</v>
      </c>
      <c r="D98" s="32" t="s">
        <v>37</v>
      </c>
      <c r="E98" s="33">
        <v>43098</v>
      </c>
      <c r="F98" s="34">
        <v>43105</v>
      </c>
      <c r="G98" s="113" t="str">
        <f>IF(D98='Paramètre DIVERS'!$B$16,'Paramètre DIVERS'!$A$16,IF(D98='Paramètre DIVERS'!$B$17,'Paramètre DIVERS'!$A$17,IF(D98='Paramètre DIVERS'!$B$18,'Paramètre DIVERS'!$A$18,IF(D98='Paramètre DIVERS'!$B$19,'Paramètre DIVERS'!$A$19,IF(D98='Paramètre DIVERS'!$B$21,'Paramètre DIVERS'!$A$21,IF(D98='Paramètre DIVERS'!$B$22,'Paramètre DIVERS'!$A$22,""))))))&amp;IF(D98='Paramètre DIVERS'!$B$24,'Paramètre DIVERS'!$A$24,IF(D98='Paramètre DIVERS'!$B$25,'Paramètre DIVERS'!$A$25,IF(D98='Paramètre DIVERS'!$B$26,'Paramètre DIVERS'!$A$26,IF(D98='Paramètre DIVERS'!$B$27,'Paramètre DIVERS'!$A$27,IF(D98='Paramètre DIVERS'!$B$28,'Paramètre DIVERS'!$A$28,IF(D98='Paramètre DIVERS'!$B$29,'Paramètre DIVERS'!$A$29,IF(D98='Paramètre DIVERS'!$B$30,'Paramètre DIVERS'!$A$30,"")))))))&amp;IF(D98='Paramètre DIVERS'!$B$32,'Paramètre DIVERS'!$A$32,IF(D98='Paramètre DIVERS'!$B$36,'Paramètre DIVERS'!$A$36,IF(D98='Paramètre DIVERS'!$B$37,'Paramètre DIVERS'!$A$37,IF(D98='Paramètre DIVERS'!$B$38,'Paramètre DIVERS'!$A$38,IF(D98='Paramètre DIVERS'!$B$39,'Paramètre DIVERS'!$A$39,IF(D98='Paramètre DIVERS'!$B$43,'Paramètre DIVERS'!$A$43,IF(D98='Paramètre DIVERS'!$B$44,'Paramètre DIVERS'!$A$44,"")))))))&amp;IF(D98='Paramètre DIVERS'!$B$45,'Paramètre DIVERS'!$A$45,IF(D98='Paramètre DIVERS'!$B$46,'Paramètre DIVERS'!$A$46,IF(D98='Paramètre DIVERS'!$B$47,'Paramètre DIVERS'!$A$47,IF(D98='Paramètre DIVERS'!$B$23,'Paramètre DIVERS'!$A$23,""))))</f>
        <v>ZCP</v>
      </c>
      <c r="H98" s="101">
        <f t="shared" si="35"/>
        <v>5</v>
      </c>
      <c r="I98" s="30" t="str">
        <f t="shared" si="44"/>
        <v>C</v>
      </c>
      <c r="J98" s="30" t="str">
        <f t="shared" si="44"/>
        <v>C</v>
      </c>
      <c r="K98" s="30" t="str">
        <f t="shared" si="44"/>
        <v/>
      </c>
      <c r="L98" s="30" t="str">
        <f t="shared" si="44"/>
        <v/>
      </c>
      <c r="M98" s="30" t="str">
        <f t="shared" si="44"/>
        <v/>
      </c>
      <c r="N98" s="30" t="str">
        <f t="shared" si="44"/>
        <v/>
      </c>
      <c r="O98" s="30" t="str">
        <f t="shared" si="44"/>
        <v/>
      </c>
      <c r="P98" s="30" t="str">
        <f t="shared" si="44"/>
        <v>C</v>
      </c>
      <c r="Q98" s="30" t="str">
        <f t="shared" si="44"/>
        <v>C</v>
      </c>
      <c r="R98" s="30" t="str">
        <f t="shared" si="44"/>
        <v/>
      </c>
      <c r="S98" s="30" t="str">
        <f t="shared" si="45"/>
        <v/>
      </c>
      <c r="T98" s="30" t="str">
        <f t="shared" si="45"/>
        <v/>
      </c>
      <c r="U98" s="30" t="str">
        <f t="shared" si="45"/>
        <v/>
      </c>
      <c r="V98" s="30" t="str">
        <f t="shared" si="45"/>
        <v/>
      </c>
      <c r="W98" s="30" t="str">
        <f t="shared" si="45"/>
        <v>C</v>
      </c>
      <c r="X98" s="30" t="str">
        <f t="shared" si="45"/>
        <v>C</v>
      </c>
      <c r="Y98" s="30" t="str">
        <f t="shared" si="45"/>
        <v/>
      </c>
      <c r="Z98" s="30" t="str">
        <f t="shared" si="45"/>
        <v/>
      </c>
      <c r="AA98" s="30" t="str">
        <f t="shared" si="45"/>
        <v/>
      </c>
      <c r="AB98" s="30" t="str">
        <f t="shared" si="45"/>
        <v/>
      </c>
      <c r="AC98" s="30" t="str">
        <f t="shared" si="46"/>
        <v/>
      </c>
      <c r="AD98" s="30" t="str">
        <f t="shared" si="46"/>
        <v>C</v>
      </c>
      <c r="AE98" s="30" t="str">
        <f t="shared" si="46"/>
        <v>C</v>
      </c>
      <c r="AF98" s="30" t="str">
        <f t="shared" si="46"/>
        <v/>
      </c>
      <c r="AG98" s="30" t="str">
        <f t="shared" si="46"/>
        <v/>
      </c>
      <c r="AH98" s="30" t="str">
        <f t="shared" si="46"/>
        <v/>
      </c>
      <c r="AI98" s="30" t="str">
        <f t="shared" si="46"/>
        <v/>
      </c>
      <c r="AJ98" s="30" t="str">
        <f t="shared" si="46"/>
        <v/>
      </c>
      <c r="AK98" s="30" t="str">
        <f t="shared" si="46"/>
        <v>C</v>
      </c>
      <c r="AL98" s="30" t="str">
        <f t="shared" si="46"/>
        <v>C</v>
      </c>
      <c r="AM98" s="30" t="str">
        <f t="shared" si="47"/>
        <v/>
      </c>
      <c r="AN98" s="30" t="str">
        <f t="shared" si="47"/>
        <v/>
      </c>
      <c r="AO98" s="30" t="str">
        <f t="shared" si="47"/>
        <v/>
      </c>
      <c r="AP98" s="30" t="str">
        <f t="shared" si="47"/>
        <v/>
      </c>
      <c r="AQ98" s="30" t="str">
        <f t="shared" si="47"/>
        <v/>
      </c>
      <c r="AR98" s="30" t="str">
        <f t="shared" si="47"/>
        <v>C</v>
      </c>
      <c r="AS98" s="30" t="str">
        <f t="shared" si="47"/>
        <v>C</v>
      </c>
      <c r="AT98" s="30" t="str">
        <f t="shared" si="47"/>
        <v/>
      </c>
      <c r="AU98" s="30" t="str">
        <f t="shared" si="47"/>
        <v/>
      </c>
      <c r="AV98" s="30" t="str">
        <f t="shared" si="47"/>
        <v/>
      </c>
      <c r="AW98" s="30" t="str">
        <f t="shared" si="47"/>
        <v/>
      </c>
    </row>
    <row r="99" spans="1:49" x14ac:dyDescent="0.3">
      <c r="A99" s="25" t="str">
        <f t="shared" si="34"/>
        <v>ZCP</v>
      </c>
      <c r="B99" s="31"/>
      <c r="C99" s="84" t="s">
        <v>30</v>
      </c>
      <c r="D99" s="32" t="s">
        <v>37</v>
      </c>
      <c r="E99" s="33">
        <v>42933</v>
      </c>
      <c r="F99" s="34">
        <v>42951</v>
      </c>
      <c r="G99" s="113" t="str">
        <f>IF(D99='Paramètre DIVERS'!$B$16,'Paramètre DIVERS'!$A$16,IF(D99='Paramètre DIVERS'!$B$17,'Paramètre DIVERS'!$A$17,IF(D99='Paramètre DIVERS'!$B$18,'Paramètre DIVERS'!$A$18,IF(D99='Paramètre DIVERS'!$B$19,'Paramètre DIVERS'!$A$19,IF(D99='Paramètre DIVERS'!$B$21,'Paramètre DIVERS'!$A$21,IF(D99='Paramètre DIVERS'!$B$22,'Paramètre DIVERS'!$A$22,""))))))&amp;IF(D99='Paramètre DIVERS'!$B$24,'Paramètre DIVERS'!$A$24,IF(D99='Paramètre DIVERS'!$B$25,'Paramètre DIVERS'!$A$25,IF(D99='Paramètre DIVERS'!$B$26,'Paramètre DIVERS'!$A$26,IF(D99='Paramètre DIVERS'!$B$27,'Paramètre DIVERS'!$A$27,IF(D99='Paramètre DIVERS'!$B$28,'Paramètre DIVERS'!$A$28,IF(D99='Paramètre DIVERS'!$B$29,'Paramètre DIVERS'!$A$29,IF(D99='Paramètre DIVERS'!$B$30,'Paramètre DIVERS'!$A$30,"")))))))&amp;IF(D99='Paramètre DIVERS'!$B$32,'Paramètre DIVERS'!$A$32,IF(D99='Paramètre DIVERS'!$B$36,'Paramètre DIVERS'!$A$36,IF(D99='Paramètre DIVERS'!$B$37,'Paramètre DIVERS'!$A$37,IF(D99='Paramètre DIVERS'!$B$38,'Paramètre DIVERS'!$A$38,IF(D99='Paramètre DIVERS'!$B$39,'Paramètre DIVERS'!$A$39,IF(D99='Paramètre DIVERS'!$B$43,'Paramètre DIVERS'!$A$43,IF(D99='Paramètre DIVERS'!$B$44,'Paramètre DIVERS'!$A$44,"")))))))&amp;IF(D99='Paramètre DIVERS'!$B$45,'Paramètre DIVERS'!$A$45,IF(D99='Paramètre DIVERS'!$B$46,'Paramètre DIVERS'!$A$46,IF(D99='Paramètre DIVERS'!$B$47,'Paramètre DIVERS'!$A$47,IF(D99='Paramètre DIVERS'!$B$23,'Paramètre DIVERS'!$A$23,""))))</f>
        <v>ZCP</v>
      </c>
      <c r="H99" s="101">
        <f t="shared" si="35"/>
        <v>15</v>
      </c>
      <c r="I99" s="30" t="str">
        <f t="shared" si="44"/>
        <v>C</v>
      </c>
      <c r="J99" s="30" t="str">
        <f t="shared" si="44"/>
        <v>C</v>
      </c>
      <c r="K99" s="30" t="str">
        <f t="shared" si="44"/>
        <v/>
      </c>
      <c r="L99" s="30" t="str">
        <f t="shared" si="44"/>
        <v/>
      </c>
      <c r="M99" s="30" t="str">
        <f t="shared" si="44"/>
        <v/>
      </c>
      <c r="N99" s="30" t="str">
        <f t="shared" si="44"/>
        <v/>
      </c>
      <c r="O99" s="30" t="str">
        <f t="shared" si="44"/>
        <v/>
      </c>
      <c r="P99" s="30" t="str">
        <f t="shared" si="44"/>
        <v>C</v>
      </c>
      <c r="Q99" s="30" t="str">
        <f t="shared" si="44"/>
        <v>C</v>
      </c>
      <c r="R99" s="30" t="str">
        <f t="shared" si="44"/>
        <v/>
      </c>
      <c r="S99" s="30" t="str">
        <f t="shared" si="45"/>
        <v/>
      </c>
      <c r="T99" s="30" t="str">
        <f t="shared" si="45"/>
        <v/>
      </c>
      <c r="U99" s="30" t="str">
        <f t="shared" si="45"/>
        <v/>
      </c>
      <c r="V99" s="30" t="str">
        <f t="shared" si="45"/>
        <v/>
      </c>
      <c r="W99" s="30" t="str">
        <f t="shared" si="45"/>
        <v>C</v>
      </c>
      <c r="X99" s="30" t="str">
        <f t="shared" si="45"/>
        <v>C</v>
      </c>
      <c r="Y99" s="30" t="str">
        <f t="shared" si="45"/>
        <v/>
      </c>
      <c r="Z99" s="30" t="str">
        <f t="shared" si="45"/>
        <v/>
      </c>
      <c r="AA99" s="30" t="str">
        <f t="shared" si="45"/>
        <v/>
      </c>
      <c r="AB99" s="30" t="str">
        <f t="shared" si="45"/>
        <v/>
      </c>
      <c r="AC99" s="30" t="str">
        <f t="shared" si="46"/>
        <v/>
      </c>
      <c r="AD99" s="30" t="str">
        <f t="shared" si="46"/>
        <v>C</v>
      </c>
      <c r="AE99" s="30" t="str">
        <f t="shared" si="46"/>
        <v>C</v>
      </c>
      <c r="AF99" s="30" t="str">
        <f t="shared" si="46"/>
        <v/>
      </c>
      <c r="AG99" s="30" t="str">
        <f t="shared" si="46"/>
        <v/>
      </c>
      <c r="AH99" s="30" t="str">
        <f t="shared" si="46"/>
        <v/>
      </c>
      <c r="AI99" s="30" t="str">
        <f t="shared" si="46"/>
        <v/>
      </c>
      <c r="AJ99" s="30" t="str">
        <f t="shared" si="46"/>
        <v/>
      </c>
      <c r="AK99" s="30" t="str">
        <f t="shared" si="46"/>
        <v>C</v>
      </c>
      <c r="AL99" s="30" t="str">
        <f t="shared" si="46"/>
        <v>C</v>
      </c>
      <c r="AM99" s="30" t="str">
        <f t="shared" si="47"/>
        <v/>
      </c>
      <c r="AN99" s="30" t="str">
        <f t="shared" si="47"/>
        <v/>
      </c>
      <c r="AO99" s="30" t="str">
        <f t="shared" si="47"/>
        <v/>
      </c>
      <c r="AP99" s="30" t="str">
        <f t="shared" si="47"/>
        <v/>
      </c>
      <c r="AQ99" s="30" t="str">
        <f t="shared" si="47"/>
        <v/>
      </c>
      <c r="AR99" s="30" t="str">
        <f t="shared" si="47"/>
        <v>C</v>
      </c>
      <c r="AS99" s="30" t="str">
        <f t="shared" si="47"/>
        <v>C</v>
      </c>
      <c r="AT99" s="30" t="str">
        <f t="shared" si="47"/>
        <v/>
      </c>
      <c r="AU99" s="30" t="str">
        <f t="shared" si="47"/>
        <v/>
      </c>
      <c r="AV99" s="30" t="str">
        <f t="shared" si="47"/>
        <v/>
      </c>
      <c r="AW99" s="30" t="str">
        <f t="shared" si="47"/>
        <v/>
      </c>
    </row>
    <row r="100" spans="1:49" x14ac:dyDescent="0.3">
      <c r="A100" s="25" t="str">
        <f t="shared" si="34"/>
        <v>ZCP</v>
      </c>
      <c r="B100" s="31"/>
      <c r="C100" s="84" t="s">
        <v>30</v>
      </c>
      <c r="D100" s="32" t="s">
        <v>37</v>
      </c>
      <c r="E100" s="33">
        <v>43095</v>
      </c>
      <c r="F100" s="34">
        <v>43098</v>
      </c>
      <c r="G100" s="113" t="str">
        <f>IF(D100='Paramètre DIVERS'!$B$16,'Paramètre DIVERS'!$A$16,IF(D100='Paramètre DIVERS'!$B$17,'Paramètre DIVERS'!$A$17,IF(D100='Paramètre DIVERS'!$B$18,'Paramètre DIVERS'!$A$18,IF(D100='Paramètre DIVERS'!$B$19,'Paramètre DIVERS'!$A$19,IF(D100='Paramètre DIVERS'!$B$21,'Paramètre DIVERS'!$A$21,IF(D100='Paramètre DIVERS'!$B$22,'Paramètre DIVERS'!$A$22,""))))))&amp;IF(D100='Paramètre DIVERS'!$B$24,'Paramètre DIVERS'!$A$24,IF(D100='Paramètre DIVERS'!$B$25,'Paramètre DIVERS'!$A$25,IF(D100='Paramètre DIVERS'!$B$26,'Paramètre DIVERS'!$A$26,IF(D100='Paramètre DIVERS'!$B$27,'Paramètre DIVERS'!$A$27,IF(D100='Paramètre DIVERS'!$B$28,'Paramètre DIVERS'!$A$28,IF(D100='Paramètre DIVERS'!$B$29,'Paramètre DIVERS'!$A$29,IF(D100='Paramètre DIVERS'!$B$30,'Paramètre DIVERS'!$A$30,"")))))))&amp;IF(D100='Paramètre DIVERS'!$B$32,'Paramètre DIVERS'!$A$32,IF(D100='Paramètre DIVERS'!$B$36,'Paramètre DIVERS'!$A$36,IF(D100='Paramètre DIVERS'!$B$37,'Paramètre DIVERS'!$A$37,IF(D100='Paramètre DIVERS'!$B$38,'Paramètre DIVERS'!$A$38,IF(D100='Paramètre DIVERS'!$B$39,'Paramètre DIVERS'!$A$39,IF(D100='Paramètre DIVERS'!$B$43,'Paramètre DIVERS'!$A$43,IF(D100='Paramètre DIVERS'!$B$44,'Paramètre DIVERS'!$A$44,"")))))))&amp;IF(D100='Paramètre DIVERS'!$B$45,'Paramètre DIVERS'!$A$45,IF(D100='Paramètre DIVERS'!$B$46,'Paramètre DIVERS'!$A$46,IF(D100='Paramètre DIVERS'!$B$47,'Paramètre DIVERS'!$A$47,IF(D100='Paramètre DIVERS'!$B$23,'Paramètre DIVERS'!$A$23,""))))</f>
        <v>ZCP</v>
      </c>
      <c r="H100" s="101">
        <f t="shared" si="35"/>
        <v>4</v>
      </c>
      <c r="I100" s="30" t="str">
        <f t="shared" si="44"/>
        <v>C</v>
      </c>
      <c r="J100" s="30" t="str">
        <f t="shared" si="44"/>
        <v>C</v>
      </c>
      <c r="K100" s="30" t="str">
        <f t="shared" si="44"/>
        <v/>
      </c>
      <c r="L100" s="30" t="str">
        <f t="shared" si="44"/>
        <v/>
      </c>
      <c r="M100" s="30" t="str">
        <f t="shared" si="44"/>
        <v/>
      </c>
      <c r="N100" s="30" t="str">
        <f t="shared" si="44"/>
        <v/>
      </c>
      <c r="O100" s="30" t="str">
        <f t="shared" si="44"/>
        <v/>
      </c>
      <c r="P100" s="30" t="str">
        <f t="shared" si="44"/>
        <v>C</v>
      </c>
      <c r="Q100" s="30" t="str">
        <f t="shared" si="44"/>
        <v>C</v>
      </c>
      <c r="R100" s="30" t="str">
        <f t="shared" si="44"/>
        <v/>
      </c>
      <c r="S100" s="30" t="str">
        <f t="shared" si="45"/>
        <v/>
      </c>
      <c r="T100" s="30" t="str">
        <f t="shared" si="45"/>
        <v/>
      </c>
      <c r="U100" s="30" t="str">
        <f t="shared" si="45"/>
        <v/>
      </c>
      <c r="V100" s="30" t="str">
        <f t="shared" si="45"/>
        <v/>
      </c>
      <c r="W100" s="30" t="str">
        <f t="shared" si="45"/>
        <v>C</v>
      </c>
      <c r="X100" s="30" t="str">
        <f t="shared" si="45"/>
        <v>C</v>
      </c>
      <c r="Y100" s="30" t="str">
        <f t="shared" si="45"/>
        <v/>
      </c>
      <c r="Z100" s="30" t="str">
        <f t="shared" si="45"/>
        <v/>
      </c>
      <c r="AA100" s="30" t="str">
        <f t="shared" si="45"/>
        <v/>
      </c>
      <c r="AB100" s="30" t="str">
        <f t="shared" si="45"/>
        <v/>
      </c>
      <c r="AC100" s="30" t="str">
        <f t="shared" si="46"/>
        <v/>
      </c>
      <c r="AD100" s="30" t="str">
        <f t="shared" si="46"/>
        <v>C</v>
      </c>
      <c r="AE100" s="30" t="str">
        <f t="shared" si="46"/>
        <v>C</v>
      </c>
      <c r="AF100" s="30" t="str">
        <f t="shared" si="46"/>
        <v/>
      </c>
      <c r="AG100" s="30" t="str">
        <f t="shared" si="46"/>
        <v/>
      </c>
      <c r="AH100" s="30" t="str">
        <f t="shared" si="46"/>
        <v/>
      </c>
      <c r="AI100" s="30" t="str">
        <f t="shared" si="46"/>
        <v/>
      </c>
      <c r="AJ100" s="30" t="str">
        <f t="shared" si="46"/>
        <v/>
      </c>
      <c r="AK100" s="30" t="str">
        <f t="shared" si="46"/>
        <v>C</v>
      </c>
      <c r="AL100" s="30" t="str">
        <f t="shared" si="46"/>
        <v>C</v>
      </c>
      <c r="AM100" s="30" t="str">
        <f t="shared" si="47"/>
        <v/>
      </c>
      <c r="AN100" s="30" t="str">
        <f t="shared" si="47"/>
        <v/>
      </c>
      <c r="AO100" s="30" t="str">
        <f t="shared" si="47"/>
        <v/>
      </c>
      <c r="AP100" s="30" t="str">
        <f t="shared" si="47"/>
        <v/>
      </c>
      <c r="AQ100" s="30" t="str">
        <f t="shared" si="47"/>
        <v/>
      </c>
      <c r="AR100" s="30" t="str">
        <f t="shared" si="47"/>
        <v>C</v>
      </c>
      <c r="AS100" s="30" t="str">
        <f t="shared" si="47"/>
        <v>C</v>
      </c>
      <c r="AT100" s="30" t="str">
        <f t="shared" si="47"/>
        <v/>
      </c>
      <c r="AU100" s="30" t="str">
        <f t="shared" si="47"/>
        <v/>
      </c>
      <c r="AV100" s="30" t="str">
        <f t="shared" si="47"/>
        <v/>
      </c>
      <c r="AW100" s="30" t="str">
        <f t="shared" si="47"/>
        <v/>
      </c>
    </row>
    <row r="101" spans="1:49" x14ac:dyDescent="0.3">
      <c r="A101" s="25" t="str">
        <f t="shared" si="34"/>
        <v>ZCP</v>
      </c>
      <c r="B101" s="31"/>
      <c r="C101" s="84" t="s">
        <v>30</v>
      </c>
      <c r="D101" s="32" t="s">
        <v>37</v>
      </c>
      <c r="E101" s="33">
        <v>43136</v>
      </c>
      <c r="F101" s="34">
        <v>43140</v>
      </c>
      <c r="G101" s="113" t="str">
        <f>IF(D101='Paramètre DIVERS'!$B$16,'Paramètre DIVERS'!$A$16,IF(D101='Paramètre DIVERS'!$B$17,'Paramètre DIVERS'!$A$17,IF(D101='Paramètre DIVERS'!$B$18,'Paramètre DIVERS'!$A$18,IF(D101='Paramètre DIVERS'!$B$19,'Paramètre DIVERS'!$A$19,IF(D101='Paramètre DIVERS'!$B$21,'Paramètre DIVERS'!$A$21,IF(D101='Paramètre DIVERS'!$B$22,'Paramètre DIVERS'!$A$22,""))))))&amp;IF(D101='Paramètre DIVERS'!$B$24,'Paramètre DIVERS'!$A$24,IF(D101='Paramètre DIVERS'!$B$25,'Paramètre DIVERS'!$A$25,IF(D101='Paramètre DIVERS'!$B$26,'Paramètre DIVERS'!$A$26,IF(D101='Paramètre DIVERS'!$B$27,'Paramètre DIVERS'!$A$27,IF(D101='Paramètre DIVERS'!$B$28,'Paramètre DIVERS'!$A$28,IF(D101='Paramètre DIVERS'!$B$29,'Paramètre DIVERS'!$A$29,IF(D101='Paramètre DIVERS'!$B$30,'Paramètre DIVERS'!$A$30,"")))))))&amp;IF(D101='Paramètre DIVERS'!$B$32,'Paramètre DIVERS'!$A$32,IF(D101='Paramètre DIVERS'!$B$36,'Paramètre DIVERS'!$A$36,IF(D101='Paramètre DIVERS'!$B$37,'Paramètre DIVERS'!$A$37,IF(D101='Paramètre DIVERS'!$B$38,'Paramètre DIVERS'!$A$38,IF(D101='Paramètre DIVERS'!$B$39,'Paramètre DIVERS'!$A$39,IF(D101='Paramètre DIVERS'!$B$43,'Paramètre DIVERS'!$A$43,IF(D101='Paramètre DIVERS'!$B$44,'Paramètre DIVERS'!$A$44,"")))))))&amp;IF(D101='Paramètre DIVERS'!$B$45,'Paramètre DIVERS'!$A$45,IF(D101='Paramètre DIVERS'!$B$46,'Paramètre DIVERS'!$A$46,IF(D101='Paramètre DIVERS'!$B$47,'Paramètre DIVERS'!$A$47,IF(D101='Paramètre DIVERS'!$B$23,'Paramètre DIVERS'!$A$23,""))))</f>
        <v>ZCP</v>
      </c>
      <c r="H101" s="101">
        <f t="shared" si="35"/>
        <v>5</v>
      </c>
      <c r="I101" s="30" t="str">
        <f t="shared" si="44"/>
        <v>C</v>
      </c>
      <c r="J101" s="30" t="str">
        <f t="shared" si="44"/>
        <v>C</v>
      </c>
      <c r="K101" s="30" t="str">
        <f t="shared" si="44"/>
        <v/>
      </c>
      <c r="L101" s="30" t="str">
        <f t="shared" si="44"/>
        <v/>
      </c>
      <c r="M101" s="30" t="str">
        <f t="shared" si="44"/>
        <v/>
      </c>
      <c r="N101" s="30" t="str">
        <f t="shared" si="44"/>
        <v/>
      </c>
      <c r="O101" s="30" t="str">
        <f t="shared" si="44"/>
        <v/>
      </c>
      <c r="P101" s="30" t="str">
        <f t="shared" si="44"/>
        <v>C</v>
      </c>
      <c r="Q101" s="30" t="str">
        <f t="shared" si="44"/>
        <v>C</v>
      </c>
      <c r="R101" s="30" t="str">
        <f t="shared" si="44"/>
        <v>ZCP</v>
      </c>
      <c r="S101" s="30" t="str">
        <f t="shared" si="45"/>
        <v>ZCP</v>
      </c>
      <c r="T101" s="30" t="str">
        <f t="shared" si="45"/>
        <v>ZCP</v>
      </c>
      <c r="U101" s="30" t="str">
        <f t="shared" si="45"/>
        <v>ZCP</v>
      </c>
      <c r="V101" s="30" t="str">
        <f t="shared" si="45"/>
        <v>ZCP</v>
      </c>
      <c r="W101" s="30" t="str">
        <f t="shared" si="45"/>
        <v>C</v>
      </c>
      <c r="X101" s="30" t="str">
        <f t="shared" si="45"/>
        <v>C</v>
      </c>
      <c r="Y101" s="30" t="str">
        <f t="shared" si="45"/>
        <v/>
      </c>
      <c r="Z101" s="30" t="str">
        <f t="shared" si="45"/>
        <v/>
      </c>
      <c r="AA101" s="30" t="str">
        <f t="shared" si="45"/>
        <v/>
      </c>
      <c r="AB101" s="30" t="str">
        <f t="shared" si="45"/>
        <v/>
      </c>
      <c r="AC101" s="30" t="str">
        <f t="shared" si="46"/>
        <v/>
      </c>
      <c r="AD101" s="30" t="str">
        <f t="shared" si="46"/>
        <v>C</v>
      </c>
      <c r="AE101" s="30" t="str">
        <f t="shared" si="46"/>
        <v>C</v>
      </c>
      <c r="AF101" s="30" t="str">
        <f t="shared" si="46"/>
        <v/>
      </c>
      <c r="AG101" s="30" t="str">
        <f t="shared" si="46"/>
        <v/>
      </c>
      <c r="AH101" s="30" t="str">
        <f t="shared" si="46"/>
        <v/>
      </c>
      <c r="AI101" s="30" t="str">
        <f t="shared" si="46"/>
        <v/>
      </c>
      <c r="AJ101" s="30" t="str">
        <f t="shared" si="46"/>
        <v/>
      </c>
      <c r="AK101" s="30" t="str">
        <f t="shared" si="46"/>
        <v>C</v>
      </c>
      <c r="AL101" s="30" t="str">
        <f t="shared" si="46"/>
        <v>C</v>
      </c>
      <c r="AM101" s="30" t="str">
        <f t="shared" si="47"/>
        <v/>
      </c>
      <c r="AN101" s="30" t="str">
        <f t="shared" si="47"/>
        <v/>
      </c>
      <c r="AO101" s="30" t="str">
        <f t="shared" si="47"/>
        <v/>
      </c>
      <c r="AP101" s="30" t="str">
        <f t="shared" si="47"/>
        <v/>
      </c>
      <c r="AQ101" s="30" t="str">
        <f t="shared" si="47"/>
        <v/>
      </c>
      <c r="AR101" s="30" t="str">
        <f t="shared" si="47"/>
        <v>C</v>
      </c>
      <c r="AS101" s="30" t="str">
        <f t="shared" si="47"/>
        <v>C</v>
      </c>
      <c r="AT101" s="30" t="str">
        <f t="shared" si="47"/>
        <v/>
      </c>
      <c r="AU101" s="30" t="str">
        <f t="shared" si="47"/>
        <v/>
      </c>
      <c r="AV101" s="30" t="str">
        <f t="shared" si="47"/>
        <v/>
      </c>
      <c r="AW101" s="30" t="str">
        <f t="shared" si="47"/>
        <v/>
      </c>
    </row>
    <row r="102" spans="1:49" x14ac:dyDescent="0.3">
      <c r="A102" s="25" t="str">
        <f t="shared" si="34"/>
        <v>ZCP</v>
      </c>
      <c r="B102" s="31"/>
      <c r="C102" s="84" t="s">
        <v>30</v>
      </c>
      <c r="D102" s="32" t="s">
        <v>37</v>
      </c>
      <c r="E102" s="33">
        <v>43095</v>
      </c>
      <c r="F102" s="34">
        <v>43098</v>
      </c>
      <c r="G102" s="113" t="str">
        <f>IF(D102='Paramètre DIVERS'!$B$16,'Paramètre DIVERS'!$A$16,IF(D102='Paramètre DIVERS'!$B$17,'Paramètre DIVERS'!$A$17,IF(D102='Paramètre DIVERS'!$B$18,'Paramètre DIVERS'!$A$18,IF(D102='Paramètre DIVERS'!$B$19,'Paramètre DIVERS'!$A$19,IF(D102='Paramètre DIVERS'!$B$21,'Paramètre DIVERS'!$A$21,IF(D102='Paramètre DIVERS'!$B$22,'Paramètre DIVERS'!$A$22,""))))))&amp;IF(D102='Paramètre DIVERS'!$B$24,'Paramètre DIVERS'!$A$24,IF(D102='Paramètre DIVERS'!$B$25,'Paramètre DIVERS'!$A$25,IF(D102='Paramètre DIVERS'!$B$26,'Paramètre DIVERS'!$A$26,IF(D102='Paramètre DIVERS'!$B$27,'Paramètre DIVERS'!$A$27,IF(D102='Paramètre DIVERS'!$B$28,'Paramètre DIVERS'!$A$28,IF(D102='Paramètre DIVERS'!$B$29,'Paramètre DIVERS'!$A$29,IF(D102='Paramètre DIVERS'!$B$30,'Paramètre DIVERS'!$A$30,"")))))))&amp;IF(D102='Paramètre DIVERS'!$B$32,'Paramètre DIVERS'!$A$32,IF(D102='Paramètre DIVERS'!$B$36,'Paramètre DIVERS'!$A$36,IF(D102='Paramètre DIVERS'!$B$37,'Paramètre DIVERS'!$A$37,IF(D102='Paramètre DIVERS'!$B$38,'Paramètre DIVERS'!$A$38,IF(D102='Paramètre DIVERS'!$B$39,'Paramètre DIVERS'!$A$39,IF(D102='Paramètre DIVERS'!$B$43,'Paramètre DIVERS'!$A$43,IF(D102='Paramètre DIVERS'!$B$44,'Paramètre DIVERS'!$A$44,"")))))))&amp;IF(D102='Paramètre DIVERS'!$B$45,'Paramètre DIVERS'!$A$45,IF(D102='Paramètre DIVERS'!$B$46,'Paramètre DIVERS'!$A$46,IF(D102='Paramètre DIVERS'!$B$47,'Paramètre DIVERS'!$A$47,IF(D102='Paramètre DIVERS'!$B$23,'Paramètre DIVERS'!$A$23,""))))</f>
        <v>ZCP</v>
      </c>
      <c r="H102" s="101">
        <f t="shared" si="35"/>
        <v>4</v>
      </c>
      <c r="I102" s="30" t="str">
        <f t="shared" si="44"/>
        <v>C</v>
      </c>
      <c r="J102" s="30" t="str">
        <f t="shared" si="44"/>
        <v>C</v>
      </c>
      <c r="K102" s="30" t="str">
        <f t="shared" si="44"/>
        <v/>
      </c>
      <c r="L102" s="30" t="str">
        <f t="shared" si="44"/>
        <v/>
      </c>
      <c r="M102" s="30" t="str">
        <f t="shared" si="44"/>
        <v/>
      </c>
      <c r="N102" s="30" t="str">
        <f t="shared" si="44"/>
        <v/>
      </c>
      <c r="O102" s="30" t="str">
        <f t="shared" si="44"/>
        <v/>
      </c>
      <c r="P102" s="30" t="str">
        <f t="shared" si="44"/>
        <v>C</v>
      </c>
      <c r="Q102" s="30" t="str">
        <f t="shared" si="44"/>
        <v>C</v>
      </c>
      <c r="R102" s="30" t="str">
        <f t="shared" si="44"/>
        <v/>
      </c>
      <c r="S102" s="30" t="str">
        <f t="shared" si="45"/>
        <v/>
      </c>
      <c r="T102" s="30" t="str">
        <f t="shared" si="45"/>
        <v/>
      </c>
      <c r="U102" s="30" t="str">
        <f t="shared" si="45"/>
        <v/>
      </c>
      <c r="V102" s="30" t="str">
        <f t="shared" si="45"/>
        <v/>
      </c>
      <c r="W102" s="30" t="str">
        <f t="shared" si="45"/>
        <v>C</v>
      </c>
      <c r="X102" s="30" t="str">
        <f t="shared" si="45"/>
        <v>C</v>
      </c>
      <c r="Y102" s="30" t="str">
        <f t="shared" si="45"/>
        <v/>
      </c>
      <c r="Z102" s="30" t="str">
        <f t="shared" si="45"/>
        <v/>
      </c>
      <c r="AA102" s="30" t="str">
        <f t="shared" si="45"/>
        <v/>
      </c>
      <c r="AB102" s="30" t="str">
        <f t="shared" si="45"/>
        <v/>
      </c>
      <c r="AC102" s="30" t="str">
        <f t="shared" si="46"/>
        <v/>
      </c>
      <c r="AD102" s="30" t="str">
        <f t="shared" si="46"/>
        <v>C</v>
      </c>
      <c r="AE102" s="30" t="str">
        <f t="shared" si="46"/>
        <v>C</v>
      </c>
      <c r="AF102" s="30" t="str">
        <f t="shared" si="46"/>
        <v/>
      </c>
      <c r="AG102" s="30" t="str">
        <f t="shared" si="46"/>
        <v/>
      </c>
      <c r="AH102" s="30" t="str">
        <f t="shared" si="46"/>
        <v/>
      </c>
      <c r="AI102" s="30" t="str">
        <f t="shared" si="46"/>
        <v/>
      </c>
      <c r="AJ102" s="30" t="str">
        <f t="shared" si="46"/>
        <v/>
      </c>
      <c r="AK102" s="30" t="str">
        <f t="shared" si="46"/>
        <v>C</v>
      </c>
      <c r="AL102" s="30" t="str">
        <f t="shared" si="46"/>
        <v>C</v>
      </c>
      <c r="AM102" s="30" t="str">
        <f t="shared" si="47"/>
        <v/>
      </c>
      <c r="AN102" s="30" t="str">
        <f t="shared" si="47"/>
        <v/>
      </c>
      <c r="AO102" s="30" t="str">
        <f t="shared" si="47"/>
        <v/>
      </c>
      <c r="AP102" s="30" t="str">
        <f t="shared" si="47"/>
        <v/>
      </c>
      <c r="AQ102" s="30" t="str">
        <f t="shared" si="47"/>
        <v/>
      </c>
      <c r="AR102" s="30" t="str">
        <f t="shared" si="47"/>
        <v>C</v>
      </c>
      <c r="AS102" s="30" t="str">
        <f t="shared" si="47"/>
        <v>C</v>
      </c>
      <c r="AT102" s="30" t="str">
        <f t="shared" si="47"/>
        <v/>
      </c>
      <c r="AU102" s="30" t="str">
        <f t="shared" si="47"/>
        <v/>
      </c>
      <c r="AV102" s="30" t="str">
        <f t="shared" si="47"/>
        <v/>
      </c>
      <c r="AW102" s="30" t="str">
        <f t="shared" si="47"/>
        <v/>
      </c>
    </row>
    <row r="103" spans="1:49" x14ac:dyDescent="0.3">
      <c r="A103" s="25" t="str">
        <f t="shared" ref="A103:A134" si="48">+B103&amp;G103</f>
        <v>ZCP</v>
      </c>
      <c r="B103" s="31"/>
      <c r="C103" s="84" t="s">
        <v>30</v>
      </c>
      <c r="D103" s="32" t="s">
        <v>37</v>
      </c>
      <c r="E103" s="33">
        <v>42954</v>
      </c>
      <c r="F103" s="34">
        <v>42972</v>
      </c>
      <c r="G103" s="113" t="str">
        <f>IF(D103='Paramètre DIVERS'!$B$16,'Paramètre DIVERS'!$A$16,IF(D103='Paramètre DIVERS'!$B$17,'Paramètre DIVERS'!$A$17,IF(D103='Paramètre DIVERS'!$B$18,'Paramètre DIVERS'!$A$18,IF(D103='Paramètre DIVERS'!$B$19,'Paramètre DIVERS'!$A$19,IF(D103='Paramètre DIVERS'!$B$21,'Paramètre DIVERS'!$A$21,IF(D103='Paramètre DIVERS'!$B$22,'Paramètre DIVERS'!$A$22,""))))))&amp;IF(D103='Paramètre DIVERS'!$B$24,'Paramètre DIVERS'!$A$24,IF(D103='Paramètre DIVERS'!$B$25,'Paramètre DIVERS'!$A$25,IF(D103='Paramètre DIVERS'!$B$26,'Paramètre DIVERS'!$A$26,IF(D103='Paramètre DIVERS'!$B$27,'Paramètre DIVERS'!$A$27,IF(D103='Paramètre DIVERS'!$B$28,'Paramètre DIVERS'!$A$28,IF(D103='Paramètre DIVERS'!$B$29,'Paramètre DIVERS'!$A$29,IF(D103='Paramètre DIVERS'!$B$30,'Paramètre DIVERS'!$A$30,"")))))))&amp;IF(D103='Paramètre DIVERS'!$B$32,'Paramètre DIVERS'!$A$32,IF(D103='Paramètre DIVERS'!$B$36,'Paramètre DIVERS'!$A$36,IF(D103='Paramètre DIVERS'!$B$37,'Paramètre DIVERS'!$A$37,IF(D103='Paramètre DIVERS'!$B$38,'Paramètre DIVERS'!$A$38,IF(D103='Paramètre DIVERS'!$B$39,'Paramètre DIVERS'!$A$39,IF(D103='Paramètre DIVERS'!$B$43,'Paramètre DIVERS'!$A$43,IF(D103='Paramètre DIVERS'!$B$44,'Paramètre DIVERS'!$A$44,"")))))))&amp;IF(D103='Paramètre DIVERS'!$B$45,'Paramètre DIVERS'!$A$45,IF(D103='Paramètre DIVERS'!$B$46,'Paramètre DIVERS'!$A$46,IF(D103='Paramètre DIVERS'!$B$47,'Paramètre DIVERS'!$A$47,IF(D103='Paramètre DIVERS'!$B$23,'Paramètre DIVERS'!$A$23,""))))</f>
        <v>ZCP</v>
      </c>
      <c r="H103" s="101">
        <f t="shared" ref="H103:H134" si="49">IF(D103="demi-jour",NETWORKDAYS(E103,F103,jfdate)-0.5,NETWORKDAYS(E103,F103,jfdate))</f>
        <v>14</v>
      </c>
      <c r="I103" s="30" t="str">
        <f t="shared" si="44"/>
        <v>C</v>
      </c>
      <c r="J103" s="30" t="str">
        <f t="shared" si="44"/>
        <v>C</v>
      </c>
      <c r="K103" s="30" t="str">
        <f t="shared" si="44"/>
        <v/>
      </c>
      <c r="L103" s="30" t="str">
        <f t="shared" si="44"/>
        <v/>
      </c>
      <c r="M103" s="30" t="str">
        <f t="shared" si="44"/>
        <v/>
      </c>
      <c r="N103" s="30" t="str">
        <f t="shared" si="44"/>
        <v/>
      </c>
      <c r="O103" s="30" t="str">
        <f t="shared" si="44"/>
        <v/>
      </c>
      <c r="P103" s="30" t="str">
        <f t="shared" si="44"/>
        <v>C</v>
      </c>
      <c r="Q103" s="30" t="str">
        <f t="shared" si="44"/>
        <v>C</v>
      </c>
      <c r="R103" s="30" t="str">
        <f t="shared" si="44"/>
        <v/>
      </c>
      <c r="S103" s="30" t="str">
        <f t="shared" si="45"/>
        <v/>
      </c>
      <c r="T103" s="30" t="str">
        <f t="shared" si="45"/>
        <v/>
      </c>
      <c r="U103" s="30" t="str">
        <f t="shared" si="45"/>
        <v/>
      </c>
      <c r="V103" s="30" t="str">
        <f t="shared" si="45"/>
        <v/>
      </c>
      <c r="W103" s="30" t="str">
        <f t="shared" si="45"/>
        <v>C</v>
      </c>
      <c r="X103" s="30" t="str">
        <f t="shared" si="45"/>
        <v>C</v>
      </c>
      <c r="Y103" s="30" t="str">
        <f t="shared" si="45"/>
        <v/>
      </c>
      <c r="Z103" s="30" t="str">
        <f t="shared" si="45"/>
        <v/>
      </c>
      <c r="AA103" s="30" t="str">
        <f t="shared" si="45"/>
        <v/>
      </c>
      <c r="AB103" s="30" t="str">
        <f t="shared" si="45"/>
        <v/>
      </c>
      <c r="AC103" s="30" t="str">
        <f t="shared" si="46"/>
        <v/>
      </c>
      <c r="AD103" s="30" t="str">
        <f t="shared" si="46"/>
        <v>C</v>
      </c>
      <c r="AE103" s="30" t="str">
        <f t="shared" si="46"/>
        <v>C</v>
      </c>
      <c r="AF103" s="30" t="str">
        <f t="shared" si="46"/>
        <v/>
      </c>
      <c r="AG103" s="30" t="str">
        <f t="shared" si="46"/>
        <v/>
      </c>
      <c r="AH103" s="30" t="str">
        <f t="shared" si="46"/>
        <v/>
      </c>
      <c r="AI103" s="30" t="str">
        <f t="shared" si="46"/>
        <v/>
      </c>
      <c r="AJ103" s="30" t="str">
        <f t="shared" si="46"/>
        <v/>
      </c>
      <c r="AK103" s="30" t="str">
        <f t="shared" si="46"/>
        <v>C</v>
      </c>
      <c r="AL103" s="30" t="str">
        <f t="shared" si="46"/>
        <v>C</v>
      </c>
      <c r="AM103" s="30" t="str">
        <f t="shared" si="47"/>
        <v/>
      </c>
      <c r="AN103" s="30" t="str">
        <f t="shared" si="47"/>
        <v/>
      </c>
      <c r="AO103" s="30" t="str">
        <f t="shared" si="47"/>
        <v/>
      </c>
      <c r="AP103" s="30" t="str">
        <f t="shared" si="47"/>
        <v/>
      </c>
      <c r="AQ103" s="30" t="str">
        <f t="shared" si="47"/>
        <v/>
      </c>
      <c r="AR103" s="30" t="str">
        <f t="shared" si="47"/>
        <v>C</v>
      </c>
      <c r="AS103" s="30" t="str">
        <f t="shared" si="47"/>
        <v>C</v>
      </c>
      <c r="AT103" s="30" t="str">
        <f t="shared" si="47"/>
        <v/>
      </c>
      <c r="AU103" s="30" t="str">
        <f t="shared" si="47"/>
        <v/>
      </c>
      <c r="AV103" s="30" t="str">
        <f t="shared" si="47"/>
        <v/>
      </c>
      <c r="AW103" s="30" t="str">
        <f t="shared" si="47"/>
        <v/>
      </c>
    </row>
    <row r="104" spans="1:49" x14ac:dyDescent="0.3">
      <c r="A104" s="25" t="str">
        <f t="shared" si="48"/>
        <v>ZCP</v>
      </c>
      <c r="B104" s="31"/>
      <c r="C104" s="84" t="s">
        <v>30</v>
      </c>
      <c r="D104" s="32" t="s">
        <v>37</v>
      </c>
      <c r="E104" s="33">
        <v>42926</v>
      </c>
      <c r="F104" s="34">
        <v>42944</v>
      </c>
      <c r="G104" s="113" t="str">
        <f>IF(D104='Paramètre DIVERS'!$B$16,'Paramètre DIVERS'!$A$16,IF(D104='Paramètre DIVERS'!$B$17,'Paramètre DIVERS'!$A$17,IF(D104='Paramètre DIVERS'!$B$18,'Paramètre DIVERS'!$A$18,IF(D104='Paramètre DIVERS'!$B$19,'Paramètre DIVERS'!$A$19,IF(D104='Paramètre DIVERS'!$B$21,'Paramètre DIVERS'!$A$21,IF(D104='Paramètre DIVERS'!$B$22,'Paramètre DIVERS'!$A$22,""))))))&amp;IF(D104='Paramètre DIVERS'!$B$24,'Paramètre DIVERS'!$A$24,IF(D104='Paramètre DIVERS'!$B$25,'Paramètre DIVERS'!$A$25,IF(D104='Paramètre DIVERS'!$B$26,'Paramètre DIVERS'!$A$26,IF(D104='Paramètre DIVERS'!$B$27,'Paramètre DIVERS'!$A$27,IF(D104='Paramètre DIVERS'!$B$28,'Paramètre DIVERS'!$A$28,IF(D104='Paramètre DIVERS'!$B$29,'Paramètre DIVERS'!$A$29,IF(D104='Paramètre DIVERS'!$B$30,'Paramètre DIVERS'!$A$30,"")))))))&amp;IF(D104='Paramètre DIVERS'!$B$32,'Paramètre DIVERS'!$A$32,IF(D104='Paramètre DIVERS'!$B$36,'Paramètre DIVERS'!$A$36,IF(D104='Paramètre DIVERS'!$B$37,'Paramètre DIVERS'!$A$37,IF(D104='Paramètre DIVERS'!$B$38,'Paramètre DIVERS'!$A$38,IF(D104='Paramètre DIVERS'!$B$39,'Paramètre DIVERS'!$A$39,IF(D104='Paramètre DIVERS'!$B$43,'Paramètre DIVERS'!$A$43,IF(D104='Paramètre DIVERS'!$B$44,'Paramètre DIVERS'!$A$44,"")))))))&amp;IF(D104='Paramètre DIVERS'!$B$45,'Paramètre DIVERS'!$A$45,IF(D104='Paramètre DIVERS'!$B$46,'Paramètre DIVERS'!$A$46,IF(D104='Paramètre DIVERS'!$B$47,'Paramètre DIVERS'!$A$47,IF(D104='Paramètre DIVERS'!$B$23,'Paramètre DIVERS'!$A$23,""))))</f>
        <v>ZCP</v>
      </c>
      <c r="H104" s="101">
        <f t="shared" si="49"/>
        <v>14</v>
      </c>
      <c r="I104" s="30" t="str">
        <f t="shared" si="44"/>
        <v>C</v>
      </c>
      <c r="J104" s="30" t="str">
        <f t="shared" si="44"/>
        <v>C</v>
      </c>
      <c r="K104" s="30" t="str">
        <f t="shared" si="44"/>
        <v/>
      </c>
      <c r="L104" s="30" t="str">
        <f t="shared" si="44"/>
        <v/>
      </c>
      <c r="M104" s="30" t="str">
        <f t="shared" si="44"/>
        <v/>
      </c>
      <c r="N104" s="30" t="str">
        <f t="shared" si="44"/>
        <v/>
      </c>
      <c r="O104" s="30" t="str">
        <f t="shared" si="44"/>
        <v/>
      </c>
      <c r="P104" s="30" t="str">
        <f t="shared" si="44"/>
        <v>C</v>
      </c>
      <c r="Q104" s="30" t="str">
        <f t="shared" si="44"/>
        <v>C</v>
      </c>
      <c r="R104" s="30" t="str">
        <f t="shared" si="44"/>
        <v/>
      </c>
      <c r="S104" s="30" t="str">
        <f t="shared" si="45"/>
        <v/>
      </c>
      <c r="T104" s="30" t="str">
        <f t="shared" si="45"/>
        <v/>
      </c>
      <c r="U104" s="30" t="str">
        <f t="shared" si="45"/>
        <v/>
      </c>
      <c r="V104" s="30" t="str">
        <f t="shared" si="45"/>
        <v/>
      </c>
      <c r="W104" s="30" t="str">
        <f t="shared" si="45"/>
        <v>C</v>
      </c>
      <c r="X104" s="30" t="str">
        <f t="shared" si="45"/>
        <v>C</v>
      </c>
      <c r="Y104" s="30" t="str">
        <f t="shared" si="45"/>
        <v/>
      </c>
      <c r="Z104" s="30" t="str">
        <f t="shared" si="45"/>
        <v/>
      </c>
      <c r="AA104" s="30" t="str">
        <f t="shared" si="45"/>
        <v/>
      </c>
      <c r="AB104" s="30" t="str">
        <f t="shared" si="45"/>
        <v/>
      </c>
      <c r="AC104" s="30" t="str">
        <f t="shared" si="46"/>
        <v/>
      </c>
      <c r="AD104" s="30" t="str">
        <f t="shared" si="46"/>
        <v>C</v>
      </c>
      <c r="AE104" s="30" t="str">
        <f t="shared" si="46"/>
        <v>C</v>
      </c>
      <c r="AF104" s="30" t="str">
        <f t="shared" si="46"/>
        <v/>
      </c>
      <c r="AG104" s="30" t="str">
        <f t="shared" si="46"/>
        <v/>
      </c>
      <c r="AH104" s="30" t="str">
        <f t="shared" si="46"/>
        <v/>
      </c>
      <c r="AI104" s="30" t="str">
        <f t="shared" si="46"/>
        <v/>
      </c>
      <c r="AJ104" s="30" t="str">
        <f t="shared" si="46"/>
        <v/>
      </c>
      <c r="AK104" s="30" t="str">
        <f t="shared" si="46"/>
        <v>C</v>
      </c>
      <c r="AL104" s="30" t="str">
        <f t="shared" si="46"/>
        <v>C</v>
      </c>
      <c r="AM104" s="30" t="str">
        <f t="shared" si="47"/>
        <v/>
      </c>
      <c r="AN104" s="30" t="str">
        <f t="shared" si="47"/>
        <v/>
      </c>
      <c r="AO104" s="30" t="str">
        <f t="shared" si="47"/>
        <v/>
      </c>
      <c r="AP104" s="30" t="str">
        <f t="shared" si="47"/>
        <v/>
      </c>
      <c r="AQ104" s="30" t="str">
        <f t="shared" si="47"/>
        <v/>
      </c>
      <c r="AR104" s="30" t="str">
        <f t="shared" si="47"/>
        <v>C</v>
      </c>
      <c r="AS104" s="30" t="str">
        <f t="shared" si="47"/>
        <v>C</v>
      </c>
      <c r="AT104" s="30" t="str">
        <f t="shared" si="47"/>
        <v/>
      </c>
      <c r="AU104" s="30" t="str">
        <f t="shared" si="47"/>
        <v/>
      </c>
      <c r="AV104" s="30" t="str">
        <f t="shared" si="47"/>
        <v/>
      </c>
      <c r="AW104" s="30" t="str">
        <f t="shared" si="47"/>
        <v/>
      </c>
    </row>
    <row r="105" spans="1:49" x14ac:dyDescent="0.3">
      <c r="A105" s="25" t="str">
        <f t="shared" si="48"/>
        <v>ZCP</v>
      </c>
      <c r="B105" s="31"/>
      <c r="C105" s="84" t="s">
        <v>30</v>
      </c>
      <c r="D105" s="32" t="s">
        <v>37</v>
      </c>
      <c r="E105" s="33">
        <v>43046</v>
      </c>
      <c r="F105" s="34">
        <v>43046</v>
      </c>
      <c r="G105" s="113" t="str">
        <f>IF(D105='Paramètre DIVERS'!$B$16,'Paramètre DIVERS'!$A$16,IF(D105='Paramètre DIVERS'!$B$17,'Paramètre DIVERS'!$A$17,IF(D105='Paramètre DIVERS'!$B$18,'Paramètre DIVERS'!$A$18,IF(D105='Paramètre DIVERS'!$B$19,'Paramètre DIVERS'!$A$19,IF(D105='Paramètre DIVERS'!$B$21,'Paramètre DIVERS'!$A$21,IF(D105='Paramètre DIVERS'!$B$22,'Paramètre DIVERS'!$A$22,""))))))&amp;IF(D105='Paramètre DIVERS'!$B$24,'Paramètre DIVERS'!$A$24,IF(D105='Paramètre DIVERS'!$B$25,'Paramètre DIVERS'!$A$25,IF(D105='Paramètre DIVERS'!$B$26,'Paramètre DIVERS'!$A$26,IF(D105='Paramètre DIVERS'!$B$27,'Paramètre DIVERS'!$A$27,IF(D105='Paramètre DIVERS'!$B$28,'Paramètre DIVERS'!$A$28,IF(D105='Paramètre DIVERS'!$B$29,'Paramètre DIVERS'!$A$29,IF(D105='Paramètre DIVERS'!$B$30,'Paramètre DIVERS'!$A$30,"")))))))&amp;IF(D105='Paramètre DIVERS'!$B$32,'Paramètre DIVERS'!$A$32,IF(D105='Paramètre DIVERS'!$B$36,'Paramètre DIVERS'!$A$36,IF(D105='Paramètre DIVERS'!$B$37,'Paramètre DIVERS'!$A$37,IF(D105='Paramètre DIVERS'!$B$38,'Paramètre DIVERS'!$A$38,IF(D105='Paramètre DIVERS'!$B$39,'Paramètre DIVERS'!$A$39,IF(D105='Paramètre DIVERS'!$B$43,'Paramètre DIVERS'!$A$43,IF(D105='Paramètre DIVERS'!$B$44,'Paramètre DIVERS'!$A$44,"")))))))&amp;IF(D105='Paramètre DIVERS'!$B$45,'Paramètre DIVERS'!$A$45,IF(D105='Paramètre DIVERS'!$B$46,'Paramètre DIVERS'!$A$46,IF(D105='Paramètre DIVERS'!$B$47,'Paramètre DIVERS'!$A$47,IF(D105='Paramètre DIVERS'!$B$23,'Paramètre DIVERS'!$A$23,""))))</f>
        <v>ZCP</v>
      </c>
      <c r="H105" s="101">
        <f t="shared" si="49"/>
        <v>1</v>
      </c>
      <c r="I105" s="30" t="str">
        <f t="shared" si="44"/>
        <v>C</v>
      </c>
      <c r="J105" s="30" t="str">
        <f t="shared" si="44"/>
        <v>C</v>
      </c>
      <c r="K105" s="30" t="str">
        <f t="shared" si="44"/>
        <v/>
      </c>
      <c r="L105" s="30" t="str">
        <f t="shared" si="44"/>
        <v/>
      </c>
      <c r="M105" s="30" t="str">
        <f t="shared" si="44"/>
        <v/>
      </c>
      <c r="N105" s="30" t="str">
        <f t="shared" si="44"/>
        <v/>
      </c>
      <c r="O105" s="30" t="str">
        <f t="shared" si="44"/>
        <v/>
      </c>
      <c r="P105" s="30" t="str">
        <f t="shared" si="44"/>
        <v>C</v>
      </c>
      <c r="Q105" s="30" t="str">
        <f t="shared" si="44"/>
        <v>C</v>
      </c>
      <c r="R105" s="30" t="str">
        <f t="shared" si="44"/>
        <v/>
      </c>
      <c r="S105" s="30" t="str">
        <f t="shared" si="45"/>
        <v/>
      </c>
      <c r="T105" s="30" t="str">
        <f t="shared" si="45"/>
        <v/>
      </c>
      <c r="U105" s="30" t="str">
        <f t="shared" si="45"/>
        <v/>
      </c>
      <c r="V105" s="30" t="str">
        <f t="shared" si="45"/>
        <v/>
      </c>
      <c r="W105" s="30" t="str">
        <f t="shared" si="45"/>
        <v>C</v>
      </c>
      <c r="X105" s="30" t="str">
        <f t="shared" si="45"/>
        <v>C</v>
      </c>
      <c r="Y105" s="30" t="str">
        <f t="shared" si="45"/>
        <v/>
      </c>
      <c r="Z105" s="30" t="str">
        <f t="shared" si="45"/>
        <v/>
      </c>
      <c r="AA105" s="30" t="str">
        <f t="shared" si="45"/>
        <v/>
      </c>
      <c r="AB105" s="30" t="str">
        <f t="shared" si="45"/>
        <v/>
      </c>
      <c r="AC105" s="30" t="str">
        <f t="shared" si="46"/>
        <v/>
      </c>
      <c r="AD105" s="30" t="str">
        <f t="shared" si="46"/>
        <v>C</v>
      </c>
      <c r="AE105" s="30" t="str">
        <f t="shared" si="46"/>
        <v>C</v>
      </c>
      <c r="AF105" s="30" t="str">
        <f t="shared" si="46"/>
        <v/>
      </c>
      <c r="AG105" s="30" t="str">
        <f t="shared" si="46"/>
        <v/>
      </c>
      <c r="AH105" s="30" t="str">
        <f t="shared" si="46"/>
        <v/>
      </c>
      <c r="AI105" s="30" t="str">
        <f t="shared" si="46"/>
        <v/>
      </c>
      <c r="AJ105" s="30" t="str">
        <f t="shared" si="46"/>
        <v/>
      </c>
      <c r="AK105" s="30" t="str">
        <f t="shared" si="46"/>
        <v>C</v>
      </c>
      <c r="AL105" s="30" t="str">
        <f t="shared" si="46"/>
        <v>C</v>
      </c>
      <c r="AM105" s="30" t="str">
        <f t="shared" si="47"/>
        <v/>
      </c>
      <c r="AN105" s="30" t="str">
        <f t="shared" si="47"/>
        <v/>
      </c>
      <c r="AO105" s="30" t="str">
        <f t="shared" si="47"/>
        <v/>
      </c>
      <c r="AP105" s="30" t="str">
        <f t="shared" si="47"/>
        <v/>
      </c>
      <c r="AQ105" s="30" t="str">
        <f t="shared" si="47"/>
        <v/>
      </c>
      <c r="AR105" s="30" t="str">
        <f t="shared" si="47"/>
        <v>C</v>
      </c>
      <c r="AS105" s="30" t="str">
        <f t="shared" si="47"/>
        <v>C</v>
      </c>
      <c r="AT105" s="30" t="str">
        <f t="shared" si="47"/>
        <v/>
      </c>
      <c r="AU105" s="30" t="str">
        <f t="shared" si="47"/>
        <v/>
      </c>
      <c r="AV105" s="30" t="str">
        <f t="shared" si="47"/>
        <v/>
      </c>
      <c r="AW105" s="30" t="str">
        <f t="shared" si="47"/>
        <v/>
      </c>
    </row>
    <row r="106" spans="1:49" x14ac:dyDescent="0.3">
      <c r="A106" s="25" t="str">
        <f t="shared" si="48"/>
        <v>ZCP</v>
      </c>
      <c r="B106" s="31"/>
      <c r="C106" s="84" t="s">
        <v>30</v>
      </c>
      <c r="D106" s="32" t="s">
        <v>37</v>
      </c>
      <c r="E106" s="33">
        <v>43080</v>
      </c>
      <c r="F106" s="34">
        <v>43084</v>
      </c>
      <c r="G106" s="113" t="str">
        <f>IF(D106='Paramètre DIVERS'!$B$16,'Paramètre DIVERS'!$A$16,IF(D106='Paramètre DIVERS'!$B$17,'Paramètre DIVERS'!$A$17,IF(D106='Paramètre DIVERS'!$B$18,'Paramètre DIVERS'!$A$18,IF(D106='Paramètre DIVERS'!$B$19,'Paramètre DIVERS'!$A$19,IF(D106='Paramètre DIVERS'!$B$21,'Paramètre DIVERS'!$A$21,IF(D106='Paramètre DIVERS'!$B$22,'Paramètre DIVERS'!$A$22,""))))))&amp;IF(D106='Paramètre DIVERS'!$B$24,'Paramètre DIVERS'!$A$24,IF(D106='Paramètre DIVERS'!$B$25,'Paramètre DIVERS'!$A$25,IF(D106='Paramètre DIVERS'!$B$26,'Paramètre DIVERS'!$A$26,IF(D106='Paramètre DIVERS'!$B$27,'Paramètre DIVERS'!$A$27,IF(D106='Paramètre DIVERS'!$B$28,'Paramètre DIVERS'!$A$28,IF(D106='Paramètre DIVERS'!$B$29,'Paramètre DIVERS'!$A$29,IF(D106='Paramètre DIVERS'!$B$30,'Paramètre DIVERS'!$A$30,"")))))))&amp;IF(D106='Paramètre DIVERS'!$B$32,'Paramètre DIVERS'!$A$32,IF(D106='Paramètre DIVERS'!$B$36,'Paramètre DIVERS'!$A$36,IF(D106='Paramètre DIVERS'!$B$37,'Paramètre DIVERS'!$A$37,IF(D106='Paramètre DIVERS'!$B$38,'Paramètre DIVERS'!$A$38,IF(D106='Paramètre DIVERS'!$B$39,'Paramètre DIVERS'!$A$39,IF(D106='Paramètre DIVERS'!$B$43,'Paramètre DIVERS'!$A$43,IF(D106='Paramètre DIVERS'!$B$44,'Paramètre DIVERS'!$A$44,"")))))))&amp;IF(D106='Paramètre DIVERS'!$B$45,'Paramètre DIVERS'!$A$45,IF(D106='Paramètre DIVERS'!$B$46,'Paramètre DIVERS'!$A$46,IF(D106='Paramètre DIVERS'!$B$47,'Paramètre DIVERS'!$A$47,IF(D106='Paramètre DIVERS'!$B$23,'Paramètre DIVERS'!$A$23,""))))</f>
        <v>ZCP</v>
      </c>
      <c r="H106" s="101">
        <f t="shared" si="49"/>
        <v>5</v>
      </c>
      <c r="I106" s="30" t="str">
        <f t="shared" si="44"/>
        <v>C</v>
      </c>
      <c r="J106" s="30" t="str">
        <f t="shared" si="44"/>
        <v>C</v>
      </c>
      <c r="K106" s="30" t="str">
        <f t="shared" si="44"/>
        <v/>
      </c>
      <c r="L106" s="30" t="str">
        <f t="shared" si="44"/>
        <v/>
      </c>
      <c r="M106" s="30" t="str">
        <f t="shared" si="44"/>
        <v/>
      </c>
      <c r="N106" s="30" t="str">
        <f t="shared" si="44"/>
        <v/>
      </c>
      <c r="O106" s="30" t="str">
        <f t="shared" si="44"/>
        <v/>
      </c>
      <c r="P106" s="30" t="str">
        <f t="shared" si="44"/>
        <v>C</v>
      </c>
      <c r="Q106" s="30" t="str">
        <f t="shared" si="44"/>
        <v>C</v>
      </c>
      <c r="R106" s="30" t="str">
        <f t="shared" si="44"/>
        <v/>
      </c>
      <c r="S106" s="30" t="str">
        <f t="shared" si="45"/>
        <v/>
      </c>
      <c r="T106" s="30" t="str">
        <f t="shared" si="45"/>
        <v/>
      </c>
      <c r="U106" s="30" t="str">
        <f t="shared" si="45"/>
        <v/>
      </c>
      <c r="V106" s="30" t="str">
        <f t="shared" si="45"/>
        <v/>
      </c>
      <c r="W106" s="30" t="str">
        <f t="shared" si="45"/>
        <v>C</v>
      </c>
      <c r="X106" s="30" t="str">
        <f t="shared" si="45"/>
        <v>C</v>
      </c>
      <c r="Y106" s="30" t="str">
        <f t="shared" si="45"/>
        <v/>
      </c>
      <c r="Z106" s="30" t="str">
        <f t="shared" si="45"/>
        <v/>
      </c>
      <c r="AA106" s="30" t="str">
        <f t="shared" si="45"/>
        <v/>
      </c>
      <c r="AB106" s="30" t="str">
        <f t="shared" si="45"/>
        <v/>
      </c>
      <c r="AC106" s="30" t="str">
        <f t="shared" si="46"/>
        <v/>
      </c>
      <c r="AD106" s="30" t="str">
        <f t="shared" si="46"/>
        <v>C</v>
      </c>
      <c r="AE106" s="30" t="str">
        <f t="shared" si="46"/>
        <v>C</v>
      </c>
      <c r="AF106" s="30" t="str">
        <f t="shared" si="46"/>
        <v/>
      </c>
      <c r="AG106" s="30" t="str">
        <f t="shared" si="46"/>
        <v/>
      </c>
      <c r="AH106" s="30" t="str">
        <f t="shared" si="46"/>
        <v/>
      </c>
      <c r="AI106" s="30" t="str">
        <f t="shared" si="46"/>
        <v/>
      </c>
      <c r="AJ106" s="30" t="str">
        <f t="shared" si="46"/>
        <v/>
      </c>
      <c r="AK106" s="30" t="str">
        <f t="shared" si="46"/>
        <v>C</v>
      </c>
      <c r="AL106" s="30" t="str">
        <f t="shared" si="46"/>
        <v>C</v>
      </c>
      <c r="AM106" s="30" t="str">
        <f t="shared" si="47"/>
        <v/>
      </c>
      <c r="AN106" s="30" t="str">
        <f t="shared" si="47"/>
        <v/>
      </c>
      <c r="AO106" s="30" t="str">
        <f t="shared" si="47"/>
        <v/>
      </c>
      <c r="AP106" s="30" t="str">
        <f t="shared" si="47"/>
        <v/>
      </c>
      <c r="AQ106" s="30" t="str">
        <f t="shared" si="47"/>
        <v/>
      </c>
      <c r="AR106" s="30" t="str">
        <f t="shared" si="47"/>
        <v>C</v>
      </c>
      <c r="AS106" s="30" t="str">
        <f t="shared" si="47"/>
        <v>C</v>
      </c>
      <c r="AT106" s="30" t="str">
        <f t="shared" si="47"/>
        <v/>
      </c>
      <c r="AU106" s="30" t="str">
        <f t="shared" si="47"/>
        <v/>
      </c>
      <c r="AV106" s="30" t="str">
        <f t="shared" si="47"/>
        <v/>
      </c>
      <c r="AW106" s="30" t="str">
        <f t="shared" si="47"/>
        <v/>
      </c>
    </row>
    <row r="107" spans="1:49" x14ac:dyDescent="0.3">
      <c r="A107" s="25" t="str">
        <f t="shared" si="48"/>
        <v>ZCP</v>
      </c>
      <c r="B107" s="31"/>
      <c r="C107" s="84" t="s">
        <v>30</v>
      </c>
      <c r="D107" s="32" t="s">
        <v>37</v>
      </c>
      <c r="E107" s="33">
        <v>43115</v>
      </c>
      <c r="F107" s="34">
        <v>43119</v>
      </c>
      <c r="G107" s="113" t="str">
        <f>IF(D107='Paramètre DIVERS'!$B$16,'Paramètre DIVERS'!$A$16,IF(D107='Paramètre DIVERS'!$B$17,'Paramètre DIVERS'!$A$17,IF(D107='Paramètre DIVERS'!$B$18,'Paramètre DIVERS'!$A$18,IF(D107='Paramètre DIVERS'!$B$19,'Paramètre DIVERS'!$A$19,IF(D107='Paramètre DIVERS'!$B$21,'Paramètre DIVERS'!$A$21,IF(D107='Paramètre DIVERS'!$B$22,'Paramètre DIVERS'!$A$22,""))))))&amp;IF(D107='Paramètre DIVERS'!$B$24,'Paramètre DIVERS'!$A$24,IF(D107='Paramètre DIVERS'!$B$25,'Paramètre DIVERS'!$A$25,IF(D107='Paramètre DIVERS'!$B$26,'Paramètre DIVERS'!$A$26,IF(D107='Paramètre DIVERS'!$B$27,'Paramètre DIVERS'!$A$27,IF(D107='Paramètre DIVERS'!$B$28,'Paramètre DIVERS'!$A$28,IF(D107='Paramètre DIVERS'!$B$29,'Paramètre DIVERS'!$A$29,IF(D107='Paramètre DIVERS'!$B$30,'Paramètre DIVERS'!$A$30,"")))))))&amp;IF(D107='Paramètre DIVERS'!$B$32,'Paramètre DIVERS'!$A$32,IF(D107='Paramètre DIVERS'!$B$36,'Paramètre DIVERS'!$A$36,IF(D107='Paramètre DIVERS'!$B$37,'Paramètre DIVERS'!$A$37,IF(D107='Paramètre DIVERS'!$B$38,'Paramètre DIVERS'!$A$38,IF(D107='Paramètre DIVERS'!$B$39,'Paramètre DIVERS'!$A$39,IF(D107='Paramètre DIVERS'!$B$43,'Paramètre DIVERS'!$A$43,IF(D107='Paramètre DIVERS'!$B$44,'Paramètre DIVERS'!$A$44,"")))))))&amp;IF(D107='Paramètre DIVERS'!$B$45,'Paramètre DIVERS'!$A$45,IF(D107='Paramètre DIVERS'!$B$46,'Paramètre DIVERS'!$A$46,IF(D107='Paramètre DIVERS'!$B$47,'Paramètre DIVERS'!$A$47,IF(D107='Paramètre DIVERS'!$B$23,'Paramètre DIVERS'!$A$23,""))))</f>
        <v>ZCP</v>
      </c>
      <c r="H107" s="101">
        <f t="shared" si="49"/>
        <v>5</v>
      </c>
      <c r="I107" s="30" t="str">
        <f t="shared" ref="I107:R116" si="50">IF(OR(I$6="s",I$6="f",I$6="d"),"C",IF(AND(I$5&gt;=$E107,I$5&lt;=$F107,$G107="ZCP"),$G107,IF(AND(I$5&gt;=$E107,I$5&lt;=$F107,$G107="ZPM"),$G107,IF(AND(I$5&gt;=$E107,I$5&lt;=$F107,$G107="ZMA"),$G107,IF(AND(I$5&gt;=$E107,I$5&lt;=$F107,$G107="ZMP"),$G107,IF(AND(I$5&gt;=$E107,I$5&lt;=$F107,$G107="ZMT"),$G107,IF(AND(I$5&gt;=$E107,I$5&lt;=$F107,$G107="ZFO"),$G107,IF(AND(I$5&gt;=$E107,I$5&lt;=$F107,$G107="ZRJ"),$G107,IF(AND(I$5&gt;=$E107,I$5&lt;=$F107,$G107="ZAT"),$G107,"")))))))))</f>
        <v>C</v>
      </c>
      <c r="J107" s="30" t="str">
        <f t="shared" si="50"/>
        <v>C</v>
      </c>
      <c r="K107" s="30" t="str">
        <f t="shared" si="50"/>
        <v/>
      </c>
      <c r="L107" s="30" t="str">
        <f t="shared" si="50"/>
        <v/>
      </c>
      <c r="M107" s="30" t="str">
        <f t="shared" si="50"/>
        <v/>
      </c>
      <c r="N107" s="30" t="str">
        <f t="shared" si="50"/>
        <v/>
      </c>
      <c r="O107" s="30" t="str">
        <f t="shared" si="50"/>
        <v/>
      </c>
      <c r="P107" s="30" t="str">
        <f t="shared" si="50"/>
        <v>C</v>
      </c>
      <c r="Q107" s="30" t="str">
        <f t="shared" si="50"/>
        <v>C</v>
      </c>
      <c r="R107" s="30" t="str">
        <f t="shared" si="50"/>
        <v/>
      </c>
      <c r="S107" s="30" t="str">
        <f t="shared" ref="S107:AB116" si="51">IF(OR(S$6="s",S$6="f",S$6="d"),"C",IF(AND(S$5&gt;=$E107,S$5&lt;=$F107,$G107="ZCP"),$G107,IF(AND(S$5&gt;=$E107,S$5&lt;=$F107,$G107="ZPM"),$G107,IF(AND(S$5&gt;=$E107,S$5&lt;=$F107,$G107="ZMA"),$G107,IF(AND(S$5&gt;=$E107,S$5&lt;=$F107,$G107="ZMP"),$G107,IF(AND(S$5&gt;=$E107,S$5&lt;=$F107,$G107="ZMT"),$G107,IF(AND(S$5&gt;=$E107,S$5&lt;=$F107,$G107="ZFO"),$G107,IF(AND(S$5&gt;=$E107,S$5&lt;=$F107,$G107="ZRJ"),$G107,IF(AND(S$5&gt;=$E107,S$5&lt;=$F107,$G107="ZAT"),$G107,"")))))))))</f>
        <v/>
      </c>
      <c r="T107" s="30" t="str">
        <f t="shared" si="51"/>
        <v/>
      </c>
      <c r="U107" s="30" t="str">
        <f t="shared" si="51"/>
        <v/>
      </c>
      <c r="V107" s="30" t="str">
        <f t="shared" si="51"/>
        <v/>
      </c>
      <c r="W107" s="30" t="str">
        <f t="shared" si="51"/>
        <v>C</v>
      </c>
      <c r="X107" s="30" t="str">
        <f t="shared" si="51"/>
        <v>C</v>
      </c>
      <c r="Y107" s="30" t="str">
        <f t="shared" si="51"/>
        <v/>
      </c>
      <c r="Z107" s="30" t="str">
        <f t="shared" si="51"/>
        <v/>
      </c>
      <c r="AA107" s="30" t="str">
        <f t="shared" si="51"/>
        <v/>
      </c>
      <c r="AB107" s="30" t="str">
        <f t="shared" si="51"/>
        <v/>
      </c>
      <c r="AC107" s="30" t="str">
        <f t="shared" ref="AC107:AL116" si="52">IF(OR(AC$6="s",AC$6="f",AC$6="d"),"C",IF(AND(AC$5&gt;=$E107,AC$5&lt;=$F107,$G107="ZCP"),$G107,IF(AND(AC$5&gt;=$E107,AC$5&lt;=$F107,$G107="ZPM"),$G107,IF(AND(AC$5&gt;=$E107,AC$5&lt;=$F107,$G107="ZMA"),$G107,IF(AND(AC$5&gt;=$E107,AC$5&lt;=$F107,$G107="ZMP"),$G107,IF(AND(AC$5&gt;=$E107,AC$5&lt;=$F107,$G107="ZMT"),$G107,IF(AND(AC$5&gt;=$E107,AC$5&lt;=$F107,$G107="ZFO"),$G107,IF(AND(AC$5&gt;=$E107,AC$5&lt;=$F107,$G107="ZRJ"),$G107,IF(AND(AC$5&gt;=$E107,AC$5&lt;=$F107,$G107="ZAT"),$G107,"")))))))))</f>
        <v/>
      </c>
      <c r="AD107" s="30" t="str">
        <f t="shared" si="52"/>
        <v>C</v>
      </c>
      <c r="AE107" s="30" t="str">
        <f t="shared" si="52"/>
        <v>C</v>
      </c>
      <c r="AF107" s="30" t="str">
        <f t="shared" si="52"/>
        <v/>
      </c>
      <c r="AG107" s="30" t="str">
        <f t="shared" si="52"/>
        <v/>
      </c>
      <c r="AH107" s="30" t="str">
        <f t="shared" si="52"/>
        <v/>
      </c>
      <c r="AI107" s="30" t="str">
        <f t="shared" si="52"/>
        <v/>
      </c>
      <c r="AJ107" s="30" t="str">
        <f t="shared" si="52"/>
        <v/>
      </c>
      <c r="AK107" s="30" t="str">
        <f t="shared" si="52"/>
        <v>C</v>
      </c>
      <c r="AL107" s="30" t="str">
        <f t="shared" si="52"/>
        <v>C</v>
      </c>
      <c r="AM107" s="30" t="str">
        <f t="shared" ref="AM107:AW116" si="53">IF(OR(AM$6="s",AM$6="f",AM$6="d"),"C",IF(AND(AM$5&gt;=$E107,AM$5&lt;=$F107,$G107="ZCP"),$G107,IF(AND(AM$5&gt;=$E107,AM$5&lt;=$F107,$G107="ZPM"),$G107,IF(AND(AM$5&gt;=$E107,AM$5&lt;=$F107,$G107="ZMA"),$G107,IF(AND(AM$5&gt;=$E107,AM$5&lt;=$F107,$G107="ZMP"),$G107,IF(AND(AM$5&gt;=$E107,AM$5&lt;=$F107,$G107="ZMT"),$G107,IF(AND(AM$5&gt;=$E107,AM$5&lt;=$F107,$G107="ZFO"),$G107,IF(AND(AM$5&gt;=$E107,AM$5&lt;=$F107,$G107="ZRJ"),$G107,IF(AND(AM$5&gt;=$E107,AM$5&lt;=$F107,$G107="ZAT"),$G107,"")))))))))</f>
        <v/>
      </c>
      <c r="AN107" s="30" t="str">
        <f t="shared" si="53"/>
        <v/>
      </c>
      <c r="AO107" s="30" t="str">
        <f t="shared" si="53"/>
        <v/>
      </c>
      <c r="AP107" s="30" t="str">
        <f t="shared" si="53"/>
        <v/>
      </c>
      <c r="AQ107" s="30" t="str">
        <f t="shared" si="53"/>
        <v/>
      </c>
      <c r="AR107" s="30" t="str">
        <f t="shared" si="53"/>
        <v>C</v>
      </c>
      <c r="AS107" s="30" t="str">
        <f t="shared" si="53"/>
        <v>C</v>
      </c>
      <c r="AT107" s="30" t="str">
        <f t="shared" si="53"/>
        <v/>
      </c>
      <c r="AU107" s="30" t="str">
        <f t="shared" si="53"/>
        <v/>
      </c>
      <c r="AV107" s="30" t="str">
        <f t="shared" si="53"/>
        <v/>
      </c>
      <c r="AW107" s="30" t="str">
        <f t="shared" si="53"/>
        <v/>
      </c>
    </row>
    <row r="108" spans="1:49" x14ac:dyDescent="0.3">
      <c r="A108" s="25" t="str">
        <f t="shared" si="48"/>
        <v>ZCP</v>
      </c>
      <c r="B108" s="31"/>
      <c r="C108" s="84" t="s">
        <v>30</v>
      </c>
      <c r="D108" s="32" t="s">
        <v>37</v>
      </c>
      <c r="E108" s="33">
        <v>42947</v>
      </c>
      <c r="F108" s="34">
        <v>42965</v>
      </c>
      <c r="G108" s="113" t="str">
        <f>IF(D108='Paramètre DIVERS'!$B$16,'Paramètre DIVERS'!$A$16,IF(D108='Paramètre DIVERS'!$B$17,'Paramètre DIVERS'!$A$17,IF(D108='Paramètre DIVERS'!$B$18,'Paramètre DIVERS'!$A$18,IF(D108='Paramètre DIVERS'!$B$19,'Paramètre DIVERS'!$A$19,IF(D108='Paramètre DIVERS'!$B$21,'Paramètre DIVERS'!$A$21,IF(D108='Paramètre DIVERS'!$B$22,'Paramètre DIVERS'!$A$22,""))))))&amp;IF(D108='Paramètre DIVERS'!$B$24,'Paramètre DIVERS'!$A$24,IF(D108='Paramètre DIVERS'!$B$25,'Paramètre DIVERS'!$A$25,IF(D108='Paramètre DIVERS'!$B$26,'Paramètre DIVERS'!$A$26,IF(D108='Paramètre DIVERS'!$B$27,'Paramètre DIVERS'!$A$27,IF(D108='Paramètre DIVERS'!$B$28,'Paramètre DIVERS'!$A$28,IF(D108='Paramètre DIVERS'!$B$29,'Paramètre DIVERS'!$A$29,IF(D108='Paramètre DIVERS'!$B$30,'Paramètre DIVERS'!$A$30,"")))))))&amp;IF(D108='Paramètre DIVERS'!$B$32,'Paramètre DIVERS'!$A$32,IF(D108='Paramètre DIVERS'!$B$36,'Paramètre DIVERS'!$A$36,IF(D108='Paramètre DIVERS'!$B$37,'Paramètre DIVERS'!$A$37,IF(D108='Paramètre DIVERS'!$B$38,'Paramètre DIVERS'!$A$38,IF(D108='Paramètre DIVERS'!$B$39,'Paramètre DIVERS'!$A$39,IF(D108='Paramètre DIVERS'!$B$43,'Paramètre DIVERS'!$A$43,IF(D108='Paramètre DIVERS'!$B$44,'Paramètre DIVERS'!$A$44,"")))))))&amp;IF(D108='Paramètre DIVERS'!$B$45,'Paramètre DIVERS'!$A$45,IF(D108='Paramètre DIVERS'!$B$46,'Paramètre DIVERS'!$A$46,IF(D108='Paramètre DIVERS'!$B$47,'Paramètre DIVERS'!$A$47,IF(D108='Paramètre DIVERS'!$B$23,'Paramètre DIVERS'!$A$23,""))))</f>
        <v>ZCP</v>
      </c>
      <c r="H108" s="101">
        <f t="shared" si="49"/>
        <v>14</v>
      </c>
      <c r="I108" s="30" t="str">
        <f t="shared" si="50"/>
        <v>C</v>
      </c>
      <c r="J108" s="30" t="str">
        <f t="shared" si="50"/>
        <v>C</v>
      </c>
      <c r="K108" s="30" t="str">
        <f t="shared" si="50"/>
        <v/>
      </c>
      <c r="L108" s="30" t="str">
        <f t="shared" si="50"/>
        <v/>
      </c>
      <c r="M108" s="30" t="str">
        <f t="shared" si="50"/>
        <v/>
      </c>
      <c r="N108" s="30" t="str">
        <f t="shared" si="50"/>
        <v/>
      </c>
      <c r="O108" s="30" t="str">
        <f t="shared" si="50"/>
        <v/>
      </c>
      <c r="P108" s="30" t="str">
        <f t="shared" si="50"/>
        <v>C</v>
      </c>
      <c r="Q108" s="30" t="str">
        <f t="shared" si="50"/>
        <v>C</v>
      </c>
      <c r="R108" s="30" t="str">
        <f t="shared" si="50"/>
        <v/>
      </c>
      <c r="S108" s="30" t="str">
        <f t="shared" si="51"/>
        <v/>
      </c>
      <c r="T108" s="30" t="str">
        <f t="shared" si="51"/>
        <v/>
      </c>
      <c r="U108" s="30" t="str">
        <f t="shared" si="51"/>
        <v/>
      </c>
      <c r="V108" s="30" t="str">
        <f t="shared" si="51"/>
        <v/>
      </c>
      <c r="W108" s="30" t="str">
        <f t="shared" si="51"/>
        <v>C</v>
      </c>
      <c r="X108" s="30" t="str">
        <f t="shared" si="51"/>
        <v>C</v>
      </c>
      <c r="Y108" s="30" t="str">
        <f t="shared" si="51"/>
        <v/>
      </c>
      <c r="Z108" s="30" t="str">
        <f t="shared" si="51"/>
        <v/>
      </c>
      <c r="AA108" s="30" t="str">
        <f t="shared" si="51"/>
        <v/>
      </c>
      <c r="AB108" s="30" t="str">
        <f t="shared" si="51"/>
        <v/>
      </c>
      <c r="AC108" s="30" t="str">
        <f t="shared" si="52"/>
        <v/>
      </c>
      <c r="AD108" s="30" t="str">
        <f t="shared" si="52"/>
        <v>C</v>
      </c>
      <c r="AE108" s="30" t="str">
        <f t="shared" si="52"/>
        <v>C</v>
      </c>
      <c r="AF108" s="30" t="str">
        <f t="shared" si="52"/>
        <v/>
      </c>
      <c r="AG108" s="30" t="str">
        <f t="shared" si="52"/>
        <v/>
      </c>
      <c r="AH108" s="30" t="str">
        <f t="shared" si="52"/>
        <v/>
      </c>
      <c r="AI108" s="30" t="str">
        <f t="shared" si="52"/>
        <v/>
      </c>
      <c r="AJ108" s="30" t="str">
        <f t="shared" si="52"/>
        <v/>
      </c>
      <c r="AK108" s="30" t="str">
        <f t="shared" si="52"/>
        <v>C</v>
      </c>
      <c r="AL108" s="30" t="str">
        <f t="shared" si="52"/>
        <v>C</v>
      </c>
      <c r="AM108" s="30" t="str">
        <f t="shared" si="53"/>
        <v/>
      </c>
      <c r="AN108" s="30" t="str">
        <f t="shared" si="53"/>
        <v/>
      </c>
      <c r="AO108" s="30" t="str">
        <f t="shared" si="53"/>
        <v/>
      </c>
      <c r="AP108" s="30" t="str">
        <f t="shared" si="53"/>
        <v/>
      </c>
      <c r="AQ108" s="30" t="str">
        <f t="shared" si="53"/>
        <v/>
      </c>
      <c r="AR108" s="30" t="str">
        <f t="shared" si="53"/>
        <v>C</v>
      </c>
      <c r="AS108" s="30" t="str">
        <f t="shared" si="53"/>
        <v>C</v>
      </c>
      <c r="AT108" s="30" t="str">
        <f t="shared" si="53"/>
        <v/>
      </c>
      <c r="AU108" s="30" t="str">
        <f t="shared" si="53"/>
        <v/>
      </c>
      <c r="AV108" s="30" t="str">
        <f t="shared" si="53"/>
        <v/>
      </c>
      <c r="AW108" s="30" t="str">
        <f t="shared" si="53"/>
        <v/>
      </c>
    </row>
    <row r="109" spans="1:49" x14ac:dyDescent="0.3">
      <c r="A109" s="25" t="str">
        <f t="shared" si="48"/>
        <v>ZCP</v>
      </c>
      <c r="B109" s="31"/>
      <c r="C109" s="84" t="s">
        <v>30</v>
      </c>
      <c r="D109" s="32" t="s">
        <v>37</v>
      </c>
      <c r="E109" s="33">
        <v>42940</v>
      </c>
      <c r="F109" s="34">
        <v>42958</v>
      </c>
      <c r="G109" s="113" t="str">
        <f>IF(D109='Paramètre DIVERS'!$B$16,'Paramètre DIVERS'!$A$16,IF(D109='Paramètre DIVERS'!$B$17,'Paramètre DIVERS'!$A$17,IF(D109='Paramètre DIVERS'!$B$18,'Paramètre DIVERS'!$A$18,IF(D109='Paramètre DIVERS'!$B$19,'Paramètre DIVERS'!$A$19,IF(D109='Paramètre DIVERS'!$B$21,'Paramètre DIVERS'!$A$21,IF(D109='Paramètre DIVERS'!$B$22,'Paramètre DIVERS'!$A$22,""))))))&amp;IF(D109='Paramètre DIVERS'!$B$24,'Paramètre DIVERS'!$A$24,IF(D109='Paramètre DIVERS'!$B$25,'Paramètre DIVERS'!$A$25,IF(D109='Paramètre DIVERS'!$B$26,'Paramètre DIVERS'!$A$26,IF(D109='Paramètre DIVERS'!$B$27,'Paramètre DIVERS'!$A$27,IF(D109='Paramètre DIVERS'!$B$28,'Paramètre DIVERS'!$A$28,IF(D109='Paramètre DIVERS'!$B$29,'Paramètre DIVERS'!$A$29,IF(D109='Paramètre DIVERS'!$B$30,'Paramètre DIVERS'!$A$30,"")))))))&amp;IF(D109='Paramètre DIVERS'!$B$32,'Paramètre DIVERS'!$A$32,IF(D109='Paramètre DIVERS'!$B$36,'Paramètre DIVERS'!$A$36,IF(D109='Paramètre DIVERS'!$B$37,'Paramètre DIVERS'!$A$37,IF(D109='Paramètre DIVERS'!$B$38,'Paramètre DIVERS'!$A$38,IF(D109='Paramètre DIVERS'!$B$39,'Paramètre DIVERS'!$A$39,IF(D109='Paramètre DIVERS'!$B$43,'Paramètre DIVERS'!$A$43,IF(D109='Paramètre DIVERS'!$B$44,'Paramètre DIVERS'!$A$44,"")))))))&amp;IF(D109='Paramètre DIVERS'!$B$45,'Paramètre DIVERS'!$A$45,IF(D109='Paramètre DIVERS'!$B$46,'Paramètre DIVERS'!$A$46,IF(D109='Paramètre DIVERS'!$B$47,'Paramètre DIVERS'!$A$47,IF(D109='Paramètre DIVERS'!$B$23,'Paramètre DIVERS'!$A$23,""))))</f>
        <v>ZCP</v>
      </c>
      <c r="H109" s="101">
        <f t="shared" si="49"/>
        <v>15</v>
      </c>
      <c r="I109" s="30" t="str">
        <f t="shared" si="50"/>
        <v>C</v>
      </c>
      <c r="J109" s="30" t="str">
        <f t="shared" si="50"/>
        <v>C</v>
      </c>
      <c r="K109" s="30" t="str">
        <f t="shared" si="50"/>
        <v/>
      </c>
      <c r="L109" s="30" t="str">
        <f t="shared" si="50"/>
        <v/>
      </c>
      <c r="M109" s="30" t="str">
        <f t="shared" si="50"/>
        <v/>
      </c>
      <c r="N109" s="30" t="str">
        <f t="shared" si="50"/>
        <v/>
      </c>
      <c r="O109" s="30" t="str">
        <f t="shared" si="50"/>
        <v/>
      </c>
      <c r="P109" s="30" t="str">
        <f t="shared" si="50"/>
        <v>C</v>
      </c>
      <c r="Q109" s="30" t="str">
        <f t="shared" si="50"/>
        <v>C</v>
      </c>
      <c r="R109" s="30" t="str">
        <f t="shared" si="50"/>
        <v/>
      </c>
      <c r="S109" s="30" t="str">
        <f t="shared" si="51"/>
        <v/>
      </c>
      <c r="T109" s="30" t="str">
        <f t="shared" si="51"/>
        <v/>
      </c>
      <c r="U109" s="30" t="str">
        <f t="shared" si="51"/>
        <v/>
      </c>
      <c r="V109" s="30" t="str">
        <f t="shared" si="51"/>
        <v/>
      </c>
      <c r="W109" s="30" t="str">
        <f t="shared" si="51"/>
        <v>C</v>
      </c>
      <c r="X109" s="30" t="str">
        <f t="shared" si="51"/>
        <v>C</v>
      </c>
      <c r="Y109" s="30" t="str">
        <f t="shared" si="51"/>
        <v/>
      </c>
      <c r="Z109" s="30" t="str">
        <f t="shared" si="51"/>
        <v/>
      </c>
      <c r="AA109" s="30" t="str">
        <f t="shared" si="51"/>
        <v/>
      </c>
      <c r="AB109" s="30" t="str">
        <f t="shared" si="51"/>
        <v/>
      </c>
      <c r="AC109" s="30" t="str">
        <f t="shared" si="52"/>
        <v/>
      </c>
      <c r="AD109" s="30" t="str">
        <f t="shared" si="52"/>
        <v>C</v>
      </c>
      <c r="AE109" s="30" t="str">
        <f t="shared" si="52"/>
        <v>C</v>
      </c>
      <c r="AF109" s="30" t="str">
        <f t="shared" si="52"/>
        <v/>
      </c>
      <c r="AG109" s="30" t="str">
        <f t="shared" si="52"/>
        <v/>
      </c>
      <c r="AH109" s="30" t="str">
        <f t="shared" si="52"/>
        <v/>
      </c>
      <c r="AI109" s="30" t="str">
        <f t="shared" si="52"/>
        <v/>
      </c>
      <c r="AJ109" s="30" t="str">
        <f t="shared" si="52"/>
        <v/>
      </c>
      <c r="AK109" s="30" t="str">
        <f t="shared" si="52"/>
        <v>C</v>
      </c>
      <c r="AL109" s="30" t="str">
        <f t="shared" si="52"/>
        <v>C</v>
      </c>
      <c r="AM109" s="30" t="str">
        <f t="shared" si="53"/>
        <v/>
      </c>
      <c r="AN109" s="30" t="str">
        <f t="shared" si="53"/>
        <v/>
      </c>
      <c r="AO109" s="30" t="str">
        <f t="shared" si="53"/>
        <v/>
      </c>
      <c r="AP109" s="30" t="str">
        <f t="shared" si="53"/>
        <v/>
      </c>
      <c r="AQ109" s="30" t="str">
        <f t="shared" si="53"/>
        <v/>
      </c>
      <c r="AR109" s="30" t="str">
        <f t="shared" si="53"/>
        <v>C</v>
      </c>
      <c r="AS109" s="30" t="str">
        <f t="shared" si="53"/>
        <v>C</v>
      </c>
      <c r="AT109" s="30" t="str">
        <f t="shared" si="53"/>
        <v/>
      </c>
      <c r="AU109" s="30" t="str">
        <f t="shared" si="53"/>
        <v/>
      </c>
      <c r="AV109" s="30" t="str">
        <f t="shared" si="53"/>
        <v/>
      </c>
      <c r="AW109" s="30" t="str">
        <f t="shared" si="53"/>
        <v/>
      </c>
    </row>
    <row r="110" spans="1:49" x14ac:dyDescent="0.3">
      <c r="A110" s="25" t="str">
        <f t="shared" si="48"/>
        <v>ZCP</v>
      </c>
      <c r="B110" s="31"/>
      <c r="C110" s="84" t="s">
        <v>30</v>
      </c>
      <c r="D110" s="32" t="s">
        <v>37</v>
      </c>
      <c r="E110" s="33">
        <v>43038</v>
      </c>
      <c r="F110" s="34">
        <v>43042</v>
      </c>
      <c r="G110" s="113" t="str">
        <f>IF(D110='Paramètre DIVERS'!$B$16,'Paramètre DIVERS'!$A$16,IF(D110='Paramètre DIVERS'!$B$17,'Paramètre DIVERS'!$A$17,IF(D110='Paramètre DIVERS'!$B$18,'Paramètre DIVERS'!$A$18,IF(D110='Paramètre DIVERS'!$B$19,'Paramètre DIVERS'!$A$19,IF(D110='Paramètre DIVERS'!$B$21,'Paramètre DIVERS'!$A$21,IF(D110='Paramètre DIVERS'!$B$22,'Paramètre DIVERS'!$A$22,""))))))&amp;IF(D110='Paramètre DIVERS'!$B$24,'Paramètre DIVERS'!$A$24,IF(D110='Paramètre DIVERS'!$B$25,'Paramètre DIVERS'!$A$25,IF(D110='Paramètre DIVERS'!$B$26,'Paramètre DIVERS'!$A$26,IF(D110='Paramètre DIVERS'!$B$27,'Paramètre DIVERS'!$A$27,IF(D110='Paramètre DIVERS'!$B$28,'Paramètre DIVERS'!$A$28,IF(D110='Paramètre DIVERS'!$B$29,'Paramètre DIVERS'!$A$29,IF(D110='Paramètre DIVERS'!$B$30,'Paramètre DIVERS'!$A$30,"")))))))&amp;IF(D110='Paramètre DIVERS'!$B$32,'Paramètre DIVERS'!$A$32,IF(D110='Paramètre DIVERS'!$B$36,'Paramètre DIVERS'!$A$36,IF(D110='Paramètre DIVERS'!$B$37,'Paramètre DIVERS'!$A$37,IF(D110='Paramètre DIVERS'!$B$38,'Paramètre DIVERS'!$A$38,IF(D110='Paramètre DIVERS'!$B$39,'Paramètre DIVERS'!$A$39,IF(D110='Paramètre DIVERS'!$B$43,'Paramètre DIVERS'!$A$43,IF(D110='Paramètre DIVERS'!$B$44,'Paramètre DIVERS'!$A$44,"")))))))&amp;IF(D110='Paramètre DIVERS'!$B$45,'Paramètre DIVERS'!$A$45,IF(D110='Paramètre DIVERS'!$B$46,'Paramètre DIVERS'!$A$46,IF(D110='Paramètre DIVERS'!$B$47,'Paramètre DIVERS'!$A$47,IF(D110='Paramètre DIVERS'!$B$23,'Paramètre DIVERS'!$A$23,""))))</f>
        <v>ZCP</v>
      </c>
      <c r="H110" s="114">
        <f t="shared" si="49"/>
        <v>4</v>
      </c>
      <c r="I110" s="30" t="str">
        <f t="shared" si="50"/>
        <v>C</v>
      </c>
      <c r="J110" s="30" t="str">
        <f t="shared" si="50"/>
        <v>C</v>
      </c>
      <c r="K110" s="30" t="str">
        <f t="shared" si="50"/>
        <v/>
      </c>
      <c r="L110" s="30" t="str">
        <f t="shared" si="50"/>
        <v/>
      </c>
      <c r="M110" s="30" t="str">
        <f t="shared" si="50"/>
        <v/>
      </c>
      <c r="N110" s="30" t="str">
        <f t="shared" si="50"/>
        <v/>
      </c>
      <c r="O110" s="30" t="str">
        <f t="shared" si="50"/>
        <v/>
      </c>
      <c r="P110" s="30" t="str">
        <f t="shared" si="50"/>
        <v>C</v>
      </c>
      <c r="Q110" s="30" t="str">
        <f t="shared" si="50"/>
        <v>C</v>
      </c>
      <c r="R110" s="30" t="str">
        <f t="shared" si="50"/>
        <v/>
      </c>
      <c r="S110" s="30" t="str">
        <f t="shared" si="51"/>
        <v/>
      </c>
      <c r="T110" s="30" t="str">
        <f t="shared" si="51"/>
        <v/>
      </c>
      <c r="U110" s="30" t="str">
        <f t="shared" si="51"/>
        <v/>
      </c>
      <c r="V110" s="30" t="str">
        <f t="shared" si="51"/>
        <v/>
      </c>
      <c r="W110" s="30" t="str">
        <f t="shared" si="51"/>
        <v>C</v>
      </c>
      <c r="X110" s="30" t="str">
        <f t="shared" si="51"/>
        <v>C</v>
      </c>
      <c r="Y110" s="30" t="str">
        <f t="shared" si="51"/>
        <v/>
      </c>
      <c r="Z110" s="30" t="str">
        <f t="shared" si="51"/>
        <v/>
      </c>
      <c r="AA110" s="30" t="str">
        <f t="shared" si="51"/>
        <v/>
      </c>
      <c r="AB110" s="30" t="str">
        <f t="shared" si="51"/>
        <v/>
      </c>
      <c r="AC110" s="30" t="str">
        <f t="shared" si="52"/>
        <v/>
      </c>
      <c r="AD110" s="30" t="str">
        <f t="shared" si="52"/>
        <v>C</v>
      </c>
      <c r="AE110" s="30" t="str">
        <f t="shared" si="52"/>
        <v>C</v>
      </c>
      <c r="AF110" s="30" t="str">
        <f t="shared" si="52"/>
        <v/>
      </c>
      <c r="AG110" s="30" t="str">
        <f t="shared" si="52"/>
        <v/>
      </c>
      <c r="AH110" s="30" t="str">
        <f t="shared" si="52"/>
        <v/>
      </c>
      <c r="AI110" s="30" t="str">
        <f t="shared" si="52"/>
        <v/>
      </c>
      <c r="AJ110" s="30" t="str">
        <f t="shared" si="52"/>
        <v/>
      </c>
      <c r="AK110" s="30" t="str">
        <f t="shared" si="52"/>
        <v>C</v>
      </c>
      <c r="AL110" s="30" t="str">
        <f t="shared" si="52"/>
        <v>C</v>
      </c>
      <c r="AM110" s="30" t="str">
        <f t="shared" si="53"/>
        <v/>
      </c>
      <c r="AN110" s="30" t="str">
        <f t="shared" si="53"/>
        <v/>
      </c>
      <c r="AO110" s="30" t="str">
        <f t="shared" si="53"/>
        <v/>
      </c>
      <c r="AP110" s="30" t="str">
        <f t="shared" si="53"/>
        <v/>
      </c>
      <c r="AQ110" s="30" t="str">
        <f t="shared" si="53"/>
        <v/>
      </c>
      <c r="AR110" s="30" t="str">
        <f t="shared" si="53"/>
        <v>C</v>
      </c>
      <c r="AS110" s="30" t="str">
        <f t="shared" si="53"/>
        <v>C</v>
      </c>
      <c r="AT110" s="30" t="str">
        <f t="shared" si="53"/>
        <v/>
      </c>
      <c r="AU110" s="30" t="str">
        <f t="shared" si="53"/>
        <v/>
      </c>
      <c r="AV110" s="30" t="str">
        <f t="shared" si="53"/>
        <v/>
      </c>
      <c r="AW110" s="30" t="str">
        <f t="shared" si="53"/>
        <v/>
      </c>
    </row>
    <row r="111" spans="1:49" x14ac:dyDescent="0.3">
      <c r="A111" s="25" t="str">
        <f t="shared" si="48"/>
        <v>ZCP</v>
      </c>
      <c r="B111" s="31"/>
      <c r="C111" s="84" t="s">
        <v>30</v>
      </c>
      <c r="D111" s="32" t="s">
        <v>37</v>
      </c>
      <c r="E111" s="33">
        <v>43108</v>
      </c>
      <c r="F111" s="34">
        <v>43112</v>
      </c>
      <c r="G111" s="113" t="str">
        <f>IF(D111='Paramètre DIVERS'!$B$16,'Paramètre DIVERS'!$A$16,IF(D111='Paramètre DIVERS'!$B$17,'Paramètre DIVERS'!$A$17,IF(D111='Paramètre DIVERS'!$B$18,'Paramètre DIVERS'!$A$18,IF(D111='Paramètre DIVERS'!$B$19,'Paramètre DIVERS'!$A$19,IF(D111='Paramètre DIVERS'!$B$21,'Paramètre DIVERS'!$A$21,IF(D111='Paramètre DIVERS'!$B$22,'Paramètre DIVERS'!$A$22,""))))))&amp;IF(D111='Paramètre DIVERS'!$B$24,'Paramètre DIVERS'!$A$24,IF(D111='Paramètre DIVERS'!$B$25,'Paramètre DIVERS'!$A$25,IF(D111='Paramètre DIVERS'!$B$26,'Paramètre DIVERS'!$A$26,IF(D111='Paramètre DIVERS'!$B$27,'Paramètre DIVERS'!$A$27,IF(D111='Paramètre DIVERS'!$B$28,'Paramètre DIVERS'!$A$28,IF(D111='Paramètre DIVERS'!$B$29,'Paramètre DIVERS'!$A$29,IF(D111='Paramètre DIVERS'!$B$30,'Paramètre DIVERS'!$A$30,"")))))))&amp;IF(D111='Paramètre DIVERS'!$B$32,'Paramètre DIVERS'!$A$32,IF(D111='Paramètre DIVERS'!$B$36,'Paramètre DIVERS'!$A$36,IF(D111='Paramètre DIVERS'!$B$37,'Paramètre DIVERS'!$A$37,IF(D111='Paramètre DIVERS'!$B$38,'Paramètre DIVERS'!$A$38,IF(D111='Paramètre DIVERS'!$B$39,'Paramètre DIVERS'!$A$39,IF(D111='Paramètre DIVERS'!$B$43,'Paramètre DIVERS'!$A$43,IF(D111='Paramètre DIVERS'!$B$44,'Paramètre DIVERS'!$A$44,"")))))))&amp;IF(D111='Paramètre DIVERS'!$B$45,'Paramètre DIVERS'!$A$45,IF(D111='Paramètre DIVERS'!$B$46,'Paramètre DIVERS'!$A$46,IF(D111='Paramètre DIVERS'!$B$47,'Paramètre DIVERS'!$A$47,IF(D111='Paramètre DIVERS'!$B$23,'Paramètre DIVERS'!$A$23,""))))</f>
        <v>ZCP</v>
      </c>
      <c r="H111" s="101">
        <f t="shared" si="49"/>
        <v>5</v>
      </c>
      <c r="I111" s="30" t="str">
        <f t="shared" si="50"/>
        <v>C</v>
      </c>
      <c r="J111" s="30" t="str">
        <f t="shared" si="50"/>
        <v>C</v>
      </c>
      <c r="K111" s="30" t="str">
        <f t="shared" si="50"/>
        <v/>
      </c>
      <c r="L111" s="30" t="str">
        <f t="shared" si="50"/>
        <v/>
      </c>
      <c r="M111" s="30" t="str">
        <f t="shared" si="50"/>
        <v/>
      </c>
      <c r="N111" s="30" t="str">
        <f t="shared" si="50"/>
        <v/>
      </c>
      <c r="O111" s="30" t="str">
        <f t="shared" si="50"/>
        <v/>
      </c>
      <c r="P111" s="30" t="str">
        <f t="shared" si="50"/>
        <v>C</v>
      </c>
      <c r="Q111" s="30" t="str">
        <f t="shared" si="50"/>
        <v>C</v>
      </c>
      <c r="R111" s="30" t="str">
        <f t="shared" si="50"/>
        <v/>
      </c>
      <c r="S111" s="30" t="str">
        <f t="shared" si="51"/>
        <v/>
      </c>
      <c r="T111" s="30" t="str">
        <f t="shared" si="51"/>
        <v/>
      </c>
      <c r="U111" s="30" t="str">
        <f t="shared" si="51"/>
        <v/>
      </c>
      <c r="V111" s="30" t="str">
        <f t="shared" si="51"/>
        <v/>
      </c>
      <c r="W111" s="30" t="str">
        <f t="shared" si="51"/>
        <v>C</v>
      </c>
      <c r="X111" s="30" t="str">
        <f t="shared" si="51"/>
        <v>C</v>
      </c>
      <c r="Y111" s="30" t="str">
        <f t="shared" si="51"/>
        <v/>
      </c>
      <c r="Z111" s="30" t="str">
        <f t="shared" si="51"/>
        <v/>
      </c>
      <c r="AA111" s="30" t="str">
        <f t="shared" si="51"/>
        <v/>
      </c>
      <c r="AB111" s="30" t="str">
        <f t="shared" si="51"/>
        <v/>
      </c>
      <c r="AC111" s="30" t="str">
        <f t="shared" si="52"/>
        <v/>
      </c>
      <c r="AD111" s="30" t="str">
        <f t="shared" si="52"/>
        <v>C</v>
      </c>
      <c r="AE111" s="30" t="str">
        <f t="shared" si="52"/>
        <v>C</v>
      </c>
      <c r="AF111" s="30" t="str">
        <f t="shared" si="52"/>
        <v/>
      </c>
      <c r="AG111" s="30" t="str">
        <f t="shared" si="52"/>
        <v/>
      </c>
      <c r="AH111" s="30" t="str">
        <f t="shared" si="52"/>
        <v/>
      </c>
      <c r="AI111" s="30" t="str">
        <f t="shared" si="52"/>
        <v/>
      </c>
      <c r="AJ111" s="30" t="str">
        <f t="shared" si="52"/>
        <v/>
      </c>
      <c r="AK111" s="30" t="str">
        <f t="shared" si="52"/>
        <v>C</v>
      </c>
      <c r="AL111" s="30" t="str">
        <f t="shared" si="52"/>
        <v>C</v>
      </c>
      <c r="AM111" s="30" t="str">
        <f t="shared" si="53"/>
        <v/>
      </c>
      <c r="AN111" s="30" t="str">
        <f t="shared" si="53"/>
        <v/>
      </c>
      <c r="AO111" s="30" t="str">
        <f t="shared" si="53"/>
        <v/>
      </c>
      <c r="AP111" s="30" t="str">
        <f t="shared" si="53"/>
        <v/>
      </c>
      <c r="AQ111" s="30" t="str">
        <f t="shared" si="53"/>
        <v/>
      </c>
      <c r="AR111" s="30" t="str">
        <f t="shared" si="53"/>
        <v>C</v>
      </c>
      <c r="AS111" s="30" t="str">
        <f t="shared" si="53"/>
        <v>C</v>
      </c>
      <c r="AT111" s="30" t="str">
        <f t="shared" si="53"/>
        <v/>
      </c>
      <c r="AU111" s="30" t="str">
        <f t="shared" si="53"/>
        <v/>
      </c>
      <c r="AV111" s="30" t="str">
        <f t="shared" si="53"/>
        <v/>
      </c>
      <c r="AW111" s="30" t="str">
        <f t="shared" si="53"/>
        <v/>
      </c>
    </row>
    <row r="112" spans="1:49" x14ac:dyDescent="0.3">
      <c r="A112" s="25" t="str">
        <f t="shared" si="48"/>
        <v>ZCP</v>
      </c>
      <c r="B112" s="31"/>
      <c r="C112" s="84" t="s">
        <v>30</v>
      </c>
      <c r="D112" s="32" t="s">
        <v>37</v>
      </c>
      <c r="E112" s="33">
        <v>43136</v>
      </c>
      <c r="F112" s="34">
        <v>43140</v>
      </c>
      <c r="G112" s="113" t="str">
        <f>IF(D112='Paramètre DIVERS'!$B$16,'Paramètre DIVERS'!$A$16,IF(D112='Paramètre DIVERS'!$B$17,'Paramètre DIVERS'!$A$17,IF(D112='Paramètre DIVERS'!$B$18,'Paramètre DIVERS'!$A$18,IF(D112='Paramètre DIVERS'!$B$19,'Paramètre DIVERS'!$A$19,IF(D112='Paramètre DIVERS'!$B$21,'Paramètre DIVERS'!$A$21,IF(D112='Paramètre DIVERS'!$B$22,'Paramètre DIVERS'!$A$22,""))))))&amp;IF(D112='Paramètre DIVERS'!$B$24,'Paramètre DIVERS'!$A$24,IF(D112='Paramètre DIVERS'!$B$25,'Paramètre DIVERS'!$A$25,IF(D112='Paramètre DIVERS'!$B$26,'Paramètre DIVERS'!$A$26,IF(D112='Paramètre DIVERS'!$B$27,'Paramètre DIVERS'!$A$27,IF(D112='Paramètre DIVERS'!$B$28,'Paramètre DIVERS'!$A$28,IF(D112='Paramètre DIVERS'!$B$29,'Paramètre DIVERS'!$A$29,IF(D112='Paramètre DIVERS'!$B$30,'Paramètre DIVERS'!$A$30,"")))))))&amp;IF(D112='Paramètre DIVERS'!$B$32,'Paramètre DIVERS'!$A$32,IF(D112='Paramètre DIVERS'!$B$36,'Paramètre DIVERS'!$A$36,IF(D112='Paramètre DIVERS'!$B$37,'Paramètre DIVERS'!$A$37,IF(D112='Paramètre DIVERS'!$B$38,'Paramètre DIVERS'!$A$38,IF(D112='Paramètre DIVERS'!$B$39,'Paramètre DIVERS'!$A$39,IF(D112='Paramètre DIVERS'!$B$43,'Paramètre DIVERS'!$A$43,IF(D112='Paramètre DIVERS'!$B$44,'Paramètre DIVERS'!$A$44,"")))))))&amp;IF(D112='Paramètre DIVERS'!$B$45,'Paramètre DIVERS'!$A$45,IF(D112='Paramètre DIVERS'!$B$46,'Paramètre DIVERS'!$A$46,IF(D112='Paramètre DIVERS'!$B$47,'Paramètre DIVERS'!$A$47,IF(D112='Paramètre DIVERS'!$B$23,'Paramètre DIVERS'!$A$23,""))))</f>
        <v>ZCP</v>
      </c>
      <c r="H112" s="101">
        <f t="shared" si="49"/>
        <v>5</v>
      </c>
      <c r="I112" s="30" t="str">
        <f t="shared" si="50"/>
        <v>C</v>
      </c>
      <c r="J112" s="30" t="str">
        <f t="shared" si="50"/>
        <v>C</v>
      </c>
      <c r="K112" s="30" t="str">
        <f t="shared" si="50"/>
        <v/>
      </c>
      <c r="L112" s="30" t="str">
        <f t="shared" si="50"/>
        <v/>
      </c>
      <c r="M112" s="30" t="str">
        <f t="shared" si="50"/>
        <v/>
      </c>
      <c r="N112" s="30" t="str">
        <f t="shared" si="50"/>
        <v/>
      </c>
      <c r="O112" s="30" t="str">
        <f t="shared" si="50"/>
        <v/>
      </c>
      <c r="P112" s="30" t="str">
        <f t="shared" si="50"/>
        <v>C</v>
      </c>
      <c r="Q112" s="30" t="str">
        <f t="shared" si="50"/>
        <v>C</v>
      </c>
      <c r="R112" s="30" t="str">
        <f t="shared" si="50"/>
        <v>ZCP</v>
      </c>
      <c r="S112" s="30" t="str">
        <f t="shared" si="51"/>
        <v>ZCP</v>
      </c>
      <c r="T112" s="30" t="str">
        <f t="shared" si="51"/>
        <v>ZCP</v>
      </c>
      <c r="U112" s="30" t="str">
        <f t="shared" si="51"/>
        <v>ZCP</v>
      </c>
      <c r="V112" s="30" t="str">
        <f t="shared" si="51"/>
        <v>ZCP</v>
      </c>
      <c r="W112" s="30" t="str">
        <f t="shared" si="51"/>
        <v>C</v>
      </c>
      <c r="X112" s="30" t="str">
        <f t="shared" si="51"/>
        <v>C</v>
      </c>
      <c r="Y112" s="30" t="str">
        <f t="shared" si="51"/>
        <v/>
      </c>
      <c r="Z112" s="30" t="str">
        <f t="shared" si="51"/>
        <v/>
      </c>
      <c r="AA112" s="30" t="str">
        <f t="shared" si="51"/>
        <v/>
      </c>
      <c r="AB112" s="30" t="str">
        <f t="shared" si="51"/>
        <v/>
      </c>
      <c r="AC112" s="30" t="str">
        <f t="shared" si="52"/>
        <v/>
      </c>
      <c r="AD112" s="30" t="str">
        <f t="shared" si="52"/>
        <v>C</v>
      </c>
      <c r="AE112" s="30" t="str">
        <f t="shared" si="52"/>
        <v>C</v>
      </c>
      <c r="AF112" s="30" t="str">
        <f t="shared" si="52"/>
        <v/>
      </c>
      <c r="AG112" s="30" t="str">
        <f t="shared" si="52"/>
        <v/>
      </c>
      <c r="AH112" s="30" t="str">
        <f t="shared" si="52"/>
        <v/>
      </c>
      <c r="AI112" s="30" t="str">
        <f t="shared" si="52"/>
        <v/>
      </c>
      <c r="AJ112" s="30" t="str">
        <f t="shared" si="52"/>
        <v/>
      </c>
      <c r="AK112" s="30" t="str">
        <f t="shared" si="52"/>
        <v>C</v>
      </c>
      <c r="AL112" s="30" t="str">
        <f t="shared" si="52"/>
        <v>C</v>
      </c>
      <c r="AM112" s="30" t="str">
        <f t="shared" si="53"/>
        <v/>
      </c>
      <c r="AN112" s="30" t="str">
        <f t="shared" si="53"/>
        <v/>
      </c>
      <c r="AO112" s="30" t="str">
        <f t="shared" si="53"/>
        <v/>
      </c>
      <c r="AP112" s="30" t="str">
        <f t="shared" si="53"/>
        <v/>
      </c>
      <c r="AQ112" s="30" t="str">
        <f t="shared" si="53"/>
        <v/>
      </c>
      <c r="AR112" s="30" t="str">
        <f t="shared" si="53"/>
        <v>C</v>
      </c>
      <c r="AS112" s="30" t="str">
        <f t="shared" si="53"/>
        <v>C</v>
      </c>
      <c r="AT112" s="30" t="str">
        <f t="shared" si="53"/>
        <v/>
      </c>
      <c r="AU112" s="30" t="str">
        <f t="shared" si="53"/>
        <v/>
      </c>
      <c r="AV112" s="30" t="str">
        <f t="shared" si="53"/>
        <v/>
      </c>
      <c r="AW112" s="30" t="str">
        <f t="shared" si="53"/>
        <v/>
      </c>
    </row>
    <row r="113" spans="1:49" x14ac:dyDescent="0.3">
      <c r="A113" s="25" t="str">
        <f t="shared" si="48"/>
        <v>ZCP</v>
      </c>
      <c r="B113" s="31"/>
      <c r="C113" s="84" t="s">
        <v>30</v>
      </c>
      <c r="D113" s="32" t="s">
        <v>37</v>
      </c>
      <c r="E113" s="33">
        <v>42961</v>
      </c>
      <c r="F113" s="34">
        <v>42979</v>
      </c>
      <c r="G113" s="113" t="str">
        <f>IF(D113='Paramètre DIVERS'!$B$16,'Paramètre DIVERS'!$A$16,IF(D113='Paramètre DIVERS'!$B$17,'Paramètre DIVERS'!$A$17,IF(D113='Paramètre DIVERS'!$B$18,'Paramètre DIVERS'!$A$18,IF(D113='Paramètre DIVERS'!$B$19,'Paramètre DIVERS'!$A$19,IF(D113='Paramètre DIVERS'!$B$21,'Paramètre DIVERS'!$A$21,IF(D113='Paramètre DIVERS'!$B$22,'Paramètre DIVERS'!$A$22,""))))))&amp;IF(D113='Paramètre DIVERS'!$B$24,'Paramètre DIVERS'!$A$24,IF(D113='Paramètre DIVERS'!$B$25,'Paramètre DIVERS'!$A$25,IF(D113='Paramètre DIVERS'!$B$26,'Paramètre DIVERS'!$A$26,IF(D113='Paramètre DIVERS'!$B$27,'Paramètre DIVERS'!$A$27,IF(D113='Paramètre DIVERS'!$B$28,'Paramètre DIVERS'!$A$28,IF(D113='Paramètre DIVERS'!$B$29,'Paramètre DIVERS'!$A$29,IF(D113='Paramètre DIVERS'!$B$30,'Paramètre DIVERS'!$A$30,"")))))))&amp;IF(D113='Paramètre DIVERS'!$B$32,'Paramètre DIVERS'!$A$32,IF(D113='Paramètre DIVERS'!$B$36,'Paramètre DIVERS'!$A$36,IF(D113='Paramètre DIVERS'!$B$37,'Paramètre DIVERS'!$A$37,IF(D113='Paramètre DIVERS'!$B$38,'Paramètre DIVERS'!$A$38,IF(D113='Paramètre DIVERS'!$B$39,'Paramètre DIVERS'!$A$39,IF(D113='Paramètre DIVERS'!$B$43,'Paramètre DIVERS'!$A$43,IF(D113='Paramètre DIVERS'!$B$44,'Paramètre DIVERS'!$A$44,"")))))))&amp;IF(D113='Paramètre DIVERS'!$B$45,'Paramètre DIVERS'!$A$45,IF(D113='Paramètre DIVERS'!$B$46,'Paramètre DIVERS'!$A$46,IF(D113='Paramètre DIVERS'!$B$47,'Paramètre DIVERS'!$A$47,IF(D113='Paramètre DIVERS'!$B$23,'Paramètre DIVERS'!$A$23,""))))</f>
        <v>ZCP</v>
      </c>
      <c r="H113" s="101">
        <f t="shared" si="49"/>
        <v>14</v>
      </c>
      <c r="I113" s="30" t="str">
        <f t="shared" si="50"/>
        <v>C</v>
      </c>
      <c r="J113" s="30" t="str">
        <f t="shared" si="50"/>
        <v>C</v>
      </c>
      <c r="K113" s="30" t="str">
        <f t="shared" si="50"/>
        <v/>
      </c>
      <c r="L113" s="30" t="str">
        <f t="shared" si="50"/>
        <v/>
      </c>
      <c r="M113" s="30" t="str">
        <f t="shared" si="50"/>
        <v/>
      </c>
      <c r="N113" s="30" t="str">
        <f t="shared" si="50"/>
        <v/>
      </c>
      <c r="O113" s="30" t="str">
        <f t="shared" si="50"/>
        <v/>
      </c>
      <c r="P113" s="30" t="str">
        <f t="shared" si="50"/>
        <v>C</v>
      </c>
      <c r="Q113" s="30" t="str">
        <f t="shared" si="50"/>
        <v>C</v>
      </c>
      <c r="R113" s="30" t="str">
        <f t="shared" si="50"/>
        <v/>
      </c>
      <c r="S113" s="30" t="str">
        <f t="shared" si="51"/>
        <v/>
      </c>
      <c r="T113" s="30" t="str">
        <f t="shared" si="51"/>
        <v/>
      </c>
      <c r="U113" s="30" t="str">
        <f t="shared" si="51"/>
        <v/>
      </c>
      <c r="V113" s="30" t="str">
        <f t="shared" si="51"/>
        <v/>
      </c>
      <c r="W113" s="30" t="str">
        <f t="shared" si="51"/>
        <v>C</v>
      </c>
      <c r="X113" s="30" t="str">
        <f t="shared" si="51"/>
        <v>C</v>
      </c>
      <c r="Y113" s="30" t="str">
        <f t="shared" si="51"/>
        <v/>
      </c>
      <c r="Z113" s="30" t="str">
        <f t="shared" si="51"/>
        <v/>
      </c>
      <c r="AA113" s="30" t="str">
        <f t="shared" si="51"/>
        <v/>
      </c>
      <c r="AB113" s="30" t="str">
        <f t="shared" si="51"/>
        <v/>
      </c>
      <c r="AC113" s="30" t="str">
        <f t="shared" si="52"/>
        <v/>
      </c>
      <c r="AD113" s="30" t="str">
        <f t="shared" si="52"/>
        <v>C</v>
      </c>
      <c r="AE113" s="30" t="str">
        <f t="shared" si="52"/>
        <v>C</v>
      </c>
      <c r="AF113" s="30" t="str">
        <f t="shared" si="52"/>
        <v/>
      </c>
      <c r="AG113" s="30" t="str">
        <f t="shared" si="52"/>
        <v/>
      </c>
      <c r="AH113" s="30" t="str">
        <f t="shared" si="52"/>
        <v/>
      </c>
      <c r="AI113" s="30" t="str">
        <f t="shared" si="52"/>
        <v/>
      </c>
      <c r="AJ113" s="30" t="str">
        <f t="shared" si="52"/>
        <v/>
      </c>
      <c r="AK113" s="30" t="str">
        <f t="shared" si="52"/>
        <v>C</v>
      </c>
      <c r="AL113" s="30" t="str">
        <f t="shared" si="52"/>
        <v>C</v>
      </c>
      <c r="AM113" s="30" t="str">
        <f t="shared" si="53"/>
        <v/>
      </c>
      <c r="AN113" s="30" t="str">
        <f t="shared" si="53"/>
        <v/>
      </c>
      <c r="AO113" s="30" t="str">
        <f t="shared" si="53"/>
        <v/>
      </c>
      <c r="AP113" s="30" t="str">
        <f t="shared" si="53"/>
        <v/>
      </c>
      <c r="AQ113" s="30" t="str">
        <f t="shared" si="53"/>
        <v/>
      </c>
      <c r="AR113" s="30" t="str">
        <f t="shared" si="53"/>
        <v>C</v>
      </c>
      <c r="AS113" s="30" t="str">
        <f t="shared" si="53"/>
        <v>C</v>
      </c>
      <c r="AT113" s="30" t="str">
        <f t="shared" si="53"/>
        <v/>
      </c>
      <c r="AU113" s="30" t="str">
        <f t="shared" si="53"/>
        <v/>
      </c>
      <c r="AV113" s="30" t="str">
        <f t="shared" si="53"/>
        <v/>
      </c>
      <c r="AW113" s="30" t="str">
        <f t="shared" si="53"/>
        <v/>
      </c>
    </row>
    <row r="114" spans="1:49" x14ac:dyDescent="0.3">
      <c r="A114" s="25" t="str">
        <f t="shared" si="48"/>
        <v>ZCP</v>
      </c>
      <c r="B114" s="31"/>
      <c r="C114" s="84" t="s">
        <v>30</v>
      </c>
      <c r="D114" s="32" t="s">
        <v>37</v>
      </c>
      <c r="E114" s="33">
        <v>42887</v>
      </c>
      <c r="F114" s="34">
        <v>42888</v>
      </c>
      <c r="G114" s="113" t="str">
        <f>IF(D114='Paramètre DIVERS'!$B$16,'Paramètre DIVERS'!$A$16,IF(D114='Paramètre DIVERS'!$B$17,'Paramètre DIVERS'!$A$17,IF(D114='Paramètre DIVERS'!$B$18,'Paramètre DIVERS'!$A$18,IF(D114='Paramètre DIVERS'!$B$19,'Paramètre DIVERS'!$A$19,IF(D114='Paramètre DIVERS'!$B$21,'Paramètre DIVERS'!$A$21,IF(D114='Paramètre DIVERS'!$B$22,'Paramètre DIVERS'!$A$22,""))))))&amp;IF(D114='Paramètre DIVERS'!$B$24,'Paramètre DIVERS'!$A$24,IF(D114='Paramètre DIVERS'!$B$25,'Paramètre DIVERS'!$A$25,IF(D114='Paramètre DIVERS'!$B$26,'Paramètre DIVERS'!$A$26,IF(D114='Paramètre DIVERS'!$B$27,'Paramètre DIVERS'!$A$27,IF(D114='Paramètre DIVERS'!$B$28,'Paramètre DIVERS'!$A$28,IF(D114='Paramètre DIVERS'!$B$29,'Paramètre DIVERS'!$A$29,IF(D114='Paramètre DIVERS'!$B$30,'Paramètre DIVERS'!$A$30,"")))))))&amp;IF(D114='Paramètre DIVERS'!$B$32,'Paramètre DIVERS'!$A$32,IF(D114='Paramètre DIVERS'!$B$36,'Paramètre DIVERS'!$A$36,IF(D114='Paramètre DIVERS'!$B$37,'Paramètre DIVERS'!$A$37,IF(D114='Paramètre DIVERS'!$B$38,'Paramètre DIVERS'!$A$38,IF(D114='Paramètre DIVERS'!$B$39,'Paramètre DIVERS'!$A$39,IF(D114='Paramètre DIVERS'!$B$43,'Paramètre DIVERS'!$A$43,IF(D114='Paramètre DIVERS'!$B$44,'Paramètre DIVERS'!$A$44,"")))))))&amp;IF(D114='Paramètre DIVERS'!$B$45,'Paramètre DIVERS'!$A$45,IF(D114='Paramètre DIVERS'!$B$46,'Paramètre DIVERS'!$A$46,IF(D114='Paramètre DIVERS'!$B$47,'Paramètre DIVERS'!$A$47,IF(D114='Paramètre DIVERS'!$B$23,'Paramètre DIVERS'!$A$23,""))))</f>
        <v>ZCP</v>
      </c>
      <c r="H114" s="101">
        <f t="shared" si="49"/>
        <v>2</v>
      </c>
      <c r="I114" s="30" t="str">
        <f t="shared" si="50"/>
        <v>C</v>
      </c>
      <c r="J114" s="30" t="str">
        <f t="shared" si="50"/>
        <v>C</v>
      </c>
      <c r="K114" s="30" t="str">
        <f t="shared" si="50"/>
        <v/>
      </c>
      <c r="L114" s="30" t="str">
        <f t="shared" si="50"/>
        <v/>
      </c>
      <c r="M114" s="30" t="str">
        <f t="shared" si="50"/>
        <v/>
      </c>
      <c r="N114" s="30" t="str">
        <f t="shared" si="50"/>
        <v/>
      </c>
      <c r="O114" s="30" t="str">
        <f t="shared" si="50"/>
        <v/>
      </c>
      <c r="P114" s="30" t="str">
        <f t="shared" si="50"/>
        <v>C</v>
      </c>
      <c r="Q114" s="30" t="str">
        <f t="shared" si="50"/>
        <v>C</v>
      </c>
      <c r="R114" s="30" t="str">
        <f t="shared" si="50"/>
        <v/>
      </c>
      <c r="S114" s="30" t="str">
        <f t="shared" si="51"/>
        <v/>
      </c>
      <c r="T114" s="30" t="str">
        <f t="shared" si="51"/>
        <v/>
      </c>
      <c r="U114" s="30" t="str">
        <f t="shared" si="51"/>
        <v/>
      </c>
      <c r="V114" s="30" t="str">
        <f t="shared" si="51"/>
        <v/>
      </c>
      <c r="W114" s="30" t="str">
        <f t="shared" si="51"/>
        <v>C</v>
      </c>
      <c r="X114" s="30" t="str">
        <f t="shared" si="51"/>
        <v>C</v>
      </c>
      <c r="Y114" s="30" t="str">
        <f t="shared" si="51"/>
        <v/>
      </c>
      <c r="Z114" s="30" t="str">
        <f t="shared" si="51"/>
        <v/>
      </c>
      <c r="AA114" s="30" t="str">
        <f t="shared" si="51"/>
        <v/>
      </c>
      <c r="AB114" s="30" t="str">
        <f t="shared" si="51"/>
        <v/>
      </c>
      <c r="AC114" s="30" t="str">
        <f t="shared" si="52"/>
        <v/>
      </c>
      <c r="AD114" s="30" t="str">
        <f t="shared" si="52"/>
        <v>C</v>
      </c>
      <c r="AE114" s="30" t="str">
        <f t="shared" si="52"/>
        <v>C</v>
      </c>
      <c r="AF114" s="30" t="str">
        <f t="shared" si="52"/>
        <v/>
      </c>
      <c r="AG114" s="30" t="str">
        <f t="shared" si="52"/>
        <v/>
      </c>
      <c r="AH114" s="30" t="str">
        <f t="shared" si="52"/>
        <v/>
      </c>
      <c r="AI114" s="30" t="str">
        <f t="shared" si="52"/>
        <v/>
      </c>
      <c r="AJ114" s="30" t="str">
        <f t="shared" si="52"/>
        <v/>
      </c>
      <c r="AK114" s="30" t="str">
        <f t="shared" si="52"/>
        <v>C</v>
      </c>
      <c r="AL114" s="30" t="str">
        <f t="shared" si="52"/>
        <v>C</v>
      </c>
      <c r="AM114" s="30" t="str">
        <f t="shared" si="53"/>
        <v/>
      </c>
      <c r="AN114" s="30" t="str">
        <f t="shared" si="53"/>
        <v/>
      </c>
      <c r="AO114" s="30" t="str">
        <f t="shared" si="53"/>
        <v/>
      </c>
      <c r="AP114" s="30" t="str">
        <f t="shared" si="53"/>
        <v/>
      </c>
      <c r="AQ114" s="30" t="str">
        <f t="shared" si="53"/>
        <v/>
      </c>
      <c r="AR114" s="30" t="str">
        <f t="shared" si="53"/>
        <v>C</v>
      </c>
      <c r="AS114" s="30" t="str">
        <f t="shared" si="53"/>
        <v>C</v>
      </c>
      <c r="AT114" s="30" t="str">
        <f t="shared" si="53"/>
        <v/>
      </c>
      <c r="AU114" s="30" t="str">
        <f t="shared" si="53"/>
        <v/>
      </c>
      <c r="AV114" s="30" t="str">
        <f t="shared" si="53"/>
        <v/>
      </c>
      <c r="AW114" s="30" t="str">
        <f t="shared" si="53"/>
        <v/>
      </c>
    </row>
    <row r="115" spans="1:49" x14ac:dyDescent="0.3">
      <c r="A115" s="25" t="str">
        <f t="shared" si="48"/>
        <v>ZCP</v>
      </c>
      <c r="B115" s="31"/>
      <c r="C115" s="84" t="s">
        <v>30</v>
      </c>
      <c r="D115" s="32" t="s">
        <v>37</v>
      </c>
      <c r="E115" s="33">
        <v>42982</v>
      </c>
      <c r="F115" s="34">
        <v>43000</v>
      </c>
      <c r="G115" s="113" t="str">
        <f>IF(D115='Paramètre DIVERS'!$B$16,'Paramètre DIVERS'!$A$16,IF(D115='Paramètre DIVERS'!$B$17,'Paramètre DIVERS'!$A$17,IF(D115='Paramètre DIVERS'!$B$18,'Paramètre DIVERS'!$A$18,IF(D115='Paramètre DIVERS'!$B$19,'Paramètre DIVERS'!$A$19,IF(D115='Paramètre DIVERS'!$B$21,'Paramètre DIVERS'!$A$21,IF(D115='Paramètre DIVERS'!$B$22,'Paramètre DIVERS'!$A$22,""))))))&amp;IF(D115='Paramètre DIVERS'!$B$24,'Paramètre DIVERS'!$A$24,IF(D115='Paramètre DIVERS'!$B$25,'Paramètre DIVERS'!$A$25,IF(D115='Paramètre DIVERS'!$B$26,'Paramètre DIVERS'!$A$26,IF(D115='Paramètre DIVERS'!$B$27,'Paramètre DIVERS'!$A$27,IF(D115='Paramètre DIVERS'!$B$28,'Paramètre DIVERS'!$A$28,IF(D115='Paramètre DIVERS'!$B$29,'Paramètre DIVERS'!$A$29,IF(D115='Paramètre DIVERS'!$B$30,'Paramètre DIVERS'!$A$30,"")))))))&amp;IF(D115='Paramètre DIVERS'!$B$32,'Paramètre DIVERS'!$A$32,IF(D115='Paramètre DIVERS'!$B$36,'Paramètre DIVERS'!$A$36,IF(D115='Paramètre DIVERS'!$B$37,'Paramètre DIVERS'!$A$37,IF(D115='Paramètre DIVERS'!$B$38,'Paramètre DIVERS'!$A$38,IF(D115='Paramètre DIVERS'!$B$39,'Paramètre DIVERS'!$A$39,IF(D115='Paramètre DIVERS'!$B$43,'Paramètre DIVERS'!$A$43,IF(D115='Paramètre DIVERS'!$B$44,'Paramètre DIVERS'!$A$44,"")))))))&amp;IF(D115='Paramètre DIVERS'!$B$45,'Paramètre DIVERS'!$A$45,IF(D115='Paramètre DIVERS'!$B$46,'Paramètre DIVERS'!$A$46,IF(D115='Paramètre DIVERS'!$B$47,'Paramètre DIVERS'!$A$47,IF(D115='Paramètre DIVERS'!$B$23,'Paramètre DIVERS'!$A$23,""))))</f>
        <v>ZCP</v>
      </c>
      <c r="H115" s="101">
        <f t="shared" si="49"/>
        <v>15</v>
      </c>
      <c r="I115" s="30" t="str">
        <f t="shared" si="50"/>
        <v>C</v>
      </c>
      <c r="J115" s="30" t="str">
        <f t="shared" si="50"/>
        <v>C</v>
      </c>
      <c r="K115" s="30" t="str">
        <f t="shared" si="50"/>
        <v/>
      </c>
      <c r="L115" s="30" t="str">
        <f t="shared" si="50"/>
        <v/>
      </c>
      <c r="M115" s="30" t="str">
        <f t="shared" si="50"/>
        <v/>
      </c>
      <c r="N115" s="30" t="str">
        <f t="shared" si="50"/>
        <v/>
      </c>
      <c r="O115" s="30" t="str">
        <f t="shared" si="50"/>
        <v/>
      </c>
      <c r="P115" s="30" t="str">
        <f t="shared" si="50"/>
        <v>C</v>
      </c>
      <c r="Q115" s="30" t="str">
        <f t="shared" si="50"/>
        <v>C</v>
      </c>
      <c r="R115" s="30" t="str">
        <f t="shared" si="50"/>
        <v/>
      </c>
      <c r="S115" s="30" t="str">
        <f t="shared" si="51"/>
        <v/>
      </c>
      <c r="T115" s="30" t="str">
        <f t="shared" si="51"/>
        <v/>
      </c>
      <c r="U115" s="30" t="str">
        <f t="shared" si="51"/>
        <v/>
      </c>
      <c r="V115" s="30" t="str">
        <f t="shared" si="51"/>
        <v/>
      </c>
      <c r="W115" s="30" t="str">
        <f t="shared" si="51"/>
        <v>C</v>
      </c>
      <c r="X115" s="30" t="str">
        <f t="shared" si="51"/>
        <v>C</v>
      </c>
      <c r="Y115" s="30" t="str">
        <f t="shared" si="51"/>
        <v/>
      </c>
      <c r="Z115" s="30" t="str">
        <f t="shared" si="51"/>
        <v/>
      </c>
      <c r="AA115" s="30" t="str">
        <f t="shared" si="51"/>
        <v/>
      </c>
      <c r="AB115" s="30" t="str">
        <f t="shared" si="51"/>
        <v/>
      </c>
      <c r="AC115" s="30" t="str">
        <f t="shared" si="52"/>
        <v/>
      </c>
      <c r="AD115" s="30" t="str">
        <f t="shared" si="52"/>
        <v>C</v>
      </c>
      <c r="AE115" s="30" t="str">
        <f t="shared" si="52"/>
        <v>C</v>
      </c>
      <c r="AF115" s="30" t="str">
        <f t="shared" si="52"/>
        <v/>
      </c>
      <c r="AG115" s="30" t="str">
        <f t="shared" si="52"/>
        <v/>
      </c>
      <c r="AH115" s="30" t="str">
        <f t="shared" si="52"/>
        <v/>
      </c>
      <c r="AI115" s="30" t="str">
        <f t="shared" si="52"/>
        <v/>
      </c>
      <c r="AJ115" s="30" t="str">
        <f t="shared" si="52"/>
        <v/>
      </c>
      <c r="AK115" s="30" t="str">
        <f t="shared" si="52"/>
        <v>C</v>
      </c>
      <c r="AL115" s="30" t="str">
        <f t="shared" si="52"/>
        <v>C</v>
      </c>
      <c r="AM115" s="30" t="str">
        <f t="shared" si="53"/>
        <v/>
      </c>
      <c r="AN115" s="30" t="str">
        <f t="shared" si="53"/>
        <v/>
      </c>
      <c r="AO115" s="30" t="str">
        <f t="shared" si="53"/>
        <v/>
      </c>
      <c r="AP115" s="30" t="str">
        <f t="shared" si="53"/>
        <v/>
      </c>
      <c r="AQ115" s="30" t="str">
        <f t="shared" si="53"/>
        <v/>
      </c>
      <c r="AR115" s="30" t="str">
        <f t="shared" si="53"/>
        <v>C</v>
      </c>
      <c r="AS115" s="30" t="str">
        <f t="shared" si="53"/>
        <v>C</v>
      </c>
      <c r="AT115" s="30" t="str">
        <f t="shared" si="53"/>
        <v/>
      </c>
      <c r="AU115" s="30" t="str">
        <f t="shared" si="53"/>
        <v/>
      </c>
      <c r="AV115" s="30" t="str">
        <f t="shared" si="53"/>
        <v/>
      </c>
      <c r="AW115" s="30" t="str">
        <f t="shared" si="53"/>
        <v/>
      </c>
    </row>
    <row r="116" spans="1:49" x14ac:dyDescent="0.3">
      <c r="A116" s="25" t="str">
        <f t="shared" si="48"/>
        <v>ZCP</v>
      </c>
      <c r="B116" s="31"/>
      <c r="C116" s="84" t="s">
        <v>30</v>
      </c>
      <c r="D116" s="32" t="s">
        <v>37</v>
      </c>
      <c r="E116" s="33">
        <v>42940</v>
      </c>
      <c r="F116" s="34">
        <v>42958</v>
      </c>
      <c r="G116" s="113" t="str">
        <f>IF(D116='Paramètre DIVERS'!$B$16,'Paramètre DIVERS'!$A$16,IF(D116='Paramètre DIVERS'!$B$17,'Paramètre DIVERS'!$A$17,IF(D116='Paramètre DIVERS'!$B$18,'Paramètre DIVERS'!$A$18,IF(D116='Paramètre DIVERS'!$B$19,'Paramètre DIVERS'!$A$19,IF(D116='Paramètre DIVERS'!$B$21,'Paramètre DIVERS'!$A$21,IF(D116='Paramètre DIVERS'!$B$22,'Paramètre DIVERS'!$A$22,""))))))&amp;IF(D116='Paramètre DIVERS'!$B$24,'Paramètre DIVERS'!$A$24,IF(D116='Paramètre DIVERS'!$B$25,'Paramètre DIVERS'!$A$25,IF(D116='Paramètre DIVERS'!$B$26,'Paramètre DIVERS'!$A$26,IF(D116='Paramètre DIVERS'!$B$27,'Paramètre DIVERS'!$A$27,IF(D116='Paramètre DIVERS'!$B$28,'Paramètre DIVERS'!$A$28,IF(D116='Paramètre DIVERS'!$B$29,'Paramètre DIVERS'!$A$29,IF(D116='Paramètre DIVERS'!$B$30,'Paramètre DIVERS'!$A$30,"")))))))&amp;IF(D116='Paramètre DIVERS'!$B$32,'Paramètre DIVERS'!$A$32,IF(D116='Paramètre DIVERS'!$B$36,'Paramètre DIVERS'!$A$36,IF(D116='Paramètre DIVERS'!$B$37,'Paramètre DIVERS'!$A$37,IF(D116='Paramètre DIVERS'!$B$38,'Paramètre DIVERS'!$A$38,IF(D116='Paramètre DIVERS'!$B$39,'Paramètre DIVERS'!$A$39,IF(D116='Paramètre DIVERS'!$B$43,'Paramètre DIVERS'!$A$43,IF(D116='Paramètre DIVERS'!$B$44,'Paramètre DIVERS'!$A$44,"")))))))&amp;IF(D116='Paramètre DIVERS'!$B$45,'Paramètre DIVERS'!$A$45,IF(D116='Paramètre DIVERS'!$B$46,'Paramètre DIVERS'!$A$46,IF(D116='Paramètre DIVERS'!$B$47,'Paramètre DIVERS'!$A$47,IF(D116='Paramètre DIVERS'!$B$23,'Paramètre DIVERS'!$A$23,""))))</f>
        <v>ZCP</v>
      </c>
      <c r="H116" s="101">
        <f t="shared" si="49"/>
        <v>15</v>
      </c>
      <c r="I116" s="30" t="str">
        <f t="shared" si="50"/>
        <v>C</v>
      </c>
      <c r="J116" s="30" t="str">
        <f t="shared" si="50"/>
        <v>C</v>
      </c>
      <c r="K116" s="30" t="str">
        <f t="shared" si="50"/>
        <v/>
      </c>
      <c r="L116" s="30" t="str">
        <f t="shared" si="50"/>
        <v/>
      </c>
      <c r="M116" s="30" t="str">
        <f t="shared" si="50"/>
        <v/>
      </c>
      <c r="N116" s="30" t="str">
        <f t="shared" si="50"/>
        <v/>
      </c>
      <c r="O116" s="30" t="str">
        <f t="shared" si="50"/>
        <v/>
      </c>
      <c r="P116" s="30" t="str">
        <f t="shared" si="50"/>
        <v>C</v>
      </c>
      <c r="Q116" s="30" t="str">
        <f t="shared" si="50"/>
        <v>C</v>
      </c>
      <c r="R116" s="30" t="str">
        <f t="shared" si="50"/>
        <v/>
      </c>
      <c r="S116" s="30" t="str">
        <f t="shared" si="51"/>
        <v/>
      </c>
      <c r="T116" s="30" t="str">
        <f t="shared" si="51"/>
        <v/>
      </c>
      <c r="U116" s="30" t="str">
        <f t="shared" si="51"/>
        <v/>
      </c>
      <c r="V116" s="30" t="str">
        <f t="shared" si="51"/>
        <v/>
      </c>
      <c r="W116" s="30" t="str">
        <f t="shared" si="51"/>
        <v>C</v>
      </c>
      <c r="X116" s="30" t="str">
        <f t="shared" si="51"/>
        <v>C</v>
      </c>
      <c r="Y116" s="30" t="str">
        <f t="shared" si="51"/>
        <v/>
      </c>
      <c r="Z116" s="30" t="str">
        <f t="shared" si="51"/>
        <v/>
      </c>
      <c r="AA116" s="30" t="str">
        <f t="shared" si="51"/>
        <v/>
      </c>
      <c r="AB116" s="30" t="str">
        <f t="shared" si="51"/>
        <v/>
      </c>
      <c r="AC116" s="30" t="str">
        <f t="shared" si="52"/>
        <v/>
      </c>
      <c r="AD116" s="30" t="str">
        <f t="shared" si="52"/>
        <v>C</v>
      </c>
      <c r="AE116" s="30" t="str">
        <f t="shared" si="52"/>
        <v>C</v>
      </c>
      <c r="AF116" s="30" t="str">
        <f t="shared" si="52"/>
        <v/>
      </c>
      <c r="AG116" s="30" t="str">
        <f t="shared" si="52"/>
        <v/>
      </c>
      <c r="AH116" s="30" t="str">
        <f t="shared" si="52"/>
        <v/>
      </c>
      <c r="AI116" s="30" t="str">
        <f t="shared" si="52"/>
        <v/>
      </c>
      <c r="AJ116" s="30" t="str">
        <f t="shared" si="52"/>
        <v/>
      </c>
      <c r="AK116" s="30" t="str">
        <f t="shared" si="52"/>
        <v>C</v>
      </c>
      <c r="AL116" s="30" t="str">
        <f t="shared" si="52"/>
        <v>C</v>
      </c>
      <c r="AM116" s="30" t="str">
        <f t="shared" si="53"/>
        <v/>
      </c>
      <c r="AN116" s="30" t="str">
        <f t="shared" si="53"/>
        <v/>
      </c>
      <c r="AO116" s="30" t="str">
        <f t="shared" si="53"/>
        <v/>
      </c>
      <c r="AP116" s="30" t="str">
        <f t="shared" si="53"/>
        <v/>
      </c>
      <c r="AQ116" s="30" t="str">
        <f t="shared" si="53"/>
        <v/>
      </c>
      <c r="AR116" s="30" t="str">
        <f t="shared" si="53"/>
        <v>C</v>
      </c>
      <c r="AS116" s="30" t="str">
        <f t="shared" si="53"/>
        <v>C</v>
      </c>
      <c r="AT116" s="30" t="str">
        <f t="shared" si="53"/>
        <v/>
      </c>
      <c r="AU116" s="30" t="str">
        <f t="shared" si="53"/>
        <v/>
      </c>
      <c r="AV116" s="30" t="str">
        <f t="shared" si="53"/>
        <v/>
      </c>
      <c r="AW116" s="30" t="str">
        <f t="shared" si="53"/>
        <v/>
      </c>
    </row>
    <row r="117" spans="1:49" x14ac:dyDescent="0.3">
      <c r="A117" s="25" t="str">
        <f t="shared" si="48"/>
        <v>ZCP</v>
      </c>
      <c r="B117" s="31"/>
      <c r="C117" s="84" t="s">
        <v>30</v>
      </c>
      <c r="D117" s="32" t="s">
        <v>37</v>
      </c>
      <c r="E117" s="33">
        <v>42947</v>
      </c>
      <c r="F117" s="34">
        <v>42958</v>
      </c>
      <c r="G117" s="113" t="str">
        <f>IF(D117='Paramètre DIVERS'!$B$16,'Paramètre DIVERS'!$A$16,IF(D117='Paramètre DIVERS'!$B$17,'Paramètre DIVERS'!$A$17,IF(D117='Paramètre DIVERS'!$B$18,'Paramètre DIVERS'!$A$18,IF(D117='Paramètre DIVERS'!$B$19,'Paramètre DIVERS'!$A$19,IF(D117='Paramètre DIVERS'!$B$21,'Paramètre DIVERS'!$A$21,IF(D117='Paramètre DIVERS'!$B$22,'Paramètre DIVERS'!$A$22,""))))))&amp;IF(D117='Paramètre DIVERS'!$B$24,'Paramètre DIVERS'!$A$24,IF(D117='Paramètre DIVERS'!$B$25,'Paramètre DIVERS'!$A$25,IF(D117='Paramètre DIVERS'!$B$26,'Paramètre DIVERS'!$A$26,IF(D117='Paramètre DIVERS'!$B$27,'Paramètre DIVERS'!$A$27,IF(D117='Paramètre DIVERS'!$B$28,'Paramètre DIVERS'!$A$28,IF(D117='Paramètre DIVERS'!$B$29,'Paramètre DIVERS'!$A$29,IF(D117='Paramètre DIVERS'!$B$30,'Paramètre DIVERS'!$A$30,"")))))))&amp;IF(D117='Paramètre DIVERS'!$B$32,'Paramètre DIVERS'!$A$32,IF(D117='Paramètre DIVERS'!$B$36,'Paramètre DIVERS'!$A$36,IF(D117='Paramètre DIVERS'!$B$37,'Paramètre DIVERS'!$A$37,IF(D117='Paramètre DIVERS'!$B$38,'Paramètre DIVERS'!$A$38,IF(D117='Paramètre DIVERS'!$B$39,'Paramètre DIVERS'!$A$39,IF(D117='Paramètre DIVERS'!$B$43,'Paramètre DIVERS'!$A$43,IF(D117='Paramètre DIVERS'!$B$44,'Paramètre DIVERS'!$A$44,"")))))))&amp;IF(D117='Paramètre DIVERS'!$B$45,'Paramètre DIVERS'!$A$45,IF(D117='Paramètre DIVERS'!$B$46,'Paramètre DIVERS'!$A$46,IF(D117='Paramètre DIVERS'!$B$47,'Paramètre DIVERS'!$A$47,IF(D117='Paramètre DIVERS'!$B$23,'Paramètre DIVERS'!$A$23,""))))</f>
        <v>ZCP</v>
      </c>
      <c r="H117" s="101">
        <f t="shared" si="49"/>
        <v>10</v>
      </c>
      <c r="I117" s="30" t="str">
        <f t="shared" ref="I117:R126" si="54">IF(OR(I$6="s",I$6="f",I$6="d"),"C",IF(AND(I$5&gt;=$E117,I$5&lt;=$F117,$G117="ZCP"),$G117,IF(AND(I$5&gt;=$E117,I$5&lt;=$F117,$G117="ZPM"),$G117,IF(AND(I$5&gt;=$E117,I$5&lt;=$F117,$G117="ZMA"),$G117,IF(AND(I$5&gt;=$E117,I$5&lt;=$F117,$G117="ZMP"),$G117,IF(AND(I$5&gt;=$E117,I$5&lt;=$F117,$G117="ZMT"),$G117,IF(AND(I$5&gt;=$E117,I$5&lt;=$F117,$G117="ZFO"),$G117,IF(AND(I$5&gt;=$E117,I$5&lt;=$F117,$G117="ZRJ"),$G117,IF(AND(I$5&gt;=$E117,I$5&lt;=$F117,$G117="ZAT"),$G117,"")))))))))</f>
        <v>C</v>
      </c>
      <c r="J117" s="30" t="str">
        <f t="shared" si="54"/>
        <v>C</v>
      </c>
      <c r="K117" s="30" t="str">
        <f t="shared" si="54"/>
        <v/>
      </c>
      <c r="L117" s="30" t="str">
        <f t="shared" si="54"/>
        <v/>
      </c>
      <c r="M117" s="30" t="str">
        <f t="shared" si="54"/>
        <v/>
      </c>
      <c r="N117" s="30" t="str">
        <f t="shared" si="54"/>
        <v/>
      </c>
      <c r="O117" s="30" t="str">
        <f t="shared" si="54"/>
        <v/>
      </c>
      <c r="P117" s="30" t="str">
        <f t="shared" si="54"/>
        <v>C</v>
      </c>
      <c r="Q117" s="30" t="str">
        <f t="shared" si="54"/>
        <v>C</v>
      </c>
      <c r="R117" s="30" t="str">
        <f t="shared" si="54"/>
        <v/>
      </c>
      <c r="S117" s="30" t="str">
        <f t="shared" ref="S117:AB126" si="55">IF(OR(S$6="s",S$6="f",S$6="d"),"C",IF(AND(S$5&gt;=$E117,S$5&lt;=$F117,$G117="ZCP"),$G117,IF(AND(S$5&gt;=$E117,S$5&lt;=$F117,$G117="ZPM"),$G117,IF(AND(S$5&gt;=$E117,S$5&lt;=$F117,$G117="ZMA"),$G117,IF(AND(S$5&gt;=$E117,S$5&lt;=$F117,$G117="ZMP"),$G117,IF(AND(S$5&gt;=$E117,S$5&lt;=$F117,$G117="ZMT"),$G117,IF(AND(S$5&gt;=$E117,S$5&lt;=$F117,$G117="ZFO"),$G117,IF(AND(S$5&gt;=$E117,S$5&lt;=$F117,$G117="ZRJ"),$G117,IF(AND(S$5&gt;=$E117,S$5&lt;=$F117,$G117="ZAT"),$G117,"")))))))))</f>
        <v/>
      </c>
      <c r="T117" s="30" t="str">
        <f t="shared" si="55"/>
        <v/>
      </c>
      <c r="U117" s="30" t="str">
        <f t="shared" si="55"/>
        <v/>
      </c>
      <c r="V117" s="30" t="str">
        <f t="shared" si="55"/>
        <v/>
      </c>
      <c r="W117" s="30" t="str">
        <f t="shared" si="55"/>
        <v>C</v>
      </c>
      <c r="X117" s="30" t="str">
        <f t="shared" si="55"/>
        <v>C</v>
      </c>
      <c r="Y117" s="30" t="str">
        <f t="shared" si="55"/>
        <v/>
      </c>
      <c r="Z117" s="30" t="str">
        <f t="shared" si="55"/>
        <v/>
      </c>
      <c r="AA117" s="30" t="str">
        <f t="shared" si="55"/>
        <v/>
      </c>
      <c r="AB117" s="30" t="str">
        <f t="shared" si="55"/>
        <v/>
      </c>
      <c r="AC117" s="30" t="str">
        <f t="shared" ref="AC117:AL126" si="56">IF(OR(AC$6="s",AC$6="f",AC$6="d"),"C",IF(AND(AC$5&gt;=$E117,AC$5&lt;=$F117,$G117="ZCP"),$G117,IF(AND(AC$5&gt;=$E117,AC$5&lt;=$F117,$G117="ZPM"),$G117,IF(AND(AC$5&gt;=$E117,AC$5&lt;=$F117,$G117="ZMA"),$G117,IF(AND(AC$5&gt;=$E117,AC$5&lt;=$F117,$G117="ZMP"),$G117,IF(AND(AC$5&gt;=$E117,AC$5&lt;=$F117,$G117="ZMT"),$G117,IF(AND(AC$5&gt;=$E117,AC$5&lt;=$F117,$G117="ZFO"),$G117,IF(AND(AC$5&gt;=$E117,AC$5&lt;=$F117,$G117="ZRJ"),$G117,IF(AND(AC$5&gt;=$E117,AC$5&lt;=$F117,$G117="ZAT"),$G117,"")))))))))</f>
        <v/>
      </c>
      <c r="AD117" s="30" t="str">
        <f t="shared" si="56"/>
        <v>C</v>
      </c>
      <c r="AE117" s="30" t="str">
        <f t="shared" si="56"/>
        <v>C</v>
      </c>
      <c r="AF117" s="30" t="str">
        <f t="shared" si="56"/>
        <v/>
      </c>
      <c r="AG117" s="30" t="str">
        <f t="shared" si="56"/>
        <v/>
      </c>
      <c r="AH117" s="30" t="str">
        <f t="shared" si="56"/>
        <v/>
      </c>
      <c r="AI117" s="30" t="str">
        <f t="shared" si="56"/>
        <v/>
      </c>
      <c r="AJ117" s="30" t="str">
        <f t="shared" si="56"/>
        <v/>
      </c>
      <c r="AK117" s="30" t="str">
        <f t="shared" si="56"/>
        <v>C</v>
      </c>
      <c r="AL117" s="30" t="str">
        <f t="shared" si="56"/>
        <v>C</v>
      </c>
      <c r="AM117" s="30" t="str">
        <f t="shared" ref="AM117:AW126" si="57">IF(OR(AM$6="s",AM$6="f",AM$6="d"),"C",IF(AND(AM$5&gt;=$E117,AM$5&lt;=$F117,$G117="ZCP"),$G117,IF(AND(AM$5&gt;=$E117,AM$5&lt;=$F117,$G117="ZPM"),$G117,IF(AND(AM$5&gt;=$E117,AM$5&lt;=$F117,$G117="ZMA"),$G117,IF(AND(AM$5&gt;=$E117,AM$5&lt;=$F117,$G117="ZMP"),$G117,IF(AND(AM$5&gt;=$E117,AM$5&lt;=$F117,$G117="ZMT"),$G117,IF(AND(AM$5&gt;=$E117,AM$5&lt;=$F117,$G117="ZFO"),$G117,IF(AND(AM$5&gt;=$E117,AM$5&lt;=$F117,$G117="ZRJ"),$G117,IF(AND(AM$5&gt;=$E117,AM$5&lt;=$F117,$G117="ZAT"),$G117,"")))))))))</f>
        <v/>
      </c>
      <c r="AN117" s="30" t="str">
        <f t="shared" si="57"/>
        <v/>
      </c>
      <c r="AO117" s="30" t="str">
        <f t="shared" si="57"/>
        <v/>
      </c>
      <c r="AP117" s="30" t="str">
        <f t="shared" si="57"/>
        <v/>
      </c>
      <c r="AQ117" s="30" t="str">
        <f t="shared" si="57"/>
        <v/>
      </c>
      <c r="AR117" s="30" t="str">
        <f t="shared" si="57"/>
        <v>C</v>
      </c>
      <c r="AS117" s="30" t="str">
        <f t="shared" si="57"/>
        <v>C</v>
      </c>
      <c r="AT117" s="30" t="str">
        <f t="shared" si="57"/>
        <v/>
      </c>
      <c r="AU117" s="30" t="str">
        <f t="shared" si="57"/>
        <v/>
      </c>
      <c r="AV117" s="30" t="str">
        <f t="shared" si="57"/>
        <v/>
      </c>
      <c r="AW117" s="30" t="str">
        <f t="shared" si="57"/>
        <v/>
      </c>
    </row>
    <row r="118" spans="1:49" x14ac:dyDescent="0.3">
      <c r="A118" s="25" t="str">
        <f t="shared" si="48"/>
        <v>ZCP</v>
      </c>
      <c r="B118" s="31"/>
      <c r="C118" s="84" t="s">
        <v>30</v>
      </c>
      <c r="D118" s="32" t="s">
        <v>37</v>
      </c>
      <c r="E118" s="33">
        <v>42954</v>
      </c>
      <c r="F118" s="34">
        <v>42972</v>
      </c>
      <c r="G118" s="113" t="str">
        <f>IF(D118='Paramètre DIVERS'!$B$16,'Paramètre DIVERS'!$A$16,IF(D118='Paramètre DIVERS'!$B$17,'Paramètre DIVERS'!$A$17,IF(D118='Paramètre DIVERS'!$B$18,'Paramètre DIVERS'!$A$18,IF(D118='Paramètre DIVERS'!$B$19,'Paramètre DIVERS'!$A$19,IF(D118='Paramètre DIVERS'!$B$21,'Paramètre DIVERS'!$A$21,IF(D118='Paramètre DIVERS'!$B$22,'Paramètre DIVERS'!$A$22,""))))))&amp;IF(D118='Paramètre DIVERS'!$B$24,'Paramètre DIVERS'!$A$24,IF(D118='Paramètre DIVERS'!$B$25,'Paramètre DIVERS'!$A$25,IF(D118='Paramètre DIVERS'!$B$26,'Paramètre DIVERS'!$A$26,IF(D118='Paramètre DIVERS'!$B$27,'Paramètre DIVERS'!$A$27,IF(D118='Paramètre DIVERS'!$B$28,'Paramètre DIVERS'!$A$28,IF(D118='Paramètre DIVERS'!$B$29,'Paramètre DIVERS'!$A$29,IF(D118='Paramètre DIVERS'!$B$30,'Paramètre DIVERS'!$A$30,"")))))))&amp;IF(D118='Paramètre DIVERS'!$B$32,'Paramètre DIVERS'!$A$32,IF(D118='Paramètre DIVERS'!$B$36,'Paramètre DIVERS'!$A$36,IF(D118='Paramètre DIVERS'!$B$37,'Paramètre DIVERS'!$A$37,IF(D118='Paramètre DIVERS'!$B$38,'Paramètre DIVERS'!$A$38,IF(D118='Paramètre DIVERS'!$B$39,'Paramètre DIVERS'!$A$39,IF(D118='Paramètre DIVERS'!$B$43,'Paramètre DIVERS'!$A$43,IF(D118='Paramètre DIVERS'!$B$44,'Paramètre DIVERS'!$A$44,"")))))))&amp;IF(D118='Paramètre DIVERS'!$B$45,'Paramètre DIVERS'!$A$45,IF(D118='Paramètre DIVERS'!$B$46,'Paramètre DIVERS'!$A$46,IF(D118='Paramètre DIVERS'!$B$47,'Paramètre DIVERS'!$A$47,IF(D118='Paramètre DIVERS'!$B$23,'Paramètre DIVERS'!$A$23,""))))</f>
        <v>ZCP</v>
      </c>
      <c r="H118" s="101">
        <f t="shared" si="49"/>
        <v>14</v>
      </c>
      <c r="I118" s="30" t="str">
        <f t="shared" si="54"/>
        <v>C</v>
      </c>
      <c r="J118" s="30" t="str">
        <f t="shared" si="54"/>
        <v>C</v>
      </c>
      <c r="K118" s="30" t="str">
        <f t="shared" si="54"/>
        <v/>
      </c>
      <c r="L118" s="30" t="str">
        <f t="shared" si="54"/>
        <v/>
      </c>
      <c r="M118" s="30" t="str">
        <f t="shared" si="54"/>
        <v/>
      </c>
      <c r="N118" s="30" t="str">
        <f t="shared" si="54"/>
        <v/>
      </c>
      <c r="O118" s="30" t="str">
        <f t="shared" si="54"/>
        <v/>
      </c>
      <c r="P118" s="30" t="str">
        <f t="shared" si="54"/>
        <v>C</v>
      </c>
      <c r="Q118" s="30" t="str">
        <f t="shared" si="54"/>
        <v>C</v>
      </c>
      <c r="R118" s="30" t="str">
        <f t="shared" si="54"/>
        <v/>
      </c>
      <c r="S118" s="30" t="str">
        <f t="shared" si="55"/>
        <v/>
      </c>
      <c r="T118" s="30" t="str">
        <f t="shared" si="55"/>
        <v/>
      </c>
      <c r="U118" s="30" t="str">
        <f t="shared" si="55"/>
        <v/>
      </c>
      <c r="V118" s="30" t="str">
        <f t="shared" si="55"/>
        <v/>
      </c>
      <c r="W118" s="30" t="str">
        <f t="shared" si="55"/>
        <v>C</v>
      </c>
      <c r="X118" s="30" t="str">
        <f t="shared" si="55"/>
        <v>C</v>
      </c>
      <c r="Y118" s="30" t="str">
        <f t="shared" si="55"/>
        <v/>
      </c>
      <c r="Z118" s="30" t="str">
        <f t="shared" si="55"/>
        <v/>
      </c>
      <c r="AA118" s="30" t="str">
        <f t="shared" si="55"/>
        <v/>
      </c>
      <c r="AB118" s="30" t="str">
        <f t="shared" si="55"/>
        <v/>
      </c>
      <c r="AC118" s="30" t="str">
        <f t="shared" si="56"/>
        <v/>
      </c>
      <c r="AD118" s="30" t="str">
        <f t="shared" si="56"/>
        <v>C</v>
      </c>
      <c r="AE118" s="30" t="str">
        <f t="shared" si="56"/>
        <v>C</v>
      </c>
      <c r="AF118" s="30" t="str">
        <f t="shared" si="56"/>
        <v/>
      </c>
      <c r="AG118" s="30" t="str">
        <f t="shared" si="56"/>
        <v/>
      </c>
      <c r="AH118" s="30" t="str">
        <f t="shared" si="56"/>
        <v/>
      </c>
      <c r="AI118" s="30" t="str">
        <f t="shared" si="56"/>
        <v/>
      </c>
      <c r="AJ118" s="30" t="str">
        <f t="shared" si="56"/>
        <v/>
      </c>
      <c r="AK118" s="30" t="str">
        <f t="shared" si="56"/>
        <v>C</v>
      </c>
      <c r="AL118" s="30" t="str">
        <f t="shared" si="56"/>
        <v>C</v>
      </c>
      <c r="AM118" s="30" t="str">
        <f t="shared" si="57"/>
        <v/>
      </c>
      <c r="AN118" s="30" t="str">
        <f t="shared" si="57"/>
        <v/>
      </c>
      <c r="AO118" s="30" t="str">
        <f t="shared" si="57"/>
        <v/>
      </c>
      <c r="AP118" s="30" t="str">
        <f t="shared" si="57"/>
        <v/>
      </c>
      <c r="AQ118" s="30" t="str">
        <f t="shared" si="57"/>
        <v/>
      </c>
      <c r="AR118" s="30" t="str">
        <f t="shared" si="57"/>
        <v>C</v>
      </c>
      <c r="AS118" s="30" t="str">
        <f t="shared" si="57"/>
        <v>C</v>
      </c>
      <c r="AT118" s="30" t="str">
        <f t="shared" si="57"/>
        <v/>
      </c>
      <c r="AU118" s="30" t="str">
        <f t="shared" si="57"/>
        <v/>
      </c>
      <c r="AV118" s="30" t="str">
        <f t="shared" si="57"/>
        <v/>
      </c>
      <c r="AW118" s="30" t="str">
        <f t="shared" si="57"/>
        <v/>
      </c>
    </row>
    <row r="119" spans="1:49" x14ac:dyDescent="0.3">
      <c r="A119" s="25" t="str">
        <f t="shared" si="48"/>
        <v>ZCP</v>
      </c>
      <c r="B119" s="31"/>
      <c r="C119" s="84" t="s">
        <v>30</v>
      </c>
      <c r="D119" s="32" t="s">
        <v>37</v>
      </c>
      <c r="E119" s="33">
        <v>43102</v>
      </c>
      <c r="F119" s="34">
        <v>43105</v>
      </c>
      <c r="G119" s="113" t="str">
        <f>IF(D119='Paramètre DIVERS'!$B$16,'Paramètre DIVERS'!$A$16,IF(D119='Paramètre DIVERS'!$B$17,'Paramètre DIVERS'!$A$17,IF(D119='Paramètre DIVERS'!$B$18,'Paramètre DIVERS'!$A$18,IF(D119='Paramètre DIVERS'!$B$19,'Paramètre DIVERS'!$A$19,IF(D119='Paramètre DIVERS'!$B$21,'Paramètre DIVERS'!$A$21,IF(D119='Paramètre DIVERS'!$B$22,'Paramètre DIVERS'!$A$22,""))))))&amp;IF(D119='Paramètre DIVERS'!$B$24,'Paramètre DIVERS'!$A$24,IF(D119='Paramètre DIVERS'!$B$25,'Paramètre DIVERS'!$A$25,IF(D119='Paramètre DIVERS'!$B$26,'Paramètre DIVERS'!$A$26,IF(D119='Paramètre DIVERS'!$B$27,'Paramètre DIVERS'!$A$27,IF(D119='Paramètre DIVERS'!$B$28,'Paramètre DIVERS'!$A$28,IF(D119='Paramètre DIVERS'!$B$29,'Paramètre DIVERS'!$A$29,IF(D119='Paramètre DIVERS'!$B$30,'Paramètre DIVERS'!$A$30,"")))))))&amp;IF(D119='Paramètre DIVERS'!$B$32,'Paramètre DIVERS'!$A$32,IF(D119='Paramètre DIVERS'!$B$36,'Paramètre DIVERS'!$A$36,IF(D119='Paramètre DIVERS'!$B$37,'Paramètre DIVERS'!$A$37,IF(D119='Paramètre DIVERS'!$B$38,'Paramètre DIVERS'!$A$38,IF(D119='Paramètre DIVERS'!$B$39,'Paramètre DIVERS'!$A$39,IF(D119='Paramètre DIVERS'!$B$43,'Paramètre DIVERS'!$A$43,IF(D119='Paramètre DIVERS'!$B$44,'Paramètre DIVERS'!$A$44,"")))))))&amp;IF(D119='Paramètre DIVERS'!$B$45,'Paramètre DIVERS'!$A$45,IF(D119='Paramètre DIVERS'!$B$46,'Paramètre DIVERS'!$A$46,IF(D119='Paramètre DIVERS'!$B$47,'Paramètre DIVERS'!$A$47,IF(D119='Paramètre DIVERS'!$B$23,'Paramètre DIVERS'!$A$23,""))))</f>
        <v>ZCP</v>
      </c>
      <c r="H119" s="101">
        <f t="shared" si="49"/>
        <v>4</v>
      </c>
      <c r="I119" s="30" t="str">
        <f t="shared" si="54"/>
        <v>C</v>
      </c>
      <c r="J119" s="30" t="str">
        <f t="shared" si="54"/>
        <v>C</v>
      </c>
      <c r="K119" s="30" t="str">
        <f t="shared" si="54"/>
        <v/>
      </c>
      <c r="L119" s="30" t="str">
        <f t="shared" si="54"/>
        <v/>
      </c>
      <c r="M119" s="30" t="str">
        <f t="shared" si="54"/>
        <v/>
      </c>
      <c r="N119" s="30" t="str">
        <f t="shared" si="54"/>
        <v/>
      </c>
      <c r="O119" s="30" t="str">
        <f t="shared" si="54"/>
        <v/>
      </c>
      <c r="P119" s="30" t="str">
        <f t="shared" si="54"/>
        <v>C</v>
      </c>
      <c r="Q119" s="30" t="str">
        <f t="shared" si="54"/>
        <v>C</v>
      </c>
      <c r="R119" s="30" t="str">
        <f t="shared" si="54"/>
        <v/>
      </c>
      <c r="S119" s="30" t="str">
        <f t="shared" si="55"/>
        <v/>
      </c>
      <c r="T119" s="30" t="str">
        <f t="shared" si="55"/>
        <v/>
      </c>
      <c r="U119" s="30" t="str">
        <f t="shared" si="55"/>
        <v/>
      </c>
      <c r="V119" s="30" t="str">
        <f t="shared" si="55"/>
        <v/>
      </c>
      <c r="W119" s="30" t="str">
        <f t="shared" si="55"/>
        <v>C</v>
      </c>
      <c r="X119" s="30" t="str">
        <f t="shared" si="55"/>
        <v>C</v>
      </c>
      <c r="Y119" s="30" t="str">
        <f t="shared" si="55"/>
        <v/>
      </c>
      <c r="Z119" s="30" t="str">
        <f t="shared" si="55"/>
        <v/>
      </c>
      <c r="AA119" s="30" t="str">
        <f t="shared" si="55"/>
        <v/>
      </c>
      <c r="AB119" s="30" t="str">
        <f t="shared" si="55"/>
        <v/>
      </c>
      <c r="AC119" s="30" t="str">
        <f t="shared" si="56"/>
        <v/>
      </c>
      <c r="AD119" s="30" t="str">
        <f t="shared" si="56"/>
        <v>C</v>
      </c>
      <c r="AE119" s="30" t="str">
        <f t="shared" si="56"/>
        <v>C</v>
      </c>
      <c r="AF119" s="30" t="str">
        <f t="shared" si="56"/>
        <v/>
      </c>
      <c r="AG119" s="30" t="str">
        <f t="shared" si="56"/>
        <v/>
      </c>
      <c r="AH119" s="30" t="str">
        <f t="shared" si="56"/>
        <v/>
      </c>
      <c r="AI119" s="30" t="str">
        <f t="shared" si="56"/>
        <v/>
      </c>
      <c r="AJ119" s="30" t="str">
        <f t="shared" si="56"/>
        <v/>
      </c>
      <c r="AK119" s="30" t="str">
        <f t="shared" si="56"/>
        <v>C</v>
      </c>
      <c r="AL119" s="30" t="str">
        <f t="shared" si="56"/>
        <v>C</v>
      </c>
      <c r="AM119" s="30" t="str">
        <f t="shared" si="57"/>
        <v/>
      </c>
      <c r="AN119" s="30" t="str">
        <f t="shared" si="57"/>
        <v/>
      </c>
      <c r="AO119" s="30" t="str">
        <f t="shared" si="57"/>
        <v/>
      </c>
      <c r="AP119" s="30" t="str">
        <f t="shared" si="57"/>
        <v/>
      </c>
      <c r="AQ119" s="30" t="str">
        <f t="shared" si="57"/>
        <v/>
      </c>
      <c r="AR119" s="30" t="str">
        <f t="shared" si="57"/>
        <v>C</v>
      </c>
      <c r="AS119" s="30" t="str">
        <f t="shared" si="57"/>
        <v>C</v>
      </c>
      <c r="AT119" s="30" t="str">
        <f t="shared" si="57"/>
        <v/>
      </c>
      <c r="AU119" s="30" t="str">
        <f t="shared" si="57"/>
        <v/>
      </c>
      <c r="AV119" s="30" t="str">
        <f t="shared" si="57"/>
        <v/>
      </c>
      <c r="AW119" s="30" t="str">
        <f t="shared" si="57"/>
        <v/>
      </c>
    </row>
    <row r="120" spans="1:49" x14ac:dyDescent="0.3">
      <c r="A120" s="25" t="str">
        <f t="shared" si="48"/>
        <v>ZCP</v>
      </c>
      <c r="B120" s="31"/>
      <c r="C120" s="84" t="s">
        <v>30</v>
      </c>
      <c r="D120" s="32" t="s">
        <v>37</v>
      </c>
      <c r="E120" s="33">
        <v>42968</v>
      </c>
      <c r="F120" s="34">
        <v>42986</v>
      </c>
      <c r="G120" s="113" t="str">
        <f>IF(D120='Paramètre DIVERS'!$B$16,'Paramètre DIVERS'!$A$16,IF(D120='Paramètre DIVERS'!$B$17,'Paramètre DIVERS'!$A$17,IF(D120='Paramètre DIVERS'!$B$18,'Paramètre DIVERS'!$A$18,IF(D120='Paramètre DIVERS'!$B$19,'Paramètre DIVERS'!$A$19,IF(D120='Paramètre DIVERS'!$B$21,'Paramètre DIVERS'!$A$21,IF(D120='Paramètre DIVERS'!$B$22,'Paramètre DIVERS'!$A$22,""))))))&amp;IF(D120='Paramètre DIVERS'!$B$24,'Paramètre DIVERS'!$A$24,IF(D120='Paramètre DIVERS'!$B$25,'Paramètre DIVERS'!$A$25,IF(D120='Paramètre DIVERS'!$B$26,'Paramètre DIVERS'!$A$26,IF(D120='Paramètre DIVERS'!$B$27,'Paramètre DIVERS'!$A$27,IF(D120='Paramètre DIVERS'!$B$28,'Paramètre DIVERS'!$A$28,IF(D120='Paramètre DIVERS'!$B$29,'Paramètre DIVERS'!$A$29,IF(D120='Paramètre DIVERS'!$B$30,'Paramètre DIVERS'!$A$30,"")))))))&amp;IF(D120='Paramètre DIVERS'!$B$32,'Paramètre DIVERS'!$A$32,IF(D120='Paramètre DIVERS'!$B$36,'Paramètre DIVERS'!$A$36,IF(D120='Paramètre DIVERS'!$B$37,'Paramètre DIVERS'!$A$37,IF(D120='Paramètre DIVERS'!$B$38,'Paramètre DIVERS'!$A$38,IF(D120='Paramètre DIVERS'!$B$39,'Paramètre DIVERS'!$A$39,IF(D120='Paramètre DIVERS'!$B$43,'Paramètre DIVERS'!$A$43,IF(D120='Paramètre DIVERS'!$B$44,'Paramètre DIVERS'!$A$44,"")))))))&amp;IF(D120='Paramètre DIVERS'!$B$45,'Paramètre DIVERS'!$A$45,IF(D120='Paramètre DIVERS'!$B$46,'Paramètre DIVERS'!$A$46,IF(D120='Paramètre DIVERS'!$B$47,'Paramètre DIVERS'!$A$47,IF(D120='Paramètre DIVERS'!$B$23,'Paramètre DIVERS'!$A$23,""))))</f>
        <v>ZCP</v>
      </c>
      <c r="H120" s="101">
        <f t="shared" si="49"/>
        <v>15</v>
      </c>
      <c r="I120" s="30" t="str">
        <f t="shared" si="54"/>
        <v>C</v>
      </c>
      <c r="J120" s="30" t="str">
        <f t="shared" si="54"/>
        <v>C</v>
      </c>
      <c r="K120" s="30" t="str">
        <f t="shared" si="54"/>
        <v/>
      </c>
      <c r="L120" s="30" t="str">
        <f t="shared" si="54"/>
        <v/>
      </c>
      <c r="M120" s="30" t="str">
        <f t="shared" si="54"/>
        <v/>
      </c>
      <c r="N120" s="30" t="str">
        <f t="shared" si="54"/>
        <v/>
      </c>
      <c r="O120" s="30" t="str">
        <f t="shared" si="54"/>
        <v/>
      </c>
      <c r="P120" s="30" t="str">
        <f t="shared" si="54"/>
        <v>C</v>
      </c>
      <c r="Q120" s="30" t="str">
        <f t="shared" si="54"/>
        <v>C</v>
      </c>
      <c r="R120" s="30" t="str">
        <f t="shared" si="54"/>
        <v/>
      </c>
      <c r="S120" s="30" t="str">
        <f t="shared" si="55"/>
        <v/>
      </c>
      <c r="T120" s="30" t="str">
        <f t="shared" si="55"/>
        <v/>
      </c>
      <c r="U120" s="30" t="str">
        <f t="shared" si="55"/>
        <v/>
      </c>
      <c r="V120" s="30" t="str">
        <f t="shared" si="55"/>
        <v/>
      </c>
      <c r="W120" s="30" t="str">
        <f t="shared" si="55"/>
        <v>C</v>
      </c>
      <c r="X120" s="30" t="str">
        <f t="shared" si="55"/>
        <v>C</v>
      </c>
      <c r="Y120" s="30" t="str">
        <f t="shared" si="55"/>
        <v/>
      </c>
      <c r="Z120" s="30" t="str">
        <f t="shared" si="55"/>
        <v/>
      </c>
      <c r="AA120" s="30" t="str">
        <f t="shared" si="55"/>
        <v/>
      </c>
      <c r="AB120" s="30" t="str">
        <f t="shared" si="55"/>
        <v/>
      </c>
      <c r="AC120" s="30" t="str">
        <f t="shared" si="56"/>
        <v/>
      </c>
      <c r="AD120" s="30" t="str">
        <f t="shared" si="56"/>
        <v>C</v>
      </c>
      <c r="AE120" s="30" t="str">
        <f t="shared" si="56"/>
        <v>C</v>
      </c>
      <c r="AF120" s="30" t="str">
        <f t="shared" si="56"/>
        <v/>
      </c>
      <c r="AG120" s="30" t="str">
        <f t="shared" si="56"/>
        <v/>
      </c>
      <c r="AH120" s="30" t="str">
        <f t="shared" si="56"/>
        <v/>
      </c>
      <c r="AI120" s="30" t="str">
        <f t="shared" si="56"/>
        <v/>
      </c>
      <c r="AJ120" s="30" t="str">
        <f t="shared" si="56"/>
        <v/>
      </c>
      <c r="AK120" s="30" t="str">
        <f t="shared" si="56"/>
        <v>C</v>
      </c>
      <c r="AL120" s="30" t="str">
        <f t="shared" si="56"/>
        <v>C</v>
      </c>
      <c r="AM120" s="30" t="str">
        <f t="shared" si="57"/>
        <v/>
      </c>
      <c r="AN120" s="30" t="str">
        <f t="shared" si="57"/>
        <v/>
      </c>
      <c r="AO120" s="30" t="str">
        <f t="shared" si="57"/>
        <v/>
      </c>
      <c r="AP120" s="30" t="str">
        <f t="shared" si="57"/>
        <v/>
      </c>
      <c r="AQ120" s="30" t="str">
        <f t="shared" si="57"/>
        <v/>
      </c>
      <c r="AR120" s="30" t="str">
        <f t="shared" si="57"/>
        <v>C</v>
      </c>
      <c r="AS120" s="30" t="str">
        <f t="shared" si="57"/>
        <v>C</v>
      </c>
      <c r="AT120" s="30" t="str">
        <f t="shared" si="57"/>
        <v/>
      </c>
      <c r="AU120" s="30" t="str">
        <f t="shared" si="57"/>
        <v/>
      </c>
      <c r="AV120" s="30" t="str">
        <f t="shared" si="57"/>
        <v/>
      </c>
      <c r="AW120" s="30" t="str">
        <f t="shared" si="57"/>
        <v/>
      </c>
    </row>
    <row r="121" spans="1:49" x14ac:dyDescent="0.3">
      <c r="A121" s="25" t="str">
        <f t="shared" si="48"/>
        <v>ZCP</v>
      </c>
      <c r="B121" s="31"/>
      <c r="C121" s="84" t="s">
        <v>30</v>
      </c>
      <c r="D121" s="32" t="s">
        <v>37</v>
      </c>
      <c r="E121" s="33">
        <v>43080</v>
      </c>
      <c r="F121" s="34">
        <v>43084</v>
      </c>
      <c r="G121" s="113" t="str">
        <f>IF(D121='Paramètre DIVERS'!$B$16,'Paramètre DIVERS'!$A$16,IF(D121='Paramètre DIVERS'!$B$17,'Paramètre DIVERS'!$A$17,IF(D121='Paramètre DIVERS'!$B$18,'Paramètre DIVERS'!$A$18,IF(D121='Paramètre DIVERS'!$B$19,'Paramètre DIVERS'!$A$19,IF(D121='Paramètre DIVERS'!$B$21,'Paramètre DIVERS'!$A$21,IF(D121='Paramètre DIVERS'!$B$22,'Paramètre DIVERS'!$A$22,""))))))&amp;IF(D121='Paramètre DIVERS'!$B$24,'Paramètre DIVERS'!$A$24,IF(D121='Paramètre DIVERS'!$B$25,'Paramètre DIVERS'!$A$25,IF(D121='Paramètre DIVERS'!$B$26,'Paramètre DIVERS'!$A$26,IF(D121='Paramètre DIVERS'!$B$27,'Paramètre DIVERS'!$A$27,IF(D121='Paramètre DIVERS'!$B$28,'Paramètre DIVERS'!$A$28,IF(D121='Paramètre DIVERS'!$B$29,'Paramètre DIVERS'!$A$29,IF(D121='Paramètre DIVERS'!$B$30,'Paramètre DIVERS'!$A$30,"")))))))&amp;IF(D121='Paramètre DIVERS'!$B$32,'Paramètre DIVERS'!$A$32,IF(D121='Paramètre DIVERS'!$B$36,'Paramètre DIVERS'!$A$36,IF(D121='Paramètre DIVERS'!$B$37,'Paramètre DIVERS'!$A$37,IF(D121='Paramètre DIVERS'!$B$38,'Paramètre DIVERS'!$A$38,IF(D121='Paramètre DIVERS'!$B$39,'Paramètre DIVERS'!$A$39,IF(D121='Paramètre DIVERS'!$B$43,'Paramètre DIVERS'!$A$43,IF(D121='Paramètre DIVERS'!$B$44,'Paramètre DIVERS'!$A$44,"")))))))&amp;IF(D121='Paramètre DIVERS'!$B$45,'Paramètre DIVERS'!$A$45,IF(D121='Paramètre DIVERS'!$B$46,'Paramètre DIVERS'!$A$46,IF(D121='Paramètre DIVERS'!$B$47,'Paramètre DIVERS'!$A$47,IF(D121='Paramètre DIVERS'!$B$23,'Paramètre DIVERS'!$A$23,""))))</f>
        <v>ZCP</v>
      </c>
      <c r="H121" s="101">
        <f t="shared" si="49"/>
        <v>5</v>
      </c>
      <c r="I121" s="30" t="str">
        <f t="shared" si="54"/>
        <v>C</v>
      </c>
      <c r="J121" s="30" t="str">
        <f t="shared" si="54"/>
        <v>C</v>
      </c>
      <c r="K121" s="30" t="str">
        <f t="shared" si="54"/>
        <v/>
      </c>
      <c r="L121" s="30" t="str">
        <f t="shared" si="54"/>
        <v/>
      </c>
      <c r="M121" s="30" t="str">
        <f t="shared" si="54"/>
        <v/>
      </c>
      <c r="N121" s="30" t="str">
        <f t="shared" si="54"/>
        <v/>
      </c>
      <c r="O121" s="30" t="str">
        <f t="shared" si="54"/>
        <v/>
      </c>
      <c r="P121" s="30" t="str">
        <f t="shared" si="54"/>
        <v>C</v>
      </c>
      <c r="Q121" s="30" t="str">
        <f t="shared" si="54"/>
        <v>C</v>
      </c>
      <c r="R121" s="30" t="str">
        <f t="shared" si="54"/>
        <v/>
      </c>
      <c r="S121" s="30" t="str">
        <f t="shared" si="55"/>
        <v/>
      </c>
      <c r="T121" s="30" t="str">
        <f t="shared" si="55"/>
        <v/>
      </c>
      <c r="U121" s="30" t="str">
        <f t="shared" si="55"/>
        <v/>
      </c>
      <c r="V121" s="30" t="str">
        <f t="shared" si="55"/>
        <v/>
      </c>
      <c r="W121" s="30" t="str">
        <f t="shared" si="55"/>
        <v>C</v>
      </c>
      <c r="X121" s="30" t="str">
        <f t="shared" si="55"/>
        <v>C</v>
      </c>
      <c r="Y121" s="30" t="str">
        <f t="shared" si="55"/>
        <v/>
      </c>
      <c r="Z121" s="30" t="str">
        <f t="shared" si="55"/>
        <v/>
      </c>
      <c r="AA121" s="30" t="str">
        <f t="shared" si="55"/>
        <v/>
      </c>
      <c r="AB121" s="30" t="str">
        <f t="shared" si="55"/>
        <v/>
      </c>
      <c r="AC121" s="30" t="str">
        <f t="shared" si="56"/>
        <v/>
      </c>
      <c r="AD121" s="30" t="str">
        <f t="shared" si="56"/>
        <v>C</v>
      </c>
      <c r="AE121" s="30" t="str">
        <f t="shared" si="56"/>
        <v>C</v>
      </c>
      <c r="AF121" s="30" t="str">
        <f t="shared" si="56"/>
        <v/>
      </c>
      <c r="AG121" s="30" t="str">
        <f t="shared" si="56"/>
        <v/>
      </c>
      <c r="AH121" s="30" t="str">
        <f t="shared" si="56"/>
        <v/>
      </c>
      <c r="AI121" s="30" t="str">
        <f t="shared" si="56"/>
        <v/>
      </c>
      <c r="AJ121" s="30" t="str">
        <f t="shared" si="56"/>
        <v/>
      </c>
      <c r="AK121" s="30" t="str">
        <f t="shared" si="56"/>
        <v>C</v>
      </c>
      <c r="AL121" s="30" t="str">
        <f t="shared" si="56"/>
        <v>C</v>
      </c>
      <c r="AM121" s="30" t="str">
        <f t="shared" si="57"/>
        <v/>
      </c>
      <c r="AN121" s="30" t="str">
        <f t="shared" si="57"/>
        <v/>
      </c>
      <c r="AO121" s="30" t="str">
        <f t="shared" si="57"/>
        <v/>
      </c>
      <c r="AP121" s="30" t="str">
        <f t="shared" si="57"/>
        <v/>
      </c>
      <c r="AQ121" s="30" t="str">
        <f t="shared" si="57"/>
        <v/>
      </c>
      <c r="AR121" s="30" t="str">
        <f t="shared" si="57"/>
        <v>C</v>
      </c>
      <c r="AS121" s="30" t="str">
        <f t="shared" si="57"/>
        <v>C</v>
      </c>
      <c r="AT121" s="30" t="str">
        <f t="shared" si="57"/>
        <v/>
      </c>
      <c r="AU121" s="30" t="str">
        <f t="shared" si="57"/>
        <v/>
      </c>
      <c r="AV121" s="30" t="str">
        <f t="shared" si="57"/>
        <v/>
      </c>
      <c r="AW121" s="30" t="str">
        <f t="shared" si="57"/>
        <v/>
      </c>
    </row>
    <row r="122" spans="1:49" x14ac:dyDescent="0.3">
      <c r="A122" s="25" t="str">
        <f t="shared" si="48"/>
        <v>ZCP</v>
      </c>
      <c r="B122" s="31"/>
      <c r="C122" s="84" t="s">
        <v>30</v>
      </c>
      <c r="D122" s="32" t="s">
        <v>37</v>
      </c>
      <c r="E122" s="33">
        <v>43105</v>
      </c>
      <c r="F122" s="34">
        <v>43105</v>
      </c>
      <c r="G122" s="113" t="str">
        <f>IF(D122='Paramètre DIVERS'!$B$16,'Paramètre DIVERS'!$A$16,IF(D122='Paramètre DIVERS'!$B$17,'Paramètre DIVERS'!$A$17,IF(D122='Paramètre DIVERS'!$B$18,'Paramètre DIVERS'!$A$18,IF(D122='Paramètre DIVERS'!$B$19,'Paramètre DIVERS'!$A$19,IF(D122='Paramètre DIVERS'!$B$21,'Paramètre DIVERS'!$A$21,IF(D122='Paramètre DIVERS'!$B$22,'Paramètre DIVERS'!$A$22,""))))))&amp;IF(D122='Paramètre DIVERS'!$B$24,'Paramètre DIVERS'!$A$24,IF(D122='Paramètre DIVERS'!$B$25,'Paramètre DIVERS'!$A$25,IF(D122='Paramètre DIVERS'!$B$26,'Paramètre DIVERS'!$A$26,IF(D122='Paramètre DIVERS'!$B$27,'Paramètre DIVERS'!$A$27,IF(D122='Paramètre DIVERS'!$B$28,'Paramètre DIVERS'!$A$28,IF(D122='Paramètre DIVERS'!$B$29,'Paramètre DIVERS'!$A$29,IF(D122='Paramètre DIVERS'!$B$30,'Paramètre DIVERS'!$A$30,"")))))))&amp;IF(D122='Paramètre DIVERS'!$B$32,'Paramètre DIVERS'!$A$32,IF(D122='Paramètre DIVERS'!$B$36,'Paramètre DIVERS'!$A$36,IF(D122='Paramètre DIVERS'!$B$37,'Paramètre DIVERS'!$A$37,IF(D122='Paramètre DIVERS'!$B$38,'Paramètre DIVERS'!$A$38,IF(D122='Paramètre DIVERS'!$B$39,'Paramètre DIVERS'!$A$39,IF(D122='Paramètre DIVERS'!$B$43,'Paramètre DIVERS'!$A$43,IF(D122='Paramètre DIVERS'!$B$44,'Paramètre DIVERS'!$A$44,"")))))))&amp;IF(D122='Paramètre DIVERS'!$B$45,'Paramètre DIVERS'!$A$45,IF(D122='Paramètre DIVERS'!$B$46,'Paramètre DIVERS'!$A$46,IF(D122='Paramètre DIVERS'!$B$47,'Paramètre DIVERS'!$A$47,IF(D122='Paramètre DIVERS'!$B$23,'Paramètre DIVERS'!$A$23,""))))</f>
        <v>ZCP</v>
      </c>
      <c r="H122" s="101">
        <f t="shared" si="49"/>
        <v>1</v>
      </c>
      <c r="I122" s="30" t="str">
        <f t="shared" si="54"/>
        <v>C</v>
      </c>
      <c r="J122" s="30" t="str">
        <f t="shared" si="54"/>
        <v>C</v>
      </c>
      <c r="K122" s="30" t="str">
        <f t="shared" si="54"/>
        <v/>
      </c>
      <c r="L122" s="30" t="str">
        <f t="shared" si="54"/>
        <v/>
      </c>
      <c r="M122" s="30" t="str">
        <f t="shared" si="54"/>
        <v/>
      </c>
      <c r="N122" s="30" t="str">
        <f t="shared" si="54"/>
        <v/>
      </c>
      <c r="O122" s="30" t="str">
        <f t="shared" si="54"/>
        <v/>
      </c>
      <c r="P122" s="30" t="str">
        <f t="shared" si="54"/>
        <v>C</v>
      </c>
      <c r="Q122" s="30" t="str">
        <f t="shared" si="54"/>
        <v>C</v>
      </c>
      <c r="R122" s="30" t="str">
        <f t="shared" si="54"/>
        <v/>
      </c>
      <c r="S122" s="30" t="str">
        <f t="shared" si="55"/>
        <v/>
      </c>
      <c r="T122" s="30" t="str">
        <f t="shared" si="55"/>
        <v/>
      </c>
      <c r="U122" s="30" t="str">
        <f t="shared" si="55"/>
        <v/>
      </c>
      <c r="V122" s="30" t="str">
        <f t="shared" si="55"/>
        <v/>
      </c>
      <c r="W122" s="30" t="str">
        <f t="shared" si="55"/>
        <v>C</v>
      </c>
      <c r="X122" s="30" t="str">
        <f t="shared" si="55"/>
        <v>C</v>
      </c>
      <c r="Y122" s="30" t="str">
        <f t="shared" si="55"/>
        <v/>
      </c>
      <c r="Z122" s="30" t="str">
        <f t="shared" si="55"/>
        <v/>
      </c>
      <c r="AA122" s="30" t="str">
        <f t="shared" si="55"/>
        <v/>
      </c>
      <c r="AB122" s="30" t="str">
        <f t="shared" si="55"/>
        <v/>
      </c>
      <c r="AC122" s="30" t="str">
        <f t="shared" si="56"/>
        <v/>
      </c>
      <c r="AD122" s="30" t="str">
        <f t="shared" si="56"/>
        <v>C</v>
      </c>
      <c r="AE122" s="30" t="str">
        <f t="shared" si="56"/>
        <v>C</v>
      </c>
      <c r="AF122" s="30" t="str">
        <f t="shared" si="56"/>
        <v/>
      </c>
      <c r="AG122" s="30" t="str">
        <f t="shared" si="56"/>
        <v/>
      </c>
      <c r="AH122" s="30" t="str">
        <f t="shared" si="56"/>
        <v/>
      </c>
      <c r="AI122" s="30" t="str">
        <f t="shared" si="56"/>
        <v/>
      </c>
      <c r="AJ122" s="30" t="str">
        <f t="shared" si="56"/>
        <v/>
      </c>
      <c r="AK122" s="30" t="str">
        <f t="shared" si="56"/>
        <v>C</v>
      </c>
      <c r="AL122" s="30" t="str">
        <f t="shared" si="56"/>
        <v>C</v>
      </c>
      <c r="AM122" s="30" t="str">
        <f t="shared" si="57"/>
        <v/>
      </c>
      <c r="AN122" s="30" t="str">
        <f t="shared" si="57"/>
        <v/>
      </c>
      <c r="AO122" s="30" t="str">
        <f t="shared" si="57"/>
        <v/>
      </c>
      <c r="AP122" s="30" t="str">
        <f t="shared" si="57"/>
        <v/>
      </c>
      <c r="AQ122" s="30" t="str">
        <f t="shared" si="57"/>
        <v/>
      </c>
      <c r="AR122" s="30" t="str">
        <f t="shared" si="57"/>
        <v>C</v>
      </c>
      <c r="AS122" s="30" t="str">
        <f t="shared" si="57"/>
        <v>C</v>
      </c>
      <c r="AT122" s="30" t="str">
        <f t="shared" si="57"/>
        <v/>
      </c>
      <c r="AU122" s="30" t="str">
        <f t="shared" si="57"/>
        <v/>
      </c>
      <c r="AV122" s="30" t="str">
        <f t="shared" si="57"/>
        <v/>
      </c>
      <c r="AW122" s="30" t="str">
        <f t="shared" si="57"/>
        <v/>
      </c>
    </row>
    <row r="123" spans="1:49" x14ac:dyDescent="0.3">
      <c r="A123" s="25" t="str">
        <f t="shared" si="48"/>
        <v>ZCP</v>
      </c>
      <c r="B123" s="31"/>
      <c r="C123" s="84" t="s">
        <v>30</v>
      </c>
      <c r="D123" s="32" t="s">
        <v>37</v>
      </c>
      <c r="E123" s="33">
        <v>42926</v>
      </c>
      <c r="F123" s="34">
        <v>42944</v>
      </c>
      <c r="G123" s="113" t="str">
        <f>IF(D123='Paramètre DIVERS'!$B$16,'Paramètre DIVERS'!$A$16,IF(D123='Paramètre DIVERS'!$B$17,'Paramètre DIVERS'!$A$17,IF(D123='Paramètre DIVERS'!$B$18,'Paramètre DIVERS'!$A$18,IF(D123='Paramètre DIVERS'!$B$19,'Paramètre DIVERS'!$A$19,IF(D123='Paramètre DIVERS'!$B$21,'Paramètre DIVERS'!$A$21,IF(D123='Paramètre DIVERS'!$B$22,'Paramètre DIVERS'!$A$22,""))))))&amp;IF(D123='Paramètre DIVERS'!$B$24,'Paramètre DIVERS'!$A$24,IF(D123='Paramètre DIVERS'!$B$25,'Paramètre DIVERS'!$A$25,IF(D123='Paramètre DIVERS'!$B$26,'Paramètre DIVERS'!$A$26,IF(D123='Paramètre DIVERS'!$B$27,'Paramètre DIVERS'!$A$27,IF(D123='Paramètre DIVERS'!$B$28,'Paramètre DIVERS'!$A$28,IF(D123='Paramètre DIVERS'!$B$29,'Paramètre DIVERS'!$A$29,IF(D123='Paramètre DIVERS'!$B$30,'Paramètre DIVERS'!$A$30,"")))))))&amp;IF(D123='Paramètre DIVERS'!$B$32,'Paramètre DIVERS'!$A$32,IF(D123='Paramètre DIVERS'!$B$36,'Paramètre DIVERS'!$A$36,IF(D123='Paramètre DIVERS'!$B$37,'Paramètre DIVERS'!$A$37,IF(D123='Paramètre DIVERS'!$B$38,'Paramètre DIVERS'!$A$38,IF(D123='Paramètre DIVERS'!$B$39,'Paramètre DIVERS'!$A$39,IF(D123='Paramètre DIVERS'!$B$43,'Paramètre DIVERS'!$A$43,IF(D123='Paramètre DIVERS'!$B$44,'Paramètre DIVERS'!$A$44,"")))))))&amp;IF(D123='Paramètre DIVERS'!$B$45,'Paramètre DIVERS'!$A$45,IF(D123='Paramètre DIVERS'!$B$46,'Paramètre DIVERS'!$A$46,IF(D123='Paramètre DIVERS'!$B$47,'Paramètre DIVERS'!$A$47,IF(D123='Paramètre DIVERS'!$B$23,'Paramètre DIVERS'!$A$23,""))))</f>
        <v>ZCP</v>
      </c>
      <c r="H123" s="101">
        <f t="shared" si="49"/>
        <v>14</v>
      </c>
      <c r="I123" s="30" t="str">
        <f t="shared" si="54"/>
        <v>C</v>
      </c>
      <c r="J123" s="30" t="str">
        <f t="shared" si="54"/>
        <v>C</v>
      </c>
      <c r="K123" s="30" t="str">
        <f t="shared" si="54"/>
        <v/>
      </c>
      <c r="L123" s="30" t="str">
        <f t="shared" si="54"/>
        <v/>
      </c>
      <c r="M123" s="30" t="str">
        <f t="shared" si="54"/>
        <v/>
      </c>
      <c r="N123" s="30" t="str">
        <f t="shared" si="54"/>
        <v/>
      </c>
      <c r="O123" s="30" t="str">
        <f t="shared" si="54"/>
        <v/>
      </c>
      <c r="P123" s="30" t="str">
        <f t="shared" si="54"/>
        <v>C</v>
      </c>
      <c r="Q123" s="30" t="str">
        <f t="shared" si="54"/>
        <v>C</v>
      </c>
      <c r="R123" s="30" t="str">
        <f t="shared" si="54"/>
        <v/>
      </c>
      <c r="S123" s="30" t="str">
        <f t="shared" si="55"/>
        <v/>
      </c>
      <c r="T123" s="30" t="str">
        <f t="shared" si="55"/>
        <v/>
      </c>
      <c r="U123" s="30" t="str">
        <f t="shared" si="55"/>
        <v/>
      </c>
      <c r="V123" s="30" t="str">
        <f t="shared" si="55"/>
        <v/>
      </c>
      <c r="W123" s="30" t="str">
        <f t="shared" si="55"/>
        <v>C</v>
      </c>
      <c r="X123" s="30" t="str">
        <f t="shared" si="55"/>
        <v>C</v>
      </c>
      <c r="Y123" s="30" t="str">
        <f t="shared" si="55"/>
        <v/>
      </c>
      <c r="Z123" s="30" t="str">
        <f t="shared" si="55"/>
        <v/>
      </c>
      <c r="AA123" s="30" t="str">
        <f t="shared" si="55"/>
        <v/>
      </c>
      <c r="AB123" s="30" t="str">
        <f t="shared" si="55"/>
        <v/>
      </c>
      <c r="AC123" s="30" t="str">
        <f t="shared" si="56"/>
        <v/>
      </c>
      <c r="AD123" s="30" t="str">
        <f t="shared" si="56"/>
        <v>C</v>
      </c>
      <c r="AE123" s="30" t="str">
        <f t="shared" si="56"/>
        <v>C</v>
      </c>
      <c r="AF123" s="30" t="str">
        <f t="shared" si="56"/>
        <v/>
      </c>
      <c r="AG123" s="30" t="str">
        <f t="shared" si="56"/>
        <v/>
      </c>
      <c r="AH123" s="30" t="str">
        <f t="shared" si="56"/>
        <v/>
      </c>
      <c r="AI123" s="30" t="str">
        <f t="shared" si="56"/>
        <v/>
      </c>
      <c r="AJ123" s="30" t="str">
        <f t="shared" si="56"/>
        <v/>
      </c>
      <c r="AK123" s="30" t="str">
        <f t="shared" si="56"/>
        <v>C</v>
      </c>
      <c r="AL123" s="30" t="str">
        <f t="shared" si="56"/>
        <v>C</v>
      </c>
      <c r="AM123" s="30" t="str">
        <f t="shared" si="57"/>
        <v/>
      </c>
      <c r="AN123" s="30" t="str">
        <f t="shared" si="57"/>
        <v/>
      </c>
      <c r="AO123" s="30" t="str">
        <f t="shared" si="57"/>
        <v/>
      </c>
      <c r="AP123" s="30" t="str">
        <f t="shared" si="57"/>
        <v/>
      </c>
      <c r="AQ123" s="30" t="str">
        <f t="shared" si="57"/>
        <v/>
      </c>
      <c r="AR123" s="30" t="str">
        <f t="shared" si="57"/>
        <v>C</v>
      </c>
      <c r="AS123" s="30" t="str">
        <f t="shared" si="57"/>
        <v>C</v>
      </c>
      <c r="AT123" s="30" t="str">
        <f t="shared" si="57"/>
        <v/>
      </c>
      <c r="AU123" s="30" t="str">
        <f t="shared" si="57"/>
        <v/>
      </c>
      <c r="AV123" s="30" t="str">
        <f t="shared" si="57"/>
        <v/>
      </c>
      <c r="AW123" s="30" t="str">
        <f t="shared" si="57"/>
        <v/>
      </c>
    </row>
    <row r="124" spans="1:49" x14ac:dyDescent="0.3">
      <c r="A124" s="25" t="str">
        <f t="shared" si="48"/>
        <v>ZCP</v>
      </c>
      <c r="B124" s="31"/>
      <c r="C124" s="84" t="s">
        <v>30</v>
      </c>
      <c r="D124" s="32" t="s">
        <v>37</v>
      </c>
      <c r="E124" s="33">
        <v>43083</v>
      </c>
      <c r="F124" s="34">
        <v>43084</v>
      </c>
      <c r="G124" s="113" t="str">
        <f>IF(D124='Paramètre DIVERS'!$B$16,'Paramètre DIVERS'!$A$16,IF(D124='Paramètre DIVERS'!$B$17,'Paramètre DIVERS'!$A$17,IF(D124='Paramètre DIVERS'!$B$18,'Paramètre DIVERS'!$A$18,IF(D124='Paramètre DIVERS'!$B$19,'Paramètre DIVERS'!$A$19,IF(D124='Paramètre DIVERS'!$B$21,'Paramètre DIVERS'!$A$21,IF(D124='Paramètre DIVERS'!$B$22,'Paramètre DIVERS'!$A$22,""))))))&amp;IF(D124='Paramètre DIVERS'!$B$24,'Paramètre DIVERS'!$A$24,IF(D124='Paramètre DIVERS'!$B$25,'Paramètre DIVERS'!$A$25,IF(D124='Paramètre DIVERS'!$B$26,'Paramètre DIVERS'!$A$26,IF(D124='Paramètre DIVERS'!$B$27,'Paramètre DIVERS'!$A$27,IF(D124='Paramètre DIVERS'!$B$28,'Paramètre DIVERS'!$A$28,IF(D124='Paramètre DIVERS'!$B$29,'Paramètre DIVERS'!$A$29,IF(D124='Paramètre DIVERS'!$B$30,'Paramètre DIVERS'!$A$30,"")))))))&amp;IF(D124='Paramètre DIVERS'!$B$32,'Paramètre DIVERS'!$A$32,IF(D124='Paramètre DIVERS'!$B$36,'Paramètre DIVERS'!$A$36,IF(D124='Paramètre DIVERS'!$B$37,'Paramètre DIVERS'!$A$37,IF(D124='Paramètre DIVERS'!$B$38,'Paramètre DIVERS'!$A$38,IF(D124='Paramètre DIVERS'!$B$39,'Paramètre DIVERS'!$A$39,IF(D124='Paramètre DIVERS'!$B$43,'Paramètre DIVERS'!$A$43,IF(D124='Paramètre DIVERS'!$B$44,'Paramètre DIVERS'!$A$44,"")))))))&amp;IF(D124='Paramètre DIVERS'!$B$45,'Paramètre DIVERS'!$A$45,IF(D124='Paramètre DIVERS'!$B$46,'Paramètre DIVERS'!$A$46,IF(D124='Paramètre DIVERS'!$B$47,'Paramètre DIVERS'!$A$47,IF(D124='Paramètre DIVERS'!$B$23,'Paramètre DIVERS'!$A$23,""))))</f>
        <v>ZCP</v>
      </c>
      <c r="H124" s="101">
        <f t="shared" si="49"/>
        <v>2</v>
      </c>
      <c r="I124" s="30" t="str">
        <f t="shared" si="54"/>
        <v>C</v>
      </c>
      <c r="J124" s="30" t="str">
        <f t="shared" si="54"/>
        <v>C</v>
      </c>
      <c r="K124" s="30" t="str">
        <f t="shared" si="54"/>
        <v/>
      </c>
      <c r="L124" s="30" t="str">
        <f t="shared" si="54"/>
        <v/>
      </c>
      <c r="M124" s="30" t="str">
        <f t="shared" si="54"/>
        <v/>
      </c>
      <c r="N124" s="30" t="str">
        <f t="shared" si="54"/>
        <v/>
      </c>
      <c r="O124" s="30" t="str">
        <f t="shared" si="54"/>
        <v/>
      </c>
      <c r="P124" s="30" t="str">
        <f t="shared" si="54"/>
        <v>C</v>
      </c>
      <c r="Q124" s="30" t="str">
        <f t="shared" si="54"/>
        <v>C</v>
      </c>
      <c r="R124" s="30" t="str">
        <f t="shared" si="54"/>
        <v/>
      </c>
      <c r="S124" s="30" t="str">
        <f t="shared" si="55"/>
        <v/>
      </c>
      <c r="T124" s="30" t="str">
        <f t="shared" si="55"/>
        <v/>
      </c>
      <c r="U124" s="30" t="str">
        <f t="shared" si="55"/>
        <v/>
      </c>
      <c r="V124" s="30" t="str">
        <f t="shared" si="55"/>
        <v/>
      </c>
      <c r="W124" s="30" t="str">
        <f t="shared" si="55"/>
        <v>C</v>
      </c>
      <c r="X124" s="30" t="str">
        <f t="shared" si="55"/>
        <v>C</v>
      </c>
      <c r="Y124" s="30" t="str">
        <f t="shared" si="55"/>
        <v/>
      </c>
      <c r="Z124" s="30" t="str">
        <f t="shared" si="55"/>
        <v/>
      </c>
      <c r="AA124" s="30" t="str">
        <f t="shared" si="55"/>
        <v/>
      </c>
      <c r="AB124" s="30" t="str">
        <f t="shared" si="55"/>
        <v/>
      </c>
      <c r="AC124" s="30" t="str">
        <f t="shared" si="56"/>
        <v/>
      </c>
      <c r="AD124" s="30" t="str">
        <f t="shared" si="56"/>
        <v>C</v>
      </c>
      <c r="AE124" s="30" t="str">
        <f t="shared" si="56"/>
        <v>C</v>
      </c>
      <c r="AF124" s="30" t="str">
        <f t="shared" si="56"/>
        <v/>
      </c>
      <c r="AG124" s="30" t="str">
        <f t="shared" si="56"/>
        <v/>
      </c>
      <c r="AH124" s="30" t="str">
        <f t="shared" si="56"/>
        <v/>
      </c>
      <c r="AI124" s="30" t="str">
        <f t="shared" si="56"/>
        <v/>
      </c>
      <c r="AJ124" s="30" t="str">
        <f t="shared" si="56"/>
        <v/>
      </c>
      <c r="AK124" s="30" t="str">
        <f t="shared" si="56"/>
        <v>C</v>
      </c>
      <c r="AL124" s="30" t="str">
        <f t="shared" si="56"/>
        <v>C</v>
      </c>
      <c r="AM124" s="30" t="str">
        <f t="shared" si="57"/>
        <v/>
      </c>
      <c r="AN124" s="30" t="str">
        <f t="shared" si="57"/>
        <v/>
      </c>
      <c r="AO124" s="30" t="str">
        <f t="shared" si="57"/>
        <v/>
      </c>
      <c r="AP124" s="30" t="str">
        <f t="shared" si="57"/>
        <v/>
      </c>
      <c r="AQ124" s="30" t="str">
        <f t="shared" si="57"/>
        <v/>
      </c>
      <c r="AR124" s="30" t="str">
        <f t="shared" si="57"/>
        <v>C</v>
      </c>
      <c r="AS124" s="30" t="str">
        <f t="shared" si="57"/>
        <v>C</v>
      </c>
      <c r="AT124" s="30" t="str">
        <f t="shared" si="57"/>
        <v/>
      </c>
      <c r="AU124" s="30" t="str">
        <f t="shared" si="57"/>
        <v/>
      </c>
      <c r="AV124" s="30" t="str">
        <f t="shared" si="57"/>
        <v/>
      </c>
      <c r="AW124" s="30" t="str">
        <f t="shared" si="57"/>
        <v/>
      </c>
    </row>
    <row r="125" spans="1:49" x14ac:dyDescent="0.3">
      <c r="A125" s="25" t="str">
        <f t="shared" si="48"/>
        <v>ZCP</v>
      </c>
      <c r="B125" s="31"/>
      <c r="C125" s="84" t="s">
        <v>30</v>
      </c>
      <c r="D125" s="32" t="s">
        <v>37</v>
      </c>
      <c r="E125" s="33">
        <v>43095</v>
      </c>
      <c r="F125" s="34">
        <v>43098</v>
      </c>
      <c r="G125" s="113" t="str">
        <f>IF(D125='Paramètre DIVERS'!$B$16,'Paramètre DIVERS'!$A$16,IF(D125='Paramètre DIVERS'!$B$17,'Paramètre DIVERS'!$A$17,IF(D125='Paramètre DIVERS'!$B$18,'Paramètre DIVERS'!$A$18,IF(D125='Paramètre DIVERS'!$B$19,'Paramètre DIVERS'!$A$19,IF(D125='Paramètre DIVERS'!$B$21,'Paramètre DIVERS'!$A$21,IF(D125='Paramètre DIVERS'!$B$22,'Paramètre DIVERS'!$A$22,""))))))&amp;IF(D125='Paramètre DIVERS'!$B$24,'Paramètre DIVERS'!$A$24,IF(D125='Paramètre DIVERS'!$B$25,'Paramètre DIVERS'!$A$25,IF(D125='Paramètre DIVERS'!$B$26,'Paramètre DIVERS'!$A$26,IF(D125='Paramètre DIVERS'!$B$27,'Paramètre DIVERS'!$A$27,IF(D125='Paramètre DIVERS'!$B$28,'Paramètre DIVERS'!$A$28,IF(D125='Paramètre DIVERS'!$B$29,'Paramètre DIVERS'!$A$29,IF(D125='Paramètre DIVERS'!$B$30,'Paramètre DIVERS'!$A$30,"")))))))&amp;IF(D125='Paramètre DIVERS'!$B$32,'Paramètre DIVERS'!$A$32,IF(D125='Paramètre DIVERS'!$B$36,'Paramètre DIVERS'!$A$36,IF(D125='Paramètre DIVERS'!$B$37,'Paramètre DIVERS'!$A$37,IF(D125='Paramètre DIVERS'!$B$38,'Paramètre DIVERS'!$A$38,IF(D125='Paramètre DIVERS'!$B$39,'Paramètre DIVERS'!$A$39,IF(D125='Paramètre DIVERS'!$B$43,'Paramètre DIVERS'!$A$43,IF(D125='Paramètre DIVERS'!$B$44,'Paramètre DIVERS'!$A$44,"")))))))&amp;IF(D125='Paramètre DIVERS'!$B$45,'Paramètre DIVERS'!$A$45,IF(D125='Paramètre DIVERS'!$B$46,'Paramètre DIVERS'!$A$46,IF(D125='Paramètre DIVERS'!$B$47,'Paramètre DIVERS'!$A$47,IF(D125='Paramètre DIVERS'!$B$23,'Paramètre DIVERS'!$A$23,""))))</f>
        <v>ZCP</v>
      </c>
      <c r="H125" s="101">
        <f t="shared" si="49"/>
        <v>4</v>
      </c>
      <c r="I125" s="30" t="str">
        <f t="shared" si="54"/>
        <v>C</v>
      </c>
      <c r="J125" s="30" t="str">
        <f t="shared" si="54"/>
        <v>C</v>
      </c>
      <c r="K125" s="30" t="str">
        <f t="shared" si="54"/>
        <v/>
      </c>
      <c r="L125" s="30" t="str">
        <f t="shared" si="54"/>
        <v/>
      </c>
      <c r="M125" s="30" t="str">
        <f t="shared" si="54"/>
        <v/>
      </c>
      <c r="N125" s="30" t="str">
        <f t="shared" si="54"/>
        <v/>
      </c>
      <c r="O125" s="30" t="str">
        <f t="shared" si="54"/>
        <v/>
      </c>
      <c r="P125" s="30" t="str">
        <f t="shared" si="54"/>
        <v>C</v>
      </c>
      <c r="Q125" s="30" t="str">
        <f t="shared" si="54"/>
        <v>C</v>
      </c>
      <c r="R125" s="30" t="str">
        <f t="shared" si="54"/>
        <v/>
      </c>
      <c r="S125" s="30" t="str">
        <f t="shared" si="55"/>
        <v/>
      </c>
      <c r="T125" s="30" t="str">
        <f t="shared" si="55"/>
        <v/>
      </c>
      <c r="U125" s="30" t="str">
        <f t="shared" si="55"/>
        <v/>
      </c>
      <c r="V125" s="30" t="str">
        <f t="shared" si="55"/>
        <v/>
      </c>
      <c r="W125" s="30" t="str">
        <f t="shared" si="55"/>
        <v>C</v>
      </c>
      <c r="X125" s="30" t="str">
        <f t="shared" si="55"/>
        <v>C</v>
      </c>
      <c r="Y125" s="30" t="str">
        <f t="shared" si="55"/>
        <v/>
      </c>
      <c r="Z125" s="30" t="str">
        <f t="shared" si="55"/>
        <v/>
      </c>
      <c r="AA125" s="30" t="str">
        <f t="shared" si="55"/>
        <v/>
      </c>
      <c r="AB125" s="30" t="str">
        <f t="shared" si="55"/>
        <v/>
      </c>
      <c r="AC125" s="30" t="str">
        <f t="shared" si="56"/>
        <v/>
      </c>
      <c r="AD125" s="30" t="str">
        <f t="shared" si="56"/>
        <v>C</v>
      </c>
      <c r="AE125" s="30" t="str">
        <f t="shared" si="56"/>
        <v>C</v>
      </c>
      <c r="AF125" s="30" t="str">
        <f t="shared" si="56"/>
        <v/>
      </c>
      <c r="AG125" s="30" t="str">
        <f t="shared" si="56"/>
        <v/>
      </c>
      <c r="AH125" s="30" t="str">
        <f t="shared" si="56"/>
        <v/>
      </c>
      <c r="AI125" s="30" t="str">
        <f t="shared" si="56"/>
        <v/>
      </c>
      <c r="AJ125" s="30" t="str">
        <f t="shared" si="56"/>
        <v/>
      </c>
      <c r="AK125" s="30" t="str">
        <f t="shared" si="56"/>
        <v>C</v>
      </c>
      <c r="AL125" s="30" t="str">
        <f t="shared" si="56"/>
        <v>C</v>
      </c>
      <c r="AM125" s="30" t="str">
        <f t="shared" si="57"/>
        <v/>
      </c>
      <c r="AN125" s="30" t="str">
        <f t="shared" si="57"/>
        <v/>
      </c>
      <c r="AO125" s="30" t="str">
        <f t="shared" si="57"/>
        <v/>
      </c>
      <c r="AP125" s="30" t="str">
        <f t="shared" si="57"/>
        <v/>
      </c>
      <c r="AQ125" s="30" t="str">
        <f t="shared" si="57"/>
        <v/>
      </c>
      <c r="AR125" s="30" t="str">
        <f t="shared" si="57"/>
        <v>C</v>
      </c>
      <c r="AS125" s="30" t="str">
        <f t="shared" si="57"/>
        <v>C</v>
      </c>
      <c r="AT125" s="30" t="str">
        <f t="shared" si="57"/>
        <v/>
      </c>
      <c r="AU125" s="30" t="str">
        <f t="shared" si="57"/>
        <v/>
      </c>
      <c r="AV125" s="30" t="str">
        <f t="shared" si="57"/>
        <v/>
      </c>
      <c r="AW125" s="30" t="str">
        <f t="shared" si="57"/>
        <v/>
      </c>
    </row>
    <row r="126" spans="1:49" x14ac:dyDescent="0.3">
      <c r="A126" s="25" t="str">
        <f t="shared" si="48"/>
        <v>ZCP</v>
      </c>
      <c r="B126" s="31"/>
      <c r="C126" s="84" t="s">
        <v>30</v>
      </c>
      <c r="D126" s="32" t="s">
        <v>37</v>
      </c>
      <c r="E126" s="33">
        <v>42887</v>
      </c>
      <c r="F126" s="34">
        <v>42887</v>
      </c>
      <c r="G126" s="113" t="str">
        <f>IF(D126='Paramètre DIVERS'!$B$16,'Paramètre DIVERS'!$A$16,IF(D126='Paramètre DIVERS'!$B$17,'Paramètre DIVERS'!$A$17,IF(D126='Paramètre DIVERS'!$B$18,'Paramètre DIVERS'!$A$18,IF(D126='Paramètre DIVERS'!$B$19,'Paramètre DIVERS'!$A$19,IF(D126='Paramètre DIVERS'!$B$21,'Paramètre DIVERS'!$A$21,IF(D126='Paramètre DIVERS'!$B$22,'Paramètre DIVERS'!$A$22,""))))))&amp;IF(D126='Paramètre DIVERS'!$B$24,'Paramètre DIVERS'!$A$24,IF(D126='Paramètre DIVERS'!$B$25,'Paramètre DIVERS'!$A$25,IF(D126='Paramètre DIVERS'!$B$26,'Paramètre DIVERS'!$A$26,IF(D126='Paramètre DIVERS'!$B$27,'Paramètre DIVERS'!$A$27,IF(D126='Paramètre DIVERS'!$B$28,'Paramètre DIVERS'!$A$28,IF(D126='Paramètre DIVERS'!$B$29,'Paramètre DIVERS'!$A$29,IF(D126='Paramètre DIVERS'!$B$30,'Paramètre DIVERS'!$A$30,"")))))))&amp;IF(D126='Paramètre DIVERS'!$B$32,'Paramètre DIVERS'!$A$32,IF(D126='Paramètre DIVERS'!$B$36,'Paramètre DIVERS'!$A$36,IF(D126='Paramètre DIVERS'!$B$37,'Paramètre DIVERS'!$A$37,IF(D126='Paramètre DIVERS'!$B$38,'Paramètre DIVERS'!$A$38,IF(D126='Paramètre DIVERS'!$B$39,'Paramètre DIVERS'!$A$39,IF(D126='Paramètre DIVERS'!$B$43,'Paramètre DIVERS'!$A$43,IF(D126='Paramètre DIVERS'!$B$44,'Paramètre DIVERS'!$A$44,"")))))))&amp;IF(D126='Paramètre DIVERS'!$B$45,'Paramètre DIVERS'!$A$45,IF(D126='Paramètre DIVERS'!$B$46,'Paramètre DIVERS'!$A$46,IF(D126='Paramètre DIVERS'!$B$47,'Paramètre DIVERS'!$A$47,IF(D126='Paramètre DIVERS'!$B$23,'Paramètre DIVERS'!$A$23,""))))</f>
        <v>ZCP</v>
      </c>
      <c r="H126" s="101">
        <f t="shared" si="49"/>
        <v>1</v>
      </c>
      <c r="I126" s="30" t="str">
        <f t="shared" si="54"/>
        <v>C</v>
      </c>
      <c r="J126" s="30" t="str">
        <f t="shared" si="54"/>
        <v>C</v>
      </c>
      <c r="K126" s="30" t="str">
        <f t="shared" si="54"/>
        <v/>
      </c>
      <c r="L126" s="30" t="str">
        <f t="shared" si="54"/>
        <v/>
      </c>
      <c r="M126" s="30" t="str">
        <f t="shared" si="54"/>
        <v/>
      </c>
      <c r="N126" s="30" t="str">
        <f t="shared" si="54"/>
        <v/>
      </c>
      <c r="O126" s="30" t="str">
        <f t="shared" si="54"/>
        <v/>
      </c>
      <c r="P126" s="30" t="str">
        <f t="shared" si="54"/>
        <v>C</v>
      </c>
      <c r="Q126" s="30" t="str">
        <f t="shared" si="54"/>
        <v>C</v>
      </c>
      <c r="R126" s="30" t="str">
        <f t="shared" si="54"/>
        <v/>
      </c>
      <c r="S126" s="30" t="str">
        <f t="shared" si="55"/>
        <v/>
      </c>
      <c r="T126" s="30" t="str">
        <f t="shared" si="55"/>
        <v/>
      </c>
      <c r="U126" s="30" t="str">
        <f t="shared" si="55"/>
        <v/>
      </c>
      <c r="V126" s="30" t="str">
        <f t="shared" si="55"/>
        <v/>
      </c>
      <c r="W126" s="30" t="str">
        <f t="shared" si="55"/>
        <v>C</v>
      </c>
      <c r="X126" s="30" t="str">
        <f t="shared" si="55"/>
        <v>C</v>
      </c>
      <c r="Y126" s="30" t="str">
        <f t="shared" si="55"/>
        <v/>
      </c>
      <c r="Z126" s="30" t="str">
        <f t="shared" si="55"/>
        <v/>
      </c>
      <c r="AA126" s="30" t="str">
        <f t="shared" si="55"/>
        <v/>
      </c>
      <c r="AB126" s="30" t="str">
        <f t="shared" si="55"/>
        <v/>
      </c>
      <c r="AC126" s="30" t="str">
        <f t="shared" si="56"/>
        <v/>
      </c>
      <c r="AD126" s="30" t="str">
        <f t="shared" si="56"/>
        <v>C</v>
      </c>
      <c r="AE126" s="30" t="str">
        <f t="shared" si="56"/>
        <v>C</v>
      </c>
      <c r="AF126" s="30" t="str">
        <f t="shared" si="56"/>
        <v/>
      </c>
      <c r="AG126" s="30" t="str">
        <f t="shared" si="56"/>
        <v/>
      </c>
      <c r="AH126" s="30" t="str">
        <f t="shared" si="56"/>
        <v/>
      </c>
      <c r="AI126" s="30" t="str">
        <f t="shared" si="56"/>
        <v/>
      </c>
      <c r="AJ126" s="30" t="str">
        <f t="shared" si="56"/>
        <v/>
      </c>
      <c r="AK126" s="30" t="str">
        <f t="shared" si="56"/>
        <v>C</v>
      </c>
      <c r="AL126" s="30" t="str">
        <f t="shared" si="56"/>
        <v>C</v>
      </c>
      <c r="AM126" s="30" t="str">
        <f t="shared" si="57"/>
        <v/>
      </c>
      <c r="AN126" s="30" t="str">
        <f t="shared" si="57"/>
        <v/>
      </c>
      <c r="AO126" s="30" t="str">
        <f t="shared" si="57"/>
        <v/>
      </c>
      <c r="AP126" s="30" t="str">
        <f t="shared" si="57"/>
        <v/>
      </c>
      <c r="AQ126" s="30" t="str">
        <f t="shared" si="57"/>
        <v/>
      </c>
      <c r="AR126" s="30" t="str">
        <f t="shared" si="57"/>
        <v>C</v>
      </c>
      <c r="AS126" s="30" t="str">
        <f t="shared" si="57"/>
        <v>C</v>
      </c>
      <c r="AT126" s="30" t="str">
        <f t="shared" si="57"/>
        <v/>
      </c>
      <c r="AU126" s="30" t="str">
        <f t="shared" si="57"/>
        <v/>
      </c>
      <c r="AV126" s="30" t="str">
        <f t="shared" si="57"/>
        <v/>
      </c>
      <c r="AW126" s="30" t="str">
        <f t="shared" si="57"/>
        <v/>
      </c>
    </row>
    <row r="127" spans="1:49" x14ac:dyDescent="0.3">
      <c r="A127" s="25" t="str">
        <f t="shared" si="48"/>
        <v>ZCP</v>
      </c>
      <c r="B127" s="31"/>
      <c r="C127" s="84" t="s">
        <v>30</v>
      </c>
      <c r="D127" s="32" t="s">
        <v>37</v>
      </c>
      <c r="E127" s="33">
        <v>42933</v>
      </c>
      <c r="F127" s="34">
        <v>42933</v>
      </c>
      <c r="G127" s="113" t="str">
        <f>IF(D127='Paramètre DIVERS'!$B$16,'Paramètre DIVERS'!$A$16,IF(D127='Paramètre DIVERS'!$B$17,'Paramètre DIVERS'!$A$17,IF(D127='Paramètre DIVERS'!$B$18,'Paramètre DIVERS'!$A$18,IF(D127='Paramètre DIVERS'!$B$19,'Paramètre DIVERS'!$A$19,IF(D127='Paramètre DIVERS'!$B$21,'Paramètre DIVERS'!$A$21,IF(D127='Paramètre DIVERS'!$B$22,'Paramètre DIVERS'!$A$22,""))))))&amp;IF(D127='Paramètre DIVERS'!$B$24,'Paramètre DIVERS'!$A$24,IF(D127='Paramètre DIVERS'!$B$25,'Paramètre DIVERS'!$A$25,IF(D127='Paramètre DIVERS'!$B$26,'Paramètre DIVERS'!$A$26,IF(D127='Paramètre DIVERS'!$B$27,'Paramètre DIVERS'!$A$27,IF(D127='Paramètre DIVERS'!$B$28,'Paramètre DIVERS'!$A$28,IF(D127='Paramètre DIVERS'!$B$29,'Paramètre DIVERS'!$A$29,IF(D127='Paramètre DIVERS'!$B$30,'Paramètre DIVERS'!$A$30,"")))))))&amp;IF(D127='Paramètre DIVERS'!$B$32,'Paramètre DIVERS'!$A$32,IF(D127='Paramètre DIVERS'!$B$36,'Paramètre DIVERS'!$A$36,IF(D127='Paramètre DIVERS'!$B$37,'Paramètre DIVERS'!$A$37,IF(D127='Paramètre DIVERS'!$B$38,'Paramètre DIVERS'!$A$38,IF(D127='Paramètre DIVERS'!$B$39,'Paramètre DIVERS'!$A$39,IF(D127='Paramètre DIVERS'!$B$43,'Paramètre DIVERS'!$A$43,IF(D127='Paramètre DIVERS'!$B$44,'Paramètre DIVERS'!$A$44,"")))))))&amp;IF(D127='Paramètre DIVERS'!$B$45,'Paramètre DIVERS'!$A$45,IF(D127='Paramètre DIVERS'!$B$46,'Paramètre DIVERS'!$A$46,IF(D127='Paramètre DIVERS'!$B$47,'Paramètre DIVERS'!$A$47,IF(D127='Paramètre DIVERS'!$B$23,'Paramètre DIVERS'!$A$23,""))))</f>
        <v>ZCP</v>
      </c>
      <c r="H127" s="101">
        <f t="shared" si="49"/>
        <v>1</v>
      </c>
      <c r="I127" s="30" t="str">
        <f t="shared" ref="I127:R136" si="58">IF(OR(I$6="s",I$6="f",I$6="d"),"C",IF(AND(I$5&gt;=$E127,I$5&lt;=$F127,$G127="ZCP"),$G127,IF(AND(I$5&gt;=$E127,I$5&lt;=$F127,$G127="ZPM"),$G127,IF(AND(I$5&gt;=$E127,I$5&lt;=$F127,$G127="ZMA"),$G127,IF(AND(I$5&gt;=$E127,I$5&lt;=$F127,$G127="ZMP"),$G127,IF(AND(I$5&gt;=$E127,I$5&lt;=$F127,$G127="ZMT"),$G127,IF(AND(I$5&gt;=$E127,I$5&lt;=$F127,$G127="ZFO"),$G127,IF(AND(I$5&gt;=$E127,I$5&lt;=$F127,$G127="ZRJ"),$G127,IF(AND(I$5&gt;=$E127,I$5&lt;=$F127,$G127="ZAT"),$G127,"")))))))))</f>
        <v>C</v>
      </c>
      <c r="J127" s="30" t="str">
        <f t="shared" si="58"/>
        <v>C</v>
      </c>
      <c r="K127" s="30" t="str">
        <f t="shared" si="58"/>
        <v/>
      </c>
      <c r="L127" s="30" t="str">
        <f t="shared" si="58"/>
        <v/>
      </c>
      <c r="M127" s="30" t="str">
        <f t="shared" si="58"/>
        <v/>
      </c>
      <c r="N127" s="30" t="str">
        <f t="shared" si="58"/>
        <v/>
      </c>
      <c r="O127" s="30" t="str">
        <f t="shared" si="58"/>
        <v/>
      </c>
      <c r="P127" s="30" t="str">
        <f t="shared" si="58"/>
        <v>C</v>
      </c>
      <c r="Q127" s="30" t="str">
        <f t="shared" si="58"/>
        <v>C</v>
      </c>
      <c r="R127" s="30" t="str">
        <f t="shared" si="58"/>
        <v/>
      </c>
      <c r="S127" s="30" t="str">
        <f t="shared" ref="S127:AB136" si="59">IF(OR(S$6="s",S$6="f",S$6="d"),"C",IF(AND(S$5&gt;=$E127,S$5&lt;=$F127,$G127="ZCP"),$G127,IF(AND(S$5&gt;=$E127,S$5&lt;=$F127,$G127="ZPM"),$G127,IF(AND(S$5&gt;=$E127,S$5&lt;=$F127,$G127="ZMA"),$G127,IF(AND(S$5&gt;=$E127,S$5&lt;=$F127,$G127="ZMP"),$G127,IF(AND(S$5&gt;=$E127,S$5&lt;=$F127,$G127="ZMT"),$G127,IF(AND(S$5&gt;=$E127,S$5&lt;=$F127,$G127="ZFO"),$G127,IF(AND(S$5&gt;=$E127,S$5&lt;=$F127,$G127="ZRJ"),$G127,IF(AND(S$5&gt;=$E127,S$5&lt;=$F127,$G127="ZAT"),$G127,"")))))))))</f>
        <v/>
      </c>
      <c r="T127" s="30" t="str">
        <f t="shared" si="59"/>
        <v/>
      </c>
      <c r="U127" s="30" t="str">
        <f t="shared" si="59"/>
        <v/>
      </c>
      <c r="V127" s="30" t="str">
        <f t="shared" si="59"/>
        <v/>
      </c>
      <c r="W127" s="30" t="str">
        <f t="shared" si="59"/>
        <v>C</v>
      </c>
      <c r="X127" s="30" t="str">
        <f t="shared" si="59"/>
        <v>C</v>
      </c>
      <c r="Y127" s="30" t="str">
        <f t="shared" si="59"/>
        <v/>
      </c>
      <c r="Z127" s="30" t="str">
        <f t="shared" si="59"/>
        <v/>
      </c>
      <c r="AA127" s="30" t="str">
        <f t="shared" si="59"/>
        <v/>
      </c>
      <c r="AB127" s="30" t="str">
        <f t="shared" si="59"/>
        <v/>
      </c>
      <c r="AC127" s="30" t="str">
        <f t="shared" ref="AC127:AL136" si="60">IF(OR(AC$6="s",AC$6="f",AC$6="d"),"C",IF(AND(AC$5&gt;=$E127,AC$5&lt;=$F127,$G127="ZCP"),$G127,IF(AND(AC$5&gt;=$E127,AC$5&lt;=$F127,$G127="ZPM"),$G127,IF(AND(AC$5&gt;=$E127,AC$5&lt;=$F127,$G127="ZMA"),$G127,IF(AND(AC$5&gt;=$E127,AC$5&lt;=$F127,$G127="ZMP"),$G127,IF(AND(AC$5&gt;=$E127,AC$5&lt;=$F127,$G127="ZMT"),$G127,IF(AND(AC$5&gt;=$E127,AC$5&lt;=$F127,$G127="ZFO"),$G127,IF(AND(AC$5&gt;=$E127,AC$5&lt;=$F127,$G127="ZRJ"),$G127,IF(AND(AC$5&gt;=$E127,AC$5&lt;=$F127,$G127="ZAT"),$G127,"")))))))))</f>
        <v/>
      </c>
      <c r="AD127" s="30" t="str">
        <f t="shared" si="60"/>
        <v>C</v>
      </c>
      <c r="AE127" s="30" t="str">
        <f t="shared" si="60"/>
        <v>C</v>
      </c>
      <c r="AF127" s="30" t="str">
        <f t="shared" si="60"/>
        <v/>
      </c>
      <c r="AG127" s="30" t="str">
        <f t="shared" si="60"/>
        <v/>
      </c>
      <c r="AH127" s="30" t="str">
        <f t="shared" si="60"/>
        <v/>
      </c>
      <c r="AI127" s="30" t="str">
        <f t="shared" si="60"/>
        <v/>
      </c>
      <c r="AJ127" s="30" t="str">
        <f t="shared" si="60"/>
        <v/>
      </c>
      <c r="AK127" s="30" t="str">
        <f t="shared" si="60"/>
        <v>C</v>
      </c>
      <c r="AL127" s="30" t="str">
        <f t="shared" si="60"/>
        <v>C</v>
      </c>
      <c r="AM127" s="30" t="str">
        <f t="shared" ref="AM127:AW136" si="61">IF(OR(AM$6="s",AM$6="f",AM$6="d"),"C",IF(AND(AM$5&gt;=$E127,AM$5&lt;=$F127,$G127="ZCP"),$G127,IF(AND(AM$5&gt;=$E127,AM$5&lt;=$F127,$G127="ZPM"),$G127,IF(AND(AM$5&gt;=$E127,AM$5&lt;=$F127,$G127="ZMA"),$G127,IF(AND(AM$5&gt;=$E127,AM$5&lt;=$F127,$G127="ZMP"),$G127,IF(AND(AM$5&gt;=$E127,AM$5&lt;=$F127,$G127="ZMT"),$G127,IF(AND(AM$5&gt;=$E127,AM$5&lt;=$F127,$G127="ZFO"),$G127,IF(AND(AM$5&gt;=$E127,AM$5&lt;=$F127,$G127="ZRJ"),$G127,IF(AND(AM$5&gt;=$E127,AM$5&lt;=$F127,$G127="ZAT"),$G127,"")))))))))</f>
        <v/>
      </c>
      <c r="AN127" s="30" t="str">
        <f t="shared" si="61"/>
        <v/>
      </c>
      <c r="AO127" s="30" t="str">
        <f t="shared" si="61"/>
        <v/>
      </c>
      <c r="AP127" s="30" t="str">
        <f t="shared" si="61"/>
        <v/>
      </c>
      <c r="AQ127" s="30" t="str">
        <f t="shared" si="61"/>
        <v/>
      </c>
      <c r="AR127" s="30" t="str">
        <f t="shared" si="61"/>
        <v>C</v>
      </c>
      <c r="AS127" s="30" t="str">
        <f t="shared" si="61"/>
        <v>C</v>
      </c>
      <c r="AT127" s="30" t="str">
        <f t="shared" si="61"/>
        <v/>
      </c>
      <c r="AU127" s="30" t="str">
        <f t="shared" si="61"/>
        <v/>
      </c>
      <c r="AV127" s="30" t="str">
        <f t="shared" si="61"/>
        <v/>
      </c>
      <c r="AW127" s="30" t="str">
        <f t="shared" si="61"/>
        <v/>
      </c>
    </row>
    <row r="128" spans="1:49" x14ac:dyDescent="0.3">
      <c r="A128" s="25" t="str">
        <f t="shared" si="48"/>
        <v>ZCP</v>
      </c>
      <c r="B128" s="31"/>
      <c r="C128" s="84" t="s">
        <v>30</v>
      </c>
      <c r="D128" s="32" t="s">
        <v>37</v>
      </c>
      <c r="E128" s="33">
        <v>42961</v>
      </c>
      <c r="F128" s="34">
        <v>42961</v>
      </c>
      <c r="G128" s="113" t="str">
        <f>IF(D128='Paramètre DIVERS'!$B$16,'Paramètre DIVERS'!$A$16,IF(D128='Paramètre DIVERS'!$B$17,'Paramètre DIVERS'!$A$17,IF(D128='Paramètre DIVERS'!$B$18,'Paramètre DIVERS'!$A$18,IF(D128='Paramètre DIVERS'!$B$19,'Paramètre DIVERS'!$A$19,IF(D128='Paramètre DIVERS'!$B$21,'Paramètre DIVERS'!$A$21,IF(D128='Paramètre DIVERS'!$B$22,'Paramètre DIVERS'!$A$22,""))))))&amp;IF(D128='Paramètre DIVERS'!$B$24,'Paramètre DIVERS'!$A$24,IF(D128='Paramètre DIVERS'!$B$25,'Paramètre DIVERS'!$A$25,IF(D128='Paramètre DIVERS'!$B$26,'Paramètre DIVERS'!$A$26,IF(D128='Paramètre DIVERS'!$B$27,'Paramètre DIVERS'!$A$27,IF(D128='Paramètre DIVERS'!$B$28,'Paramètre DIVERS'!$A$28,IF(D128='Paramètre DIVERS'!$B$29,'Paramètre DIVERS'!$A$29,IF(D128='Paramètre DIVERS'!$B$30,'Paramètre DIVERS'!$A$30,"")))))))&amp;IF(D128='Paramètre DIVERS'!$B$32,'Paramètre DIVERS'!$A$32,IF(D128='Paramètre DIVERS'!$B$36,'Paramètre DIVERS'!$A$36,IF(D128='Paramètre DIVERS'!$B$37,'Paramètre DIVERS'!$A$37,IF(D128='Paramètre DIVERS'!$B$38,'Paramètre DIVERS'!$A$38,IF(D128='Paramètre DIVERS'!$B$39,'Paramètre DIVERS'!$A$39,IF(D128='Paramètre DIVERS'!$B$43,'Paramètre DIVERS'!$A$43,IF(D128='Paramètre DIVERS'!$B$44,'Paramètre DIVERS'!$A$44,"")))))))&amp;IF(D128='Paramètre DIVERS'!$B$45,'Paramètre DIVERS'!$A$45,IF(D128='Paramètre DIVERS'!$B$46,'Paramètre DIVERS'!$A$46,IF(D128='Paramètre DIVERS'!$B$47,'Paramètre DIVERS'!$A$47,IF(D128='Paramètre DIVERS'!$B$23,'Paramètre DIVERS'!$A$23,""))))</f>
        <v>ZCP</v>
      </c>
      <c r="H128" s="101">
        <f t="shared" si="49"/>
        <v>1</v>
      </c>
      <c r="I128" s="30" t="str">
        <f t="shared" si="58"/>
        <v>C</v>
      </c>
      <c r="J128" s="30" t="str">
        <f t="shared" si="58"/>
        <v>C</v>
      </c>
      <c r="K128" s="30" t="str">
        <f t="shared" si="58"/>
        <v/>
      </c>
      <c r="L128" s="30" t="str">
        <f t="shared" si="58"/>
        <v/>
      </c>
      <c r="M128" s="30" t="str">
        <f t="shared" si="58"/>
        <v/>
      </c>
      <c r="N128" s="30" t="str">
        <f t="shared" si="58"/>
        <v/>
      </c>
      <c r="O128" s="30" t="str">
        <f t="shared" si="58"/>
        <v/>
      </c>
      <c r="P128" s="30" t="str">
        <f t="shared" si="58"/>
        <v>C</v>
      </c>
      <c r="Q128" s="30" t="str">
        <f t="shared" si="58"/>
        <v>C</v>
      </c>
      <c r="R128" s="30" t="str">
        <f t="shared" si="58"/>
        <v/>
      </c>
      <c r="S128" s="30" t="str">
        <f t="shared" si="59"/>
        <v/>
      </c>
      <c r="T128" s="30" t="str">
        <f t="shared" si="59"/>
        <v/>
      </c>
      <c r="U128" s="30" t="str">
        <f t="shared" si="59"/>
        <v/>
      </c>
      <c r="V128" s="30" t="str">
        <f t="shared" si="59"/>
        <v/>
      </c>
      <c r="W128" s="30" t="str">
        <f t="shared" si="59"/>
        <v>C</v>
      </c>
      <c r="X128" s="30" t="str">
        <f t="shared" si="59"/>
        <v>C</v>
      </c>
      <c r="Y128" s="30" t="str">
        <f t="shared" si="59"/>
        <v/>
      </c>
      <c r="Z128" s="30" t="str">
        <f t="shared" si="59"/>
        <v/>
      </c>
      <c r="AA128" s="30" t="str">
        <f t="shared" si="59"/>
        <v/>
      </c>
      <c r="AB128" s="30" t="str">
        <f t="shared" si="59"/>
        <v/>
      </c>
      <c r="AC128" s="30" t="str">
        <f t="shared" si="60"/>
        <v/>
      </c>
      <c r="AD128" s="30" t="str">
        <f t="shared" si="60"/>
        <v>C</v>
      </c>
      <c r="AE128" s="30" t="str">
        <f t="shared" si="60"/>
        <v>C</v>
      </c>
      <c r="AF128" s="30" t="str">
        <f t="shared" si="60"/>
        <v/>
      </c>
      <c r="AG128" s="30" t="str">
        <f t="shared" si="60"/>
        <v/>
      </c>
      <c r="AH128" s="30" t="str">
        <f t="shared" si="60"/>
        <v/>
      </c>
      <c r="AI128" s="30" t="str">
        <f t="shared" si="60"/>
        <v/>
      </c>
      <c r="AJ128" s="30" t="str">
        <f t="shared" si="60"/>
        <v/>
      </c>
      <c r="AK128" s="30" t="str">
        <f t="shared" si="60"/>
        <v>C</v>
      </c>
      <c r="AL128" s="30" t="str">
        <f t="shared" si="60"/>
        <v>C</v>
      </c>
      <c r="AM128" s="30" t="str">
        <f t="shared" si="61"/>
        <v/>
      </c>
      <c r="AN128" s="30" t="str">
        <f t="shared" si="61"/>
        <v/>
      </c>
      <c r="AO128" s="30" t="str">
        <f t="shared" si="61"/>
        <v/>
      </c>
      <c r="AP128" s="30" t="str">
        <f t="shared" si="61"/>
        <v/>
      </c>
      <c r="AQ128" s="30" t="str">
        <f t="shared" si="61"/>
        <v/>
      </c>
      <c r="AR128" s="30" t="str">
        <f t="shared" si="61"/>
        <v>C</v>
      </c>
      <c r="AS128" s="30" t="str">
        <f t="shared" si="61"/>
        <v>C</v>
      </c>
      <c r="AT128" s="30" t="str">
        <f t="shared" si="61"/>
        <v/>
      </c>
      <c r="AU128" s="30" t="str">
        <f t="shared" si="61"/>
        <v/>
      </c>
      <c r="AV128" s="30" t="str">
        <f t="shared" si="61"/>
        <v/>
      </c>
      <c r="AW128" s="30" t="str">
        <f t="shared" si="61"/>
        <v/>
      </c>
    </row>
    <row r="129" spans="1:49" x14ac:dyDescent="0.3">
      <c r="A129" s="25" t="str">
        <f t="shared" si="48"/>
        <v>ZCP</v>
      </c>
      <c r="B129" s="31"/>
      <c r="C129" s="84" t="s">
        <v>30</v>
      </c>
      <c r="D129" s="32" t="s">
        <v>37</v>
      </c>
      <c r="E129" s="33">
        <v>43017</v>
      </c>
      <c r="F129" s="34">
        <v>43028</v>
      </c>
      <c r="G129" s="113" t="str">
        <f>IF(D129='Paramètre DIVERS'!$B$16,'Paramètre DIVERS'!$A$16,IF(D129='Paramètre DIVERS'!$B$17,'Paramètre DIVERS'!$A$17,IF(D129='Paramètre DIVERS'!$B$18,'Paramètre DIVERS'!$A$18,IF(D129='Paramètre DIVERS'!$B$19,'Paramètre DIVERS'!$A$19,IF(D129='Paramètre DIVERS'!$B$21,'Paramètre DIVERS'!$A$21,IF(D129='Paramètre DIVERS'!$B$22,'Paramètre DIVERS'!$A$22,""))))))&amp;IF(D129='Paramètre DIVERS'!$B$24,'Paramètre DIVERS'!$A$24,IF(D129='Paramètre DIVERS'!$B$25,'Paramètre DIVERS'!$A$25,IF(D129='Paramètre DIVERS'!$B$26,'Paramètre DIVERS'!$A$26,IF(D129='Paramètre DIVERS'!$B$27,'Paramètre DIVERS'!$A$27,IF(D129='Paramètre DIVERS'!$B$28,'Paramètre DIVERS'!$A$28,IF(D129='Paramètre DIVERS'!$B$29,'Paramètre DIVERS'!$A$29,IF(D129='Paramètre DIVERS'!$B$30,'Paramètre DIVERS'!$A$30,"")))))))&amp;IF(D129='Paramètre DIVERS'!$B$32,'Paramètre DIVERS'!$A$32,IF(D129='Paramètre DIVERS'!$B$36,'Paramètre DIVERS'!$A$36,IF(D129='Paramètre DIVERS'!$B$37,'Paramètre DIVERS'!$A$37,IF(D129='Paramètre DIVERS'!$B$38,'Paramètre DIVERS'!$A$38,IF(D129='Paramètre DIVERS'!$B$39,'Paramètre DIVERS'!$A$39,IF(D129='Paramètre DIVERS'!$B$43,'Paramètre DIVERS'!$A$43,IF(D129='Paramètre DIVERS'!$B$44,'Paramètre DIVERS'!$A$44,"")))))))&amp;IF(D129='Paramètre DIVERS'!$B$45,'Paramètre DIVERS'!$A$45,IF(D129='Paramètre DIVERS'!$B$46,'Paramètre DIVERS'!$A$46,IF(D129='Paramètre DIVERS'!$B$47,'Paramètre DIVERS'!$A$47,IF(D129='Paramètre DIVERS'!$B$23,'Paramètre DIVERS'!$A$23,""))))</f>
        <v>ZCP</v>
      </c>
      <c r="H129" s="101">
        <f t="shared" si="49"/>
        <v>10</v>
      </c>
      <c r="I129" s="30" t="str">
        <f t="shared" si="58"/>
        <v>C</v>
      </c>
      <c r="J129" s="30" t="str">
        <f t="shared" si="58"/>
        <v>C</v>
      </c>
      <c r="K129" s="30" t="str">
        <f t="shared" si="58"/>
        <v/>
      </c>
      <c r="L129" s="30" t="str">
        <f t="shared" si="58"/>
        <v/>
      </c>
      <c r="M129" s="30" t="str">
        <f t="shared" si="58"/>
        <v/>
      </c>
      <c r="N129" s="30" t="str">
        <f t="shared" si="58"/>
        <v/>
      </c>
      <c r="O129" s="30" t="str">
        <f t="shared" si="58"/>
        <v/>
      </c>
      <c r="P129" s="30" t="str">
        <f t="shared" si="58"/>
        <v>C</v>
      </c>
      <c r="Q129" s="30" t="str">
        <f t="shared" si="58"/>
        <v>C</v>
      </c>
      <c r="R129" s="30" t="str">
        <f t="shared" si="58"/>
        <v/>
      </c>
      <c r="S129" s="30" t="str">
        <f t="shared" si="59"/>
        <v/>
      </c>
      <c r="T129" s="30" t="str">
        <f t="shared" si="59"/>
        <v/>
      </c>
      <c r="U129" s="30" t="str">
        <f t="shared" si="59"/>
        <v/>
      </c>
      <c r="V129" s="30" t="str">
        <f t="shared" si="59"/>
        <v/>
      </c>
      <c r="W129" s="30" t="str">
        <f t="shared" si="59"/>
        <v>C</v>
      </c>
      <c r="X129" s="30" t="str">
        <f t="shared" si="59"/>
        <v>C</v>
      </c>
      <c r="Y129" s="30" t="str">
        <f t="shared" si="59"/>
        <v/>
      </c>
      <c r="Z129" s="30" t="str">
        <f t="shared" si="59"/>
        <v/>
      </c>
      <c r="AA129" s="30" t="str">
        <f t="shared" si="59"/>
        <v/>
      </c>
      <c r="AB129" s="30" t="str">
        <f t="shared" si="59"/>
        <v/>
      </c>
      <c r="AC129" s="30" t="str">
        <f t="shared" si="60"/>
        <v/>
      </c>
      <c r="AD129" s="30" t="str">
        <f t="shared" si="60"/>
        <v>C</v>
      </c>
      <c r="AE129" s="30" t="str">
        <f t="shared" si="60"/>
        <v>C</v>
      </c>
      <c r="AF129" s="30" t="str">
        <f t="shared" si="60"/>
        <v/>
      </c>
      <c r="AG129" s="30" t="str">
        <f t="shared" si="60"/>
        <v/>
      </c>
      <c r="AH129" s="30" t="str">
        <f t="shared" si="60"/>
        <v/>
      </c>
      <c r="AI129" s="30" t="str">
        <f t="shared" si="60"/>
        <v/>
      </c>
      <c r="AJ129" s="30" t="str">
        <f t="shared" si="60"/>
        <v/>
      </c>
      <c r="AK129" s="30" t="str">
        <f t="shared" si="60"/>
        <v>C</v>
      </c>
      <c r="AL129" s="30" t="str">
        <f t="shared" si="60"/>
        <v>C</v>
      </c>
      <c r="AM129" s="30" t="str">
        <f t="shared" si="61"/>
        <v/>
      </c>
      <c r="AN129" s="30" t="str">
        <f t="shared" si="61"/>
        <v/>
      </c>
      <c r="AO129" s="30" t="str">
        <f t="shared" si="61"/>
        <v/>
      </c>
      <c r="AP129" s="30" t="str">
        <f t="shared" si="61"/>
        <v/>
      </c>
      <c r="AQ129" s="30" t="str">
        <f t="shared" si="61"/>
        <v/>
      </c>
      <c r="AR129" s="30" t="str">
        <f t="shared" si="61"/>
        <v>C</v>
      </c>
      <c r="AS129" s="30" t="str">
        <f t="shared" si="61"/>
        <v>C</v>
      </c>
      <c r="AT129" s="30" t="str">
        <f t="shared" si="61"/>
        <v/>
      </c>
      <c r="AU129" s="30" t="str">
        <f t="shared" si="61"/>
        <v/>
      </c>
      <c r="AV129" s="30" t="str">
        <f t="shared" si="61"/>
        <v/>
      </c>
      <c r="AW129" s="30" t="str">
        <f t="shared" si="61"/>
        <v/>
      </c>
    </row>
    <row r="130" spans="1:49" x14ac:dyDescent="0.3">
      <c r="A130" s="25" t="str">
        <f t="shared" si="48"/>
        <v>ZCP</v>
      </c>
      <c r="B130" s="31"/>
      <c r="C130" s="84" t="s">
        <v>30</v>
      </c>
      <c r="D130" s="32" t="s">
        <v>37</v>
      </c>
      <c r="E130" s="33">
        <v>43091</v>
      </c>
      <c r="F130" s="34">
        <v>43091</v>
      </c>
      <c r="G130" s="113" t="str">
        <f>IF(D130='Paramètre DIVERS'!$B$16,'Paramètre DIVERS'!$A$16,IF(D130='Paramètre DIVERS'!$B$17,'Paramètre DIVERS'!$A$17,IF(D130='Paramètre DIVERS'!$B$18,'Paramètre DIVERS'!$A$18,IF(D130='Paramètre DIVERS'!$B$19,'Paramètre DIVERS'!$A$19,IF(D130='Paramètre DIVERS'!$B$21,'Paramètre DIVERS'!$A$21,IF(D130='Paramètre DIVERS'!$B$22,'Paramètre DIVERS'!$A$22,""))))))&amp;IF(D130='Paramètre DIVERS'!$B$24,'Paramètre DIVERS'!$A$24,IF(D130='Paramètre DIVERS'!$B$25,'Paramètre DIVERS'!$A$25,IF(D130='Paramètre DIVERS'!$B$26,'Paramètre DIVERS'!$A$26,IF(D130='Paramètre DIVERS'!$B$27,'Paramètre DIVERS'!$A$27,IF(D130='Paramètre DIVERS'!$B$28,'Paramètre DIVERS'!$A$28,IF(D130='Paramètre DIVERS'!$B$29,'Paramètre DIVERS'!$A$29,IF(D130='Paramètre DIVERS'!$B$30,'Paramètre DIVERS'!$A$30,"")))))))&amp;IF(D130='Paramètre DIVERS'!$B$32,'Paramètre DIVERS'!$A$32,IF(D130='Paramètre DIVERS'!$B$36,'Paramètre DIVERS'!$A$36,IF(D130='Paramètre DIVERS'!$B$37,'Paramètre DIVERS'!$A$37,IF(D130='Paramètre DIVERS'!$B$38,'Paramètre DIVERS'!$A$38,IF(D130='Paramètre DIVERS'!$B$39,'Paramètre DIVERS'!$A$39,IF(D130='Paramètre DIVERS'!$B$43,'Paramètre DIVERS'!$A$43,IF(D130='Paramètre DIVERS'!$B$44,'Paramètre DIVERS'!$A$44,"")))))))&amp;IF(D130='Paramètre DIVERS'!$B$45,'Paramètre DIVERS'!$A$45,IF(D130='Paramètre DIVERS'!$B$46,'Paramètre DIVERS'!$A$46,IF(D130='Paramètre DIVERS'!$B$47,'Paramètre DIVERS'!$A$47,IF(D130='Paramètre DIVERS'!$B$23,'Paramètre DIVERS'!$A$23,""))))</f>
        <v>ZCP</v>
      </c>
      <c r="H130" s="101">
        <f t="shared" si="49"/>
        <v>1</v>
      </c>
      <c r="I130" s="30" t="str">
        <f t="shared" si="58"/>
        <v>C</v>
      </c>
      <c r="J130" s="30" t="str">
        <f t="shared" si="58"/>
        <v>C</v>
      </c>
      <c r="K130" s="30" t="str">
        <f t="shared" si="58"/>
        <v/>
      </c>
      <c r="L130" s="30" t="str">
        <f t="shared" si="58"/>
        <v/>
      </c>
      <c r="M130" s="30" t="str">
        <f t="shared" si="58"/>
        <v/>
      </c>
      <c r="N130" s="30" t="str">
        <f t="shared" si="58"/>
        <v/>
      </c>
      <c r="O130" s="30" t="str">
        <f t="shared" si="58"/>
        <v/>
      </c>
      <c r="P130" s="30" t="str">
        <f t="shared" si="58"/>
        <v>C</v>
      </c>
      <c r="Q130" s="30" t="str">
        <f t="shared" si="58"/>
        <v>C</v>
      </c>
      <c r="R130" s="30" t="str">
        <f t="shared" si="58"/>
        <v/>
      </c>
      <c r="S130" s="30" t="str">
        <f t="shared" si="59"/>
        <v/>
      </c>
      <c r="T130" s="30" t="str">
        <f t="shared" si="59"/>
        <v/>
      </c>
      <c r="U130" s="30" t="str">
        <f t="shared" si="59"/>
        <v/>
      </c>
      <c r="V130" s="30" t="str">
        <f t="shared" si="59"/>
        <v/>
      </c>
      <c r="W130" s="30" t="str">
        <f t="shared" si="59"/>
        <v>C</v>
      </c>
      <c r="X130" s="30" t="str">
        <f t="shared" si="59"/>
        <v>C</v>
      </c>
      <c r="Y130" s="30" t="str">
        <f t="shared" si="59"/>
        <v/>
      </c>
      <c r="Z130" s="30" t="str">
        <f t="shared" si="59"/>
        <v/>
      </c>
      <c r="AA130" s="30" t="str">
        <f t="shared" si="59"/>
        <v/>
      </c>
      <c r="AB130" s="30" t="str">
        <f t="shared" si="59"/>
        <v/>
      </c>
      <c r="AC130" s="30" t="str">
        <f t="shared" si="60"/>
        <v/>
      </c>
      <c r="AD130" s="30" t="str">
        <f t="shared" si="60"/>
        <v>C</v>
      </c>
      <c r="AE130" s="30" t="str">
        <f t="shared" si="60"/>
        <v>C</v>
      </c>
      <c r="AF130" s="30" t="str">
        <f t="shared" si="60"/>
        <v/>
      </c>
      <c r="AG130" s="30" t="str">
        <f t="shared" si="60"/>
        <v/>
      </c>
      <c r="AH130" s="30" t="str">
        <f t="shared" si="60"/>
        <v/>
      </c>
      <c r="AI130" s="30" t="str">
        <f t="shared" si="60"/>
        <v/>
      </c>
      <c r="AJ130" s="30" t="str">
        <f t="shared" si="60"/>
        <v/>
      </c>
      <c r="AK130" s="30" t="str">
        <f t="shared" si="60"/>
        <v>C</v>
      </c>
      <c r="AL130" s="30" t="str">
        <f t="shared" si="60"/>
        <v>C</v>
      </c>
      <c r="AM130" s="30" t="str">
        <f t="shared" si="61"/>
        <v/>
      </c>
      <c r="AN130" s="30" t="str">
        <f t="shared" si="61"/>
        <v/>
      </c>
      <c r="AO130" s="30" t="str">
        <f t="shared" si="61"/>
        <v/>
      </c>
      <c r="AP130" s="30" t="str">
        <f t="shared" si="61"/>
        <v/>
      </c>
      <c r="AQ130" s="30" t="str">
        <f t="shared" si="61"/>
        <v/>
      </c>
      <c r="AR130" s="30" t="str">
        <f t="shared" si="61"/>
        <v>C</v>
      </c>
      <c r="AS130" s="30" t="str">
        <f t="shared" si="61"/>
        <v>C</v>
      </c>
      <c r="AT130" s="30" t="str">
        <f t="shared" si="61"/>
        <v/>
      </c>
      <c r="AU130" s="30" t="str">
        <f t="shared" si="61"/>
        <v/>
      </c>
      <c r="AV130" s="30" t="str">
        <f t="shared" si="61"/>
        <v/>
      </c>
      <c r="AW130" s="30" t="str">
        <f t="shared" si="61"/>
        <v/>
      </c>
    </row>
    <row r="131" spans="1:49" x14ac:dyDescent="0.3">
      <c r="A131" s="25" t="str">
        <f t="shared" si="48"/>
        <v>ZCP</v>
      </c>
      <c r="B131" s="31"/>
      <c r="C131" s="84" t="s">
        <v>30</v>
      </c>
      <c r="D131" s="32" t="s">
        <v>37</v>
      </c>
      <c r="E131" s="33">
        <v>43108</v>
      </c>
      <c r="F131" s="34">
        <v>43112</v>
      </c>
      <c r="G131" s="113" t="str">
        <f>IF(D131='Paramètre DIVERS'!$B$16,'Paramètre DIVERS'!$A$16,IF(D131='Paramètre DIVERS'!$B$17,'Paramètre DIVERS'!$A$17,IF(D131='Paramètre DIVERS'!$B$18,'Paramètre DIVERS'!$A$18,IF(D131='Paramètre DIVERS'!$B$19,'Paramètre DIVERS'!$A$19,IF(D131='Paramètre DIVERS'!$B$21,'Paramètre DIVERS'!$A$21,IF(D131='Paramètre DIVERS'!$B$22,'Paramètre DIVERS'!$A$22,""))))))&amp;IF(D131='Paramètre DIVERS'!$B$24,'Paramètre DIVERS'!$A$24,IF(D131='Paramètre DIVERS'!$B$25,'Paramètre DIVERS'!$A$25,IF(D131='Paramètre DIVERS'!$B$26,'Paramètre DIVERS'!$A$26,IF(D131='Paramètre DIVERS'!$B$27,'Paramètre DIVERS'!$A$27,IF(D131='Paramètre DIVERS'!$B$28,'Paramètre DIVERS'!$A$28,IF(D131='Paramètre DIVERS'!$B$29,'Paramètre DIVERS'!$A$29,IF(D131='Paramètre DIVERS'!$B$30,'Paramètre DIVERS'!$A$30,"")))))))&amp;IF(D131='Paramètre DIVERS'!$B$32,'Paramètre DIVERS'!$A$32,IF(D131='Paramètre DIVERS'!$B$36,'Paramètre DIVERS'!$A$36,IF(D131='Paramètre DIVERS'!$B$37,'Paramètre DIVERS'!$A$37,IF(D131='Paramètre DIVERS'!$B$38,'Paramètre DIVERS'!$A$38,IF(D131='Paramètre DIVERS'!$B$39,'Paramètre DIVERS'!$A$39,IF(D131='Paramètre DIVERS'!$B$43,'Paramètre DIVERS'!$A$43,IF(D131='Paramètre DIVERS'!$B$44,'Paramètre DIVERS'!$A$44,"")))))))&amp;IF(D131='Paramètre DIVERS'!$B$45,'Paramètre DIVERS'!$A$45,IF(D131='Paramètre DIVERS'!$B$46,'Paramètre DIVERS'!$A$46,IF(D131='Paramètre DIVERS'!$B$47,'Paramètre DIVERS'!$A$47,IF(D131='Paramètre DIVERS'!$B$23,'Paramètre DIVERS'!$A$23,""))))</f>
        <v>ZCP</v>
      </c>
      <c r="H131" s="101">
        <f t="shared" si="49"/>
        <v>5</v>
      </c>
      <c r="I131" s="30" t="str">
        <f t="shared" si="58"/>
        <v>C</v>
      </c>
      <c r="J131" s="30" t="str">
        <f t="shared" si="58"/>
        <v>C</v>
      </c>
      <c r="K131" s="30" t="str">
        <f t="shared" si="58"/>
        <v/>
      </c>
      <c r="L131" s="30" t="str">
        <f t="shared" si="58"/>
        <v/>
      </c>
      <c r="M131" s="30" t="str">
        <f t="shared" si="58"/>
        <v/>
      </c>
      <c r="N131" s="30" t="str">
        <f t="shared" si="58"/>
        <v/>
      </c>
      <c r="O131" s="30" t="str">
        <f t="shared" si="58"/>
        <v/>
      </c>
      <c r="P131" s="30" t="str">
        <f t="shared" si="58"/>
        <v>C</v>
      </c>
      <c r="Q131" s="30" t="str">
        <f t="shared" si="58"/>
        <v>C</v>
      </c>
      <c r="R131" s="30" t="str">
        <f t="shared" si="58"/>
        <v/>
      </c>
      <c r="S131" s="30" t="str">
        <f t="shared" si="59"/>
        <v/>
      </c>
      <c r="T131" s="30" t="str">
        <f t="shared" si="59"/>
        <v/>
      </c>
      <c r="U131" s="30" t="str">
        <f t="shared" si="59"/>
        <v/>
      </c>
      <c r="V131" s="30" t="str">
        <f t="shared" si="59"/>
        <v/>
      </c>
      <c r="W131" s="30" t="str">
        <f t="shared" si="59"/>
        <v>C</v>
      </c>
      <c r="X131" s="30" t="str">
        <f t="shared" si="59"/>
        <v>C</v>
      </c>
      <c r="Y131" s="30" t="str">
        <f t="shared" si="59"/>
        <v/>
      </c>
      <c r="Z131" s="30" t="str">
        <f t="shared" si="59"/>
        <v/>
      </c>
      <c r="AA131" s="30" t="str">
        <f t="shared" si="59"/>
        <v/>
      </c>
      <c r="AB131" s="30" t="str">
        <f t="shared" si="59"/>
        <v/>
      </c>
      <c r="AC131" s="30" t="str">
        <f t="shared" si="60"/>
        <v/>
      </c>
      <c r="AD131" s="30" t="str">
        <f t="shared" si="60"/>
        <v>C</v>
      </c>
      <c r="AE131" s="30" t="str">
        <f t="shared" si="60"/>
        <v>C</v>
      </c>
      <c r="AF131" s="30" t="str">
        <f t="shared" si="60"/>
        <v/>
      </c>
      <c r="AG131" s="30" t="str">
        <f t="shared" si="60"/>
        <v/>
      </c>
      <c r="AH131" s="30" t="str">
        <f t="shared" si="60"/>
        <v/>
      </c>
      <c r="AI131" s="30" t="str">
        <f t="shared" si="60"/>
        <v/>
      </c>
      <c r="AJ131" s="30" t="str">
        <f t="shared" si="60"/>
        <v/>
      </c>
      <c r="AK131" s="30" t="str">
        <f t="shared" si="60"/>
        <v>C</v>
      </c>
      <c r="AL131" s="30" t="str">
        <f t="shared" si="60"/>
        <v>C</v>
      </c>
      <c r="AM131" s="30" t="str">
        <f t="shared" si="61"/>
        <v/>
      </c>
      <c r="AN131" s="30" t="str">
        <f t="shared" si="61"/>
        <v/>
      </c>
      <c r="AO131" s="30" t="str">
        <f t="shared" si="61"/>
        <v/>
      </c>
      <c r="AP131" s="30" t="str">
        <f t="shared" si="61"/>
        <v/>
      </c>
      <c r="AQ131" s="30" t="str">
        <f t="shared" si="61"/>
        <v/>
      </c>
      <c r="AR131" s="30" t="str">
        <f t="shared" si="61"/>
        <v>C</v>
      </c>
      <c r="AS131" s="30" t="str">
        <f t="shared" si="61"/>
        <v>C</v>
      </c>
      <c r="AT131" s="30" t="str">
        <f t="shared" si="61"/>
        <v/>
      </c>
      <c r="AU131" s="30" t="str">
        <f t="shared" si="61"/>
        <v/>
      </c>
      <c r="AV131" s="30" t="str">
        <f t="shared" si="61"/>
        <v/>
      </c>
      <c r="AW131" s="30" t="str">
        <f t="shared" si="61"/>
        <v/>
      </c>
    </row>
    <row r="132" spans="1:49" x14ac:dyDescent="0.3">
      <c r="A132" s="25" t="str">
        <f t="shared" si="48"/>
        <v>ZCP</v>
      </c>
      <c r="B132" s="31"/>
      <c r="C132" s="84" t="s">
        <v>30</v>
      </c>
      <c r="D132" s="32" t="s">
        <v>37</v>
      </c>
      <c r="E132" s="33">
        <v>42954</v>
      </c>
      <c r="F132" s="34">
        <v>42972</v>
      </c>
      <c r="G132" s="113" t="str">
        <f>IF(D132='Paramètre DIVERS'!$B$16,'Paramètre DIVERS'!$A$16,IF(D132='Paramètre DIVERS'!$B$17,'Paramètre DIVERS'!$A$17,IF(D132='Paramètre DIVERS'!$B$18,'Paramètre DIVERS'!$A$18,IF(D132='Paramètre DIVERS'!$B$19,'Paramètre DIVERS'!$A$19,IF(D132='Paramètre DIVERS'!$B$21,'Paramètre DIVERS'!$A$21,IF(D132='Paramètre DIVERS'!$B$22,'Paramètre DIVERS'!$A$22,""))))))&amp;IF(D132='Paramètre DIVERS'!$B$24,'Paramètre DIVERS'!$A$24,IF(D132='Paramètre DIVERS'!$B$25,'Paramètre DIVERS'!$A$25,IF(D132='Paramètre DIVERS'!$B$26,'Paramètre DIVERS'!$A$26,IF(D132='Paramètre DIVERS'!$B$27,'Paramètre DIVERS'!$A$27,IF(D132='Paramètre DIVERS'!$B$28,'Paramètre DIVERS'!$A$28,IF(D132='Paramètre DIVERS'!$B$29,'Paramètre DIVERS'!$A$29,IF(D132='Paramètre DIVERS'!$B$30,'Paramètre DIVERS'!$A$30,"")))))))&amp;IF(D132='Paramètre DIVERS'!$B$32,'Paramètre DIVERS'!$A$32,IF(D132='Paramètre DIVERS'!$B$36,'Paramètre DIVERS'!$A$36,IF(D132='Paramètre DIVERS'!$B$37,'Paramètre DIVERS'!$A$37,IF(D132='Paramètre DIVERS'!$B$38,'Paramètre DIVERS'!$A$38,IF(D132='Paramètre DIVERS'!$B$39,'Paramètre DIVERS'!$A$39,IF(D132='Paramètre DIVERS'!$B$43,'Paramètre DIVERS'!$A$43,IF(D132='Paramètre DIVERS'!$B$44,'Paramètre DIVERS'!$A$44,"")))))))&amp;IF(D132='Paramètre DIVERS'!$B$45,'Paramètre DIVERS'!$A$45,IF(D132='Paramètre DIVERS'!$B$46,'Paramètre DIVERS'!$A$46,IF(D132='Paramètre DIVERS'!$B$47,'Paramètre DIVERS'!$A$47,IF(D132='Paramètre DIVERS'!$B$23,'Paramètre DIVERS'!$A$23,""))))</f>
        <v>ZCP</v>
      </c>
      <c r="H132" s="101">
        <f t="shared" si="49"/>
        <v>14</v>
      </c>
      <c r="I132" s="30" t="str">
        <f t="shared" si="58"/>
        <v>C</v>
      </c>
      <c r="J132" s="30" t="str">
        <f t="shared" si="58"/>
        <v>C</v>
      </c>
      <c r="K132" s="30" t="str">
        <f t="shared" si="58"/>
        <v/>
      </c>
      <c r="L132" s="30" t="str">
        <f t="shared" si="58"/>
        <v/>
      </c>
      <c r="M132" s="30" t="str">
        <f t="shared" si="58"/>
        <v/>
      </c>
      <c r="N132" s="30" t="str">
        <f t="shared" si="58"/>
        <v/>
      </c>
      <c r="O132" s="30" t="str">
        <f t="shared" si="58"/>
        <v/>
      </c>
      <c r="P132" s="30" t="str">
        <f t="shared" si="58"/>
        <v>C</v>
      </c>
      <c r="Q132" s="30" t="str">
        <f t="shared" si="58"/>
        <v>C</v>
      </c>
      <c r="R132" s="30" t="str">
        <f t="shared" si="58"/>
        <v/>
      </c>
      <c r="S132" s="30" t="str">
        <f t="shared" si="59"/>
        <v/>
      </c>
      <c r="T132" s="30" t="str">
        <f t="shared" si="59"/>
        <v/>
      </c>
      <c r="U132" s="30" t="str">
        <f t="shared" si="59"/>
        <v/>
      </c>
      <c r="V132" s="30" t="str">
        <f t="shared" si="59"/>
        <v/>
      </c>
      <c r="W132" s="30" t="str">
        <f t="shared" si="59"/>
        <v>C</v>
      </c>
      <c r="X132" s="30" t="str">
        <f t="shared" si="59"/>
        <v>C</v>
      </c>
      <c r="Y132" s="30" t="str">
        <f t="shared" si="59"/>
        <v/>
      </c>
      <c r="Z132" s="30" t="str">
        <f t="shared" si="59"/>
        <v/>
      </c>
      <c r="AA132" s="30" t="str">
        <f t="shared" si="59"/>
        <v/>
      </c>
      <c r="AB132" s="30" t="str">
        <f t="shared" si="59"/>
        <v/>
      </c>
      <c r="AC132" s="30" t="str">
        <f t="shared" si="60"/>
        <v/>
      </c>
      <c r="AD132" s="30" t="str">
        <f t="shared" si="60"/>
        <v>C</v>
      </c>
      <c r="AE132" s="30" t="str">
        <f t="shared" si="60"/>
        <v>C</v>
      </c>
      <c r="AF132" s="30" t="str">
        <f t="shared" si="60"/>
        <v/>
      </c>
      <c r="AG132" s="30" t="str">
        <f t="shared" si="60"/>
        <v/>
      </c>
      <c r="AH132" s="30" t="str">
        <f t="shared" si="60"/>
        <v/>
      </c>
      <c r="AI132" s="30" t="str">
        <f t="shared" si="60"/>
        <v/>
      </c>
      <c r="AJ132" s="30" t="str">
        <f t="shared" si="60"/>
        <v/>
      </c>
      <c r="AK132" s="30" t="str">
        <f t="shared" si="60"/>
        <v>C</v>
      </c>
      <c r="AL132" s="30" t="str">
        <f t="shared" si="60"/>
        <v>C</v>
      </c>
      <c r="AM132" s="30" t="str">
        <f t="shared" si="61"/>
        <v/>
      </c>
      <c r="AN132" s="30" t="str">
        <f t="shared" si="61"/>
        <v/>
      </c>
      <c r="AO132" s="30" t="str">
        <f t="shared" si="61"/>
        <v/>
      </c>
      <c r="AP132" s="30" t="str">
        <f t="shared" si="61"/>
        <v/>
      </c>
      <c r="AQ132" s="30" t="str">
        <f t="shared" si="61"/>
        <v/>
      </c>
      <c r="AR132" s="30" t="str">
        <f t="shared" si="61"/>
        <v>C</v>
      </c>
      <c r="AS132" s="30" t="str">
        <f t="shared" si="61"/>
        <v>C</v>
      </c>
      <c r="AT132" s="30" t="str">
        <f t="shared" si="61"/>
        <v/>
      </c>
      <c r="AU132" s="30" t="str">
        <f t="shared" si="61"/>
        <v/>
      </c>
      <c r="AV132" s="30" t="str">
        <f t="shared" si="61"/>
        <v/>
      </c>
      <c r="AW132" s="30" t="str">
        <f t="shared" si="61"/>
        <v/>
      </c>
    </row>
    <row r="133" spans="1:49" x14ac:dyDescent="0.3">
      <c r="A133" s="25" t="str">
        <f t="shared" si="48"/>
        <v>ZCP</v>
      </c>
      <c r="B133" s="31"/>
      <c r="C133" s="84" t="s">
        <v>30</v>
      </c>
      <c r="D133" s="32" t="s">
        <v>37</v>
      </c>
      <c r="E133" s="33">
        <v>43061</v>
      </c>
      <c r="F133" s="34">
        <v>43061</v>
      </c>
      <c r="G133" s="113" t="str">
        <f>IF(D133='Paramètre DIVERS'!$B$16,'Paramètre DIVERS'!$A$16,IF(D133='Paramètre DIVERS'!$B$17,'Paramètre DIVERS'!$A$17,IF(D133='Paramètre DIVERS'!$B$18,'Paramètre DIVERS'!$A$18,IF(D133='Paramètre DIVERS'!$B$19,'Paramètre DIVERS'!$A$19,IF(D133='Paramètre DIVERS'!$B$21,'Paramètre DIVERS'!$A$21,IF(D133='Paramètre DIVERS'!$B$22,'Paramètre DIVERS'!$A$22,""))))))&amp;IF(D133='Paramètre DIVERS'!$B$24,'Paramètre DIVERS'!$A$24,IF(D133='Paramètre DIVERS'!$B$25,'Paramètre DIVERS'!$A$25,IF(D133='Paramètre DIVERS'!$B$26,'Paramètre DIVERS'!$A$26,IF(D133='Paramètre DIVERS'!$B$27,'Paramètre DIVERS'!$A$27,IF(D133='Paramètre DIVERS'!$B$28,'Paramètre DIVERS'!$A$28,IF(D133='Paramètre DIVERS'!$B$29,'Paramètre DIVERS'!$A$29,IF(D133='Paramètre DIVERS'!$B$30,'Paramètre DIVERS'!$A$30,"")))))))&amp;IF(D133='Paramètre DIVERS'!$B$32,'Paramètre DIVERS'!$A$32,IF(D133='Paramètre DIVERS'!$B$36,'Paramètre DIVERS'!$A$36,IF(D133='Paramètre DIVERS'!$B$37,'Paramètre DIVERS'!$A$37,IF(D133='Paramètre DIVERS'!$B$38,'Paramètre DIVERS'!$A$38,IF(D133='Paramètre DIVERS'!$B$39,'Paramètre DIVERS'!$A$39,IF(D133='Paramètre DIVERS'!$B$43,'Paramètre DIVERS'!$A$43,IF(D133='Paramètre DIVERS'!$B$44,'Paramètre DIVERS'!$A$44,"")))))))&amp;IF(D133='Paramètre DIVERS'!$B$45,'Paramètre DIVERS'!$A$45,IF(D133='Paramètre DIVERS'!$B$46,'Paramètre DIVERS'!$A$46,IF(D133='Paramètre DIVERS'!$B$47,'Paramètre DIVERS'!$A$47,IF(D133='Paramètre DIVERS'!$B$23,'Paramètre DIVERS'!$A$23,""))))</f>
        <v>ZCP</v>
      </c>
      <c r="H133" s="101">
        <f t="shared" si="49"/>
        <v>1</v>
      </c>
      <c r="I133" s="30" t="str">
        <f t="shared" si="58"/>
        <v>C</v>
      </c>
      <c r="J133" s="30" t="str">
        <f t="shared" si="58"/>
        <v>C</v>
      </c>
      <c r="K133" s="30" t="str">
        <f t="shared" si="58"/>
        <v/>
      </c>
      <c r="L133" s="30" t="str">
        <f t="shared" si="58"/>
        <v/>
      </c>
      <c r="M133" s="30" t="str">
        <f t="shared" si="58"/>
        <v/>
      </c>
      <c r="N133" s="30" t="str">
        <f t="shared" si="58"/>
        <v/>
      </c>
      <c r="O133" s="30" t="str">
        <f t="shared" si="58"/>
        <v/>
      </c>
      <c r="P133" s="30" t="str">
        <f t="shared" si="58"/>
        <v>C</v>
      </c>
      <c r="Q133" s="30" t="str">
        <f t="shared" si="58"/>
        <v>C</v>
      </c>
      <c r="R133" s="30" t="str">
        <f t="shared" si="58"/>
        <v/>
      </c>
      <c r="S133" s="30" t="str">
        <f t="shared" si="59"/>
        <v/>
      </c>
      <c r="T133" s="30" t="str">
        <f t="shared" si="59"/>
        <v/>
      </c>
      <c r="U133" s="30" t="str">
        <f t="shared" si="59"/>
        <v/>
      </c>
      <c r="V133" s="30" t="str">
        <f t="shared" si="59"/>
        <v/>
      </c>
      <c r="W133" s="30" t="str">
        <f t="shared" si="59"/>
        <v>C</v>
      </c>
      <c r="X133" s="30" t="str">
        <f t="shared" si="59"/>
        <v>C</v>
      </c>
      <c r="Y133" s="30" t="str">
        <f t="shared" si="59"/>
        <v/>
      </c>
      <c r="Z133" s="30" t="str">
        <f t="shared" si="59"/>
        <v/>
      </c>
      <c r="AA133" s="30" t="str">
        <f t="shared" si="59"/>
        <v/>
      </c>
      <c r="AB133" s="30" t="str">
        <f t="shared" si="59"/>
        <v/>
      </c>
      <c r="AC133" s="30" t="str">
        <f t="shared" si="60"/>
        <v/>
      </c>
      <c r="AD133" s="30" t="str">
        <f t="shared" si="60"/>
        <v>C</v>
      </c>
      <c r="AE133" s="30" t="str">
        <f t="shared" si="60"/>
        <v>C</v>
      </c>
      <c r="AF133" s="30" t="str">
        <f t="shared" si="60"/>
        <v/>
      </c>
      <c r="AG133" s="30" t="str">
        <f t="shared" si="60"/>
        <v/>
      </c>
      <c r="AH133" s="30" t="str">
        <f t="shared" si="60"/>
        <v/>
      </c>
      <c r="AI133" s="30" t="str">
        <f t="shared" si="60"/>
        <v/>
      </c>
      <c r="AJ133" s="30" t="str">
        <f t="shared" si="60"/>
        <v/>
      </c>
      <c r="AK133" s="30" t="str">
        <f t="shared" si="60"/>
        <v>C</v>
      </c>
      <c r="AL133" s="30" t="str">
        <f t="shared" si="60"/>
        <v>C</v>
      </c>
      <c r="AM133" s="30" t="str">
        <f t="shared" si="61"/>
        <v/>
      </c>
      <c r="AN133" s="30" t="str">
        <f t="shared" si="61"/>
        <v/>
      </c>
      <c r="AO133" s="30" t="str">
        <f t="shared" si="61"/>
        <v/>
      </c>
      <c r="AP133" s="30" t="str">
        <f t="shared" si="61"/>
        <v/>
      </c>
      <c r="AQ133" s="30" t="str">
        <f t="shared" si="61"/>
        <v/>
      </c>
      <c r="AR133" s="30" t="str">
        <f t="shared" si="61"/>
        <v>C</v>
      </c>
      <c r="AS133" s="30" t="str">
        <f t="shared" si="61"/>
        <v>C</v>
      </c>
      <c r="AT133" s="30" t="str">
        <f t="shared" si="61"/>
        <v/>
      </c>
      <c r="AU133" s="30" t="str">
        <f t="shared" si="61"/>
        <v/>
      </c>
      <c r="AV133" s="30" t="str">
        <f t="shared" si="61"/>
        <v/>
      </c>
      <c r="AW133" s="30" t="str">
        <f t="shared" si="61"/>
        <v/>
      </c>
    </row>
    <row r="134" spans="1:49" x14ac:dyDescent="0.3">
      <c r="A134" s="25" t="str">
        <f t="shared" si="48"/>
        <v>ZCP</v>
      </c>
      <c r="B134" s="31"/>
      <c r="C134" s="84" t="s">
        <v>30</v>
      </c>
      <c r="D134" s="32" t="s">
        <v>37</v>
      </c>
      <c r="E134" s="33">
        <v>43102</v>
      </c>
      <c r="F134" s="34">
        <v>43105</v>
      </c>
      <c r="G134" s="113" t="str">
        <f>IF(D134='Paramètre DIVERS'!$B$16,'Paramètre DIVERS'!$A$16,IF(D134='Paramètre DIVERS'!$B$17,'Paramètre DIVERS'!$A$17,IF(D134='Paramètre DIVERS'!$B$18,'Paramètre DIVERS'!$A$18,IF(D134='Paramètre DIVERS'!$B$19,'Paramètre DIVERS'!$A$19,IF(D134='Paramètre DIVERS'!$B$21,'Paramètre DIVERS'!$A$21,IF(D134='Paramètre DIVERS'!$B$22,'Paramètre DIVERS'!$A$22,""))))))&amp;IF(D134='Paramètre DIVERS'!$B$24,'Paramètre DIVERS'!$A$24,IF(D134='Paramètre DIVERS'!$B$25,'Paramètre DIVERS'!$A$25,IF(D134='Paramètre DIVERS'!$B$26,'Paramètre DIVERS'!$A$26,IF(D134='Paramètre DIVERS'!$B$27,'Paramètre DIVERS'!$A$27,IF(D134='Paramètre DIVERS'!$B$28,'Paramètre DIVERS'!$A$28,IF(D134='Paramètre DIVERS'!$B$29,'Paramètre DIVERS'!$A$29,IF(D134='Paramètre DIVERS'!$B$30,'Paramètre DIVERS'!$A$30,"")))))))&amp;IF(D134='Paramètre DIVERS'!$B$32,'Paramètre DIVERS'!$A$32,IF(D134='Paramètre DIVERS'!$B$36,'Paramètre DIVERS'!$A$36,IF(D134='Paramètre DIVERS'!$B$37,'Paramètre DIVERS'!$A$37,IF(D134='Paramètre DIVERS'!$B$38,'Paramètre DIVERS'!$A$38,IF(D134='Paramètre DIVERS'!$B$39,'Paramètre DIVERS'!$A$39,IF(D134='Paramètre DIVERS'!$B$43,'Paramètre DIVERS'!$A$43,IF(D134='Paramètre DIVERS'!$B$44,'Paramètre DIVERS'!$A$44,"")))))))&amp;IF(D134='Paramètre DIVERS'!$B$45,'Paramètre DIVERS'!$A$45,IF(D134='Paramètre DIVERS'!$B$46,'Paramètre DIVERS'!$A$46,IF(D134='Paramètre DIVERS'!$B$47,'Paramètre DIVERS'!$A$47,IF(D134='Paramètre DIVERS'!$B$23,'Paramètre DIVERS'!$A$23,""))))</f>
        <v>ZCP</v>
      </c>
      <c r="H134" s="101">
        <f t="shared" si="49"/>
        <v>4</v>
      </c>
      <c r="I134" s="30" t="str">
        <f t="shared" si="58"/>
        <v>C</v>
      </c>
      <c r="J134" s="30" t="str">
        <f t="shared" si="58"/>
        <v>C</v>
      </c>
      <c r="K134" s="30" t="str">
        <f t="shared" si="58"/>
        <v/>
      </c>
      <c r="L134" s="30" t="str">
        <f t="shared" si="58"/>
        <v/>
      </c>
      <c r="M134" s="30" t="str">
        <f t="shared" si="58"/>
        <v/>
      </c>
      <c r="N134" s="30" t="str">
        <f t="shared" si="58"/>
        <v/>
      </c>
      <c r="O134" s="30" t="str">
        <f t="shared" si="58"/>
        <v/>
      </c>
      <c r="P134" s="30" t="str">
        <f t="shared" si="58"/>
        <v>C</v>
      </c>
      <c r="Q134" s="30" t="str">
        <f t="shared" si="58"/>
        <v>C</v>
      </c>
      <c r="R134" s="30" t="str">
        <f t="shared" si="58"/>
        <v/>
      </c>
      <c r="S134" s="30" t="str">
        <f t="shared" si="59"/>
        <v/>
      </c>
      <c r="T134" s="30" t="str">
        <f t="shared" si="59"/>
        <v/>
      </c>
      <c r="U134" s="30" t="str">
        <f t="shared" si="59"/>
        <v/>
      </c>
      <c r="V134" s="30" t="str">
        <f t="shared" si="59"/>
        <v/>
      </c>
      <c r="W134" s="30" t="str">
        <f t="shared" si="59"/>
        <v>C</v>
      </c>
      <c r="X134" s="30" t="str">
        <f t="shared" si="59"/>
        <v>C</v>
      </c>
      <c r="Y134" s="30" t="str">
        <f t="shared" si="59"/>
        <v/>
      </c>
      <c r="Z134" s="30" t="str">
        <f t="shared" si="59"/>
        <v/>
      </c>
      <c r="AA134" s="30" t="str">
        <f t="shared" si="59"/>
        <v/>
      </c>
      <c r="AB134" s="30" t="str">
        <f t="shared" si="59"/>
        <v/>
      </c>
      <c r="AC134" s="30" t="str">
        <f t="shared" si="60"/>
        <v/>
      </c>
      <c r="AD134" s="30" t="str">
        <f t="shared" si="60"/>
        <v>C</v>
      </c>
      <c r="AE134" s="30" t="str">
        <f t="shared" si="60"/>
        <v>C</v>
      </c>
      <c r="AF134" s="30" t="str">
        <f t="shared" si="60"/>
        <v/>
      </c>
      <c r="AG134" s="30" t="str">
        <f t="shared" si="60"/>
        <v/>
      </c>
      <c r="AH134" s="30" t="str">
        <f t="shared" si="60"/>
        <v/>
      </c>
      <c r="AI134" s="30" t="str">
        <f t="shared" si="60"/>
        <v/>
      </c>
      <c r="AJ134" s="30" t="str">
        <f t="shared" si="60"/>
        <v/>
      </c>
      <c r="AK134" s="30" t="str">
        <f t="shared" si="60"/>
        <v>C</v>
      </c>
      <c r="AL134" s="30" t="str">
        <f t="shared" si="60"/>
        <v>C</v>
      </c>
      <c r="AM134" s="30" t="str">
        <f t="shared" si="61"/>
        <v/>
      </c>
      <c r="AN134" s="30" t="str">
        <f t="shared" si="61"/>
        <v/>
      </c>
      <c r="AO134" s="30" t="str">
        <f t="shared" si="61"/>
        <v/>
      </c>
      <c r="AP134" s="30" t="str">
        <f t="shared" si="61"/>
        <v/>
      </c>
      <c r="AQ134" s="30" t="str">
        <f t="shared" si="61"/>
        <v/>
      </c>
      <c r="AR134" s="30" t="str">
        <f t="shared" si="61"/>
        <v>C</v>
      </c>
      <c r="AS134" s="30" t="str">
        <f t="shared" si="61"/>
        <v>C</v>
      </c>
      <c r="AT134" s="30" t="str">
        <f t="shared" si="61"/>
        <v/>
      </c>
      <c r="AU134" s="30" t="str">
        <f t="shared" si="61"/>
        <v/>
      </c>
      <c r="AV134" s="30" t="str">
        <f t="shared" si="61"/>
        <v/>
      </c>
      <c r="AW134" s="30" t="str">
        <f t="shared" si="61"/>
        <v/>
      </c>
    </row>
    <row r="135" spans="1:49" x14ac:dyDescent="0.3">
      <c r="A135" s="25" t="str">
        <f t="shared" ref="A135:A166" si="62">+B135&amp;G135</f>
        <v>ZCP</v>
      </c>
      <c r="B135" s="31"/>
      <c r="C135" s="84" t="s">
        <v>30</v>
      </c>
      <c r="D135" s="32" t="s">
        <v>37</v>
      </c>
      <c r="E135" s="33">
        <v>42968</v>
      </c>
      <c r="F135" s="34">
        <v>42986</v>
      </c>
      <c r="G135" s="113" t="str">
        <f>IF(D135='Paramètre DIVERS'!$B$16,'Paramètre DIVERS'!$A$16,IF(D135='Paramètre DIVERS'!$B$17,'Paramètre DIVERS'!$A$17,IF(D135='Paramètre DIVERS'!$B$18,'Paramètre DIVERS'!$A$18,IF(D135='Paramètre DIVERS'!$B$19,'Paramètre DIVERS'!$A$19,IF(D135='Paramètre DIVERS'!$B$21,'Paramètre DIVERS'!$A$21,IF(D135='Paramètre DIVERS'!$B$22,'Paramètre DIVERS'!$A$22,""))))))&amp;IF(D135='Paramètre DIVERS'!$B$24,'Paramètre DIVERS'!$A$24,IF(D135='Paramètre DIVERS'!$B$25,'Paramètre DIVERS'!$A$25,IF(D135='Paramètre DIVERS'!$B$26,'Paramètre DIVERS'!$A$26,IF(D135='Paramètre DIVERS'!$B$27,'Paramètre DIVERS'!$A$27,IF(D135='Paramètre DIVERS'!$B$28,'Paramètre DIVERS'!$A$28,IF(D135='Paramètre DIVERS'!$B$29,'Paramètre DIVERS'!$A$29,IF(D135='Paramètre DIVERS'!$B$30,'Paramètre DIVERS'!$A$30,"")))))))&amp;IF(D135='Paramètre DIVERS'!$B$32,'Paramètre DIVERS'!$A$32,IF(D135='Paramètre DIVERS'!$B$36,'Paramètre DIVERS'!$A$36,IF(D135='Paramètre DIVERS'!$B$37,'Paramètre DIVERS'!$A$37,IF(D135='Paramètre DIVERS'!$B$38,'Paramètre DIVERS'!$A$38,IF(D135='Paramètre DIVERS'!$B$39,'Paramètre DIVERS'!$A$39,IF(D135='Paramètre DIVERS'!$B$43,'Paramètre DIVERS'!$A$43,IF(D135='Paramètre DIVERS'!$B$44,'Paramètre DIVERS'!$A$44,"")))))))&amp;IF(D135='Paramètre DIVERS'!$B$45,'Paramètre DIVERS'!$A$45,IF(D135='Paramètre DIVERS'!$B$46,'Paramètre DIVERS'!$A$46,IF(D135='Paramètre DIVERS'!$B$47,'Paramètre DIVERS'!$A$47,IF(D135='Paramètre DIVERS'!$B$23,'Paramètre DIVERS'!$A$23,""))))</f>
        <v>ZCP</v>
      </c>
      <c r="H135" s="101">
        <f t="shared" ref="H135:H166" si="63">IF(D135="demi-jour",NETWORKDAYS(E135,F135,jfdate)-0.5,NETWORKDAYS(E135,F135,jfdate))</f>
        <v>15</v>
      </c>
      <c r="I135" s="30" t="str">
        <f t="shared" si="58"/>
        <v>C</v>
      </c>
      <c r="J135" s="30" t="str">
        <f t="shared" si="58"/>
        <v>C</v>
      </c>
      <c r="K135" s="30" t="str">
        <f t="shared" si="58"/>
        <v/>
      </c>
      <c r="L135" s="30" t="str">
        <f t="shared" si="58"/>
        <v/>
      </c>
      <c r="M135" s="30" t="str">
        <f t="shared" si="58"/>
        <v/>
      </c>
      <c r="N135" s="30" t="str">
        <f t="shared" si="58"/>
        <v/>
      </c>
      <c r="O135" s="30" t="str">
        <f t="shared" si="58"/>
        <v/>
      </c>
      <c r="P135" s="30" t="str">
        <f t="shared" si="58"/>
        <v>C</v>
      </c>
      <c r="Q135" s="30" t="str">
        <f t="shared" si="58"/>
        <v>C</v>
      </c>
      <c r="R135" s="30" t="str">
        <f t="shared" si="58"/>
        <v/>
      </c>
      <c r="S135" s="30" t="str">
        <f t="shared" si="59"/>
        <v/>
      </c>
      <c r="T135" s="30" t="str">
        <f t="shared" si="59"/>
        <v/>
      </c>
      <c r="U135" s="30" t="str">
        <f t="shared" si="59"/>
        <v/>
      </c>
      <c r="V135" s="30" t="str">
        <f t="shared" si="59"/>
        <v/>
      </c>
      <c r="W135" s="30" t="str">
        <f t="shared" si="59"/>
        <v>C</v>
      </c>
      <c r="X135" s="30" t="str">
        <f t="shared" si="59"/>
        <v>C</v>
      </c>
      <c r="Y135" s="30" t="str">
        <f t="shared" si="59"/>
        <v/>
      </c>
      <c r="Z135" s="30" t="str">
        <f t="shared" si="59"/>
        <v/>
      </c>
      <c r="AA135" s="30" t="str">
        <f t="shared" si="59"/>
        <v/>
      </c>
      <c r="AB135" s="30" t="str">
        <f t="shared" si="59"/>
        <v/>
      </c>
      <c r="AC135" s="30" t="str">
        <f t="shared" si="60"/>
        <v/>
      </c>
      <c r="AD135" s="30" t="str">
        <f t="shared" si="60"/>
        <v>C</v>
      </c>
      <c r="AE135" s="30" t="str">
        <f t="shared" si="60"/>
        <v>C</v>
      </c>
      <c r="AF135" s="30" t="str">
        <f t="shared" si="60"/>
        <v/>
      </c>
      <c r="AG135" s="30" t="str">
        <f t="shared" si="60"/>
        <v/>
      </c>
      <c r="AH135" s="30" t="str">
        <f t="shared" si="60"/>
        <v/>
      </c>
      <c r="AI135" s="30" t="str">
        <f t="shared" si="60"/>
        <v/>
      </c>
      <c r="AJ135" s="30" t="str">
        <f t="shared" si="60"/>
        <v/>
      </c>
      <c r="AK135" s="30" t="str">
        <f t="shared" si="60"/>
        <v>C</v>
      </c>
      <c r="AL135" s="30" t="str">
        <f t="shared" si="60"/>
        <v>C</v>
      </c>
      <c r="AM135" s="30" t="str">
        <f t="shared" si="61"/>
        <v/>
      </c>
      <c r="AN135" s="30" t="str">
        <f t="shared" si="61"/>
        <v/>
      </c>
      <c r="AO135" s="30" t="str">
        <f t="shared" si="61"/>
        <v/>
      </c>
      <c r="AP135" s="30" t="str">
        <f t="shared" si="61"/>
        <v/>
      </c>
      <c r="AQ135" s="30" t="str">
        <f t="shared" si="61"/>
        <v/>
      </c>
      <c r="AR135" s="30" t="str">
        <f t="shared" si="61"/>
        <v>C</v>
      </c>
      <c r="AS135" s="30" t="str">
        <f t="shared" si="61"/>
        <v>C</v>
      </c>
      <c r="AT135" s="30" t="str">
        <f t="shared" si="61"/>
        <v/>
      </c>
      <c r="AU135" s="30" t="str">
        <f t="shared" si="61"/>
        <v/>
      </c>
      <c r="AV135" s="30" t="str">
        <f t="shared" si="61"/>
        <v/>
      </c>
      <c r="AW135" s="30" t="str">
        <f t="shared" si="61"/>
        <v/>
      </c>
    </row>
    <row r="136" spans="1:49" x14ac:dyDescent="0.3">
      <c r="A136" s="25" t="str">
        <f t="shared" si="62"/>
        <v>ZCP</v>
      </c>
      <c r="B136" s="31"/>
      <c r="C136" s="84" t="s">
        <v>30</v>
      </c>
      <c r="D136" s="32" t="s">
        <v>37</v>
      </c>
      <c r="E136" s="33">
        <v>42933</v>
      </c>
      <c r="F136" s="34">
        <v>42951</v>
      </c>
      <c r="G136" s="113" t="str">
        <f>IF(D136='Paramètre DIVERS'!$B$16,'Paramètre DIVERS'!$A$16,IF(D136='Paramètre DIVERS'!$B$17,'Paramètre DIVERS'!$A$17,IF(D136='Paramètre DIVERS'!$B$18,'Paramètre DIVERS'!$A$18,IF(D136='Paramètre DIVERS'!$B$19,'Paramètre DIVERS'!$A$19,IF(D136='Paramètre DIVERS'!$B$21,'Paramètre DIVERS'!$A$21,IF(D136='Paramètre DIVERS'!$B$22,'Paramètre DIVERS'!$A$22,""))))))&amp;IF(D136='Paramètre DIVERS'!$B$24,'Paramètre DIVERS'!$A$24,IF(D136='Paramètre DIVERS'!$B$25,'Paramètre DIVERS'!$A$25,IF(D136='Paramètre DIVERS'!$B$26,'Paramètre DIVERS'!$A$26,IF(D136='Paramètre DIVERS'!$B$27,'Paramètre DIVERS'!$A$27,IF(D136='Paramètre DIVERS'!$B$28,'Paramètre DIVERS'!$A$28,IF(D136='Paramètre DIVERS'!$B$29,'Paramètre DIVERS'!$A$29,IF(D136='Paramètre DIVERS'!$B$30,'Paramètre DIVERS'!$A$30,"")))))))&amp;IF(D136='Paramètre DIVERS'!$B$32,'Paramètre DIVERS'!$A$32,IF(D136='Paramètre DIVERS'!$B$36,'Paramètre DIVERS'!$A$36,IF(D136='Paramètre DIVERS'!$B$37,'Paramètre DIVERS'!$A$37,IF(D136='Paramètre DIVERS'!$B$38,'Paramètre DIVERS'!$A$38,IF(D136='Paramètre DIVERS'!$B$39,'Paramètre DIVERS'!$A$39,IF(D136='Paramètre DIVERS'!$B$43,'Paramètre DIVERS'!$A$43,IF(D136='Paramètre DIVERS'!$B$44,'Paramètre DIVERS'!$A$44,"")))))))&amp;IF(D136='Paramètre DIVERS'!$B$45,'Paramètre DIVERS'!$A$45,IF(D136='Paramètre DIVERS'!$B$46,'Paramètre DIVERS'!$A$46,IF(D136='Paramètre DIVERS'!$B$47,'Paramètre DIVERS'!$A$47,IF(D136='Paramètre DIVERS'!$B$23,'Paramètre DIVERS'!$A$23,""))))</f>
        <v>ZCP</v>
      </c>
      <c r="H136" s="101">
        <f t="shared" si="63"/>
        <v>15</v>
      </c>
      <c r="I136" s="30" t="str">
        <f t="shared" si="58"/>
        <v>C</v>
      </c>
      <c r="J136" s="30" t="str">
        <f t="shared" si="58"/>
        <v>C</v>
      </c>
      <c r="K136" s="30" t="str">
        <f t="shared" si="58"/>
        <v/>
      </c>
      <c r="L136" s="30" t="str">
        <f t="shared" si="58"/>
        <v/>
      </c>
      <c r="M136" s="30" t="str">
        <f t="shared" si="58"/>
        <v/>
      </c>
      <c r="N136" s="30" t="str">
        <f t="shared" si="58"/>
        <v/>
      </c>
      <c r="O136" s="30" t="str">
        <f t="shared" si="58"/>
        <v/>
      </c>
      <c r="P136" s="30" t="str">
        <f t="shared" si="58"/>
        <v>C</v>
      </c>
      <c r="Q136" s="30" t="str">
        <f t="shared" si="58"/>
        <v>C</v>
      </c>
      <c r="R136" s="30" t="str">
        <f t="shared" si="58"/>
        <v/>
      </c>
      <c r="S136" s="30" t="str">
        <f t="shared" si="59"/>
        <v/>
      </c>
      <c r="T136" s="30" t="str">
        <f t="shared" si="59"/>
        <v/>
      </c>
      <c r="U136" s="30" t="str">
        <f t="shared" si="59"/>
        <v/>
      </c>
      <c r="V136" s="30" t="str">
        <f t="shared" si="59"/>
        <v/>
      </c>
      <c r="W136" s="30" t="str">
        <f t="shared" si="59"/>
        <v>C</v>
      </c>
      <c r="X136" s="30" t="str">
        <f t="shared" si="59"/>
        <v>C</v>
      </c>
      <c r="Y136" s="30" t="str">
        <f t="shared" si="59"/>
        <v/>
      </c>
      <c r="Z136" s="30" t="str">
        <f t="shared" si="59"/>
        <v/>
      </c>
      <c r="AA136" s="30" t="str">
        <f t="shared" si="59"/>
        <v/>
      </c>
      <c r="AB136" s="30" t="str">
        <f t="shared" si="59"/>
        <v/>
      </c>
      <c r="AC136" s="30" t="str">
        <f t="shared" si="60"/>
        <v/>
      </c>
      <c r="AD136" s="30" t="str">
        <f t="shared" si="60"/>
        <v>C</v>
      </c>
      <c r="AE136" s="30" t="str">
        <f t="shared" si="60"/>
        <v>C</v>
      </c>
      <c r="AF136" s="30" t="str">
        <f t="shared" si="60"/>
        <v/>
      </c>
      <c r="AG136" s="30" t="str">
        <f t="shared" si="60"/>
        <v/>
      </c>
      <c r="AH136" s="30" t="str">
        <f t="shared" si="60"/>
        <v/>
      </c>
      <c r="AI136" s="30" t="str">
        <f t="shared" si="60"/>
        <v/>
      </c>
      <c r="AJ136" s="30" t="str">
        <f t="shared" si="60"/>
        <v/>
      </c>
      <c r="AK136" s="30" t="str">
        <f t="shared" si="60"/>
        <v>C</v>
      </c>
      <c r="AL136" s="30" t="str">
        <f t="shared" si="60"/>
        <v>C</v>
      </c>
      <c r="AM136" s="30" t="str">
        <f t="shared" si="61"/>
        <v/>
      </c>
      <c r="AN136" s="30" t="str">
        <f t="shared" si="61"/>
        <v/>
      </c>
      <c r="AO136" s="30" t="str">
        <f t="shared" si="61"/>
        <v/>
      </c>
      <c r="AP136" s="30" t="str">
        <f t="shared" si="61"/>
        <v/>
      </c>
      <c r="AQ136" s="30" t="str">
        <f t="shared" si="61"/>
        <v/>
      </c>
      <c r="AR136" s="30" t="str">
        <f t="shared" si="61"/>
        <v>C</v>
      </c>
      <c r="AS136" s="30" t="str">
        <f t="shared" si="61"/>
        <v>C</v>
      </c>
      <c r="AT136" s="30" t="str">
        <f t="shared" si="61"/>
        <v/>
      </c>
      <c r="AU136" s="30" t="str">
        <f t="shared" si="61"/>
        <v/>
      </c>
      <c r="AV136" s="30" t="str">
        <f t="shared" si="61"/>
        <v/>
      </c>
      <c r="AW136" s="30" t="str">
        <f t="shared" si="61"/>
        <v/>
      </c>
    </row>
    <row r="137" spans="1:49" x14ac:dyDescent="0.3">
      <c r="A137" s="25" t="str">
        <f t="shared" si="62"/>
        <v>ZCP</v>
      </c>
      <c r="B137" s="31"/>
      <c r="C137" s="84" t="s">
        <v>30</v>
      </c>
      <c r="D137" s="32" t="s">
        <v>37</v>
      </c>
      <c r="E137" s="33">
        <v>43095</v>
      </c>
      <c r="F137" s="34">
        <v>43098</v>
      </c>
      <c r="G137" s="113" t="str">
        <f>IF(D137='Paramètre DIVERS'!$B$16,'Paramètre DIVERS'!$A$16,IF(D137='Paramètre DIVERS'!$B$17,'Paramètre DIVERS'!$A$17,IF(D137='Paramètre DIVERS'!$B$18,'Paramètre DIVERS'!$A$18,IF(D137='Paramètre DIVERS'!$B$19,'Paramètre DIVERS'!$A$19,IF(D137='Paramètre DIVERS'!$B$21,'Paramètre DIVERS'!$A$21,IF(D137='Paramètre DIVERS'!$B$22,'Paramètre DIVERS'!$A$22,""))))))&amp;IF(D137='Paramètre DIVERS'!$B$24,'Paramètre DIVERS'!$A$24,IF(D137='Paramètre DIVERS'!$B$25,'Paramètre DIVERS'!$A$25,IF(D137='Paramètre DIVERS'!$B$26,'Paramètre DIVERS'!$A$26,IF(D137='Paramètre DIVERS'!$B$27,'Paramètre DIVERS'!$A$27,IF(D137='Paramètre DIVERS'!$B$28,'Paramètre DIVERS'!$A$28,IF(D137='Paramètre DIVERS'!$B$29,'Paramètre DIVERS'!$A$29,IF(D137='Paramètre DIVERS'!$B$30,'Paramètre DIVERS'!$A$30,"")))))))&amp;IF(D137='Paramètre DIVERS'!$B$32,'Paramètre DIVERS'!$A$32,IF(D137='Paramètre DIVERS'!$B$36,'Paramètre DIVERS'!$A$36,IF(D137='Paramètre DIVERS'!$B$37,'Paramètre DIVERS'!$A$37,IF(D137='Paramètre DIVERS'!$B$38,'Paramètre DIVERS'!$A$38,IF(D137='Paramètre DIVERS'!$B$39,'Paramètre DIVERS'!$A$39,IF(D137='Paramètre DIVERS'!$B$43,'Paramètre DIVERS'!$A$43,IF(D137='Paramètre DIVERS'!$B$44,'Paramètre DIVERS'!$A$44,"")))))))&amp;IF(D137='Paramètre DIVERS'!$B$45,'Paramètre DIVERS'!$A$45,IF(D137='Paramètre DIVERS'!$B$46,'Paramètre DIVERS'!$A$46,IF(D137='Paramètre DIVERS'!$B$47,'Paramètre DIVERS'!$A$47,IF(D137='Paramètre DIVERS'!$B$23,'Paramètre DIVERS'!$A$23,""))))</f>
        <v>ZCP</v>
      </c>
      <c r="H137" s="101">
        <f t="shared" si="63"/>
        <v>4</v>
      </c>
      <c r="I137" s="30" t="str">
        <f t="shared" ref="I137:R146" si="64">IF(OR(I$6="s",I$6="f",I$6="d"),"C",IF(AND(I$5&gt;=$E137,I$5&lt;=$F137,$G137="ZCP"),$G137,IF(AND(I$5&gt;=$E137,I$5&lt;=$F137,$G137="ZPM"),$G137,IF(AND(I$5&gt;=$E137,I$5&lt;=$F137,$G137="ZMA"),$G137,IF(AND(I$5&gt;=$E137,I$5&lt;=$F137,$G137="ZMP"),$G137,IF(AND(I$5&gt;=$E137,I$5&lt;=$F137,$G137="ZMT"),$G137,IF(AND(I$5&gt;=$E137,I$5&lt;=$F137,$G137="ZFO"),$G137,IF(AND(I$5&gt;=$E137,I$5&lt;=$F137,$G137="ZRJ"),$G137,IF(AND(I$5&gt;=$E137,I$5&lt;=$F137,$G137="ZAT"),$G137,"")))))))))</f>
        <v>C</v>
      </c>
      <c r="J137" s="30" t="str">
        <f t="shared" si="64"/>
        <v>C</v>
      </c>
      <c r="K137" s="30" t="str">
        <f t="shared" si="64"/>
        <v/>
      </c>
      <c r="L137" s="30" t="str">
        <f t="shared" si="64"/>
        <v/>
      </c>
      <c r="M137" s="30" t="str">
        <f t="shared" si="64"/>
        <v/>
      </c>
      <c r="N137" s="30" t="str">
        <f t="shared" si="64"/>
        <v/>
      </c>
      <c r="O137" s="30" t="str">
        <f t="shared" si="64"/>
        <v/>
      </c>
      <c r="P137" s="30" t="str">
        <f t="shared" si="64"/>
        <v>C</v>
      </c>
      <c r="Q137" s="30" t="str">
        <f t="shared" si="64"/>
        <v>C</v>
      </c>
      <c r="R137" s="30" t="str">
        <f t="shared" si="64"/>
        <v/>
      </c>
      <c r="S137" s="30" t="str">
        <f t="shared" ref="S137:AB146" si="65">IF(OR(S$6="s",S$6="f",S$6="d"),"C",IF(AND(S$5&gt;=$E137,S$5&lt;=$F137,$G137="ZCP"),$G137,IF(AND(S$5&gt;=$E137,S$5&lt;=$F137,$G137="ZPM"),$G137,IF(AND(S$5&gt;=$E137,S$5&lt;=$F137,$G137="ZMA"),$G137,IF(AND(S$5&gt;=$E137,S$5&lt;=$F137,$G137="ZMP"),$G137,IF(AND(S$5&gt;=$E137,S$5&lt;=$F137,$G137="ZMT"),$G137,IF(AND(S$5&gt;=$E137,S$5&lt;=$F137,$G137="ZFO"),$G137,IF(AND(S$5&gt;=$E137,S$5&lt;=$F137,$G137="ZRJ"),$G137,IF(AND(S$5&gt;=$E137,S$5&lt;=$F137,$G137="ZAT"),$G137,"")))))))))</f>
        <v/>
      </c>
      <c r="T137" s="30" t="str">
        <f t="shared" si="65"/>
        <v/>
      </c>
      <c r="U137" s="30" t="str">
        <f t="shared" si="65"/>
        <v/>
      </c>
      <c r="V137" s="30" t="str">
        <f t="shared" si="65"/>
        <v/>
      </c>
      <c r="W137" s="30" t="str">
        <f t="shared" si="65"/>
        <v>C</v>
      </c>
      <c r="X137" s="30" t="str">
        <f t="shared" si="65"/>
        <v>C</v>
      </c>
      <c r="Y137" s="30" t="str">
        <f t="shared" si="65"/>
        <v/>
      </c>
      <c r="Z137" s="30" t="str">
        <f t="shared" si="65"/>
        <v/>
      </c>
      <c r="AA137" s="30" t="str">
        <f t="shared" si="65"/>
        <v/>
      </c>
      <c r="AB137" s="30" t="str">
        <f t="shared" si="65"/>
        <v/>
      </c>
      <c r="AC137" s="30" t="str">
        <f t="shared" ref="AC137:AL146" si="66">IF(OR(AC$6="s",AC$6="f",AC$6="d"),"C",IF(AND(AC$5&gt;=$E137,AC$5&lt;=$F137,$G137="ZCP"),$G137,IF(AND(AC$5&gt;=$E137,AC$5&lt;=$F137,$G137="ZPM"),$G137,IF(AND(AC$5&gt;=$E137,AC$5&lt;=$F137,$G137="ZMA"),$G137,IF(AND(AC$5&gt;=$E137,AC$5&lt;=$F137,$G137="ZMP"),$G137,IF(AND(AC$5&gt;=$E137,AC$5&lt;=$F137,$G137="ZMT"),$G137,IF(AND(AC$5&gt;=$E137,AC$5&lt;=$F137,$G137="ZFO"),$G137,IF(AND(AC$5&gt;=$E137,AC$5&lt;=$F137,$G137="ZRJ"),$G137,IF(AND(AC$5&gt;=$E137,AC$5&lt;=$F137,$G137="ZAT"),$G137,"")))))))))</f>
        <v/>
      </c>
      <c r="AD137" s="30" t="str">
        <f t="shared" si="66"/>
        <v>C</v>
      </c>
      <c r="AE137" s="30" t="str">
        <f t="shared" si="66"/>
        <v>C</v>
      </c>
      <c r="AF137" s="30" t="str">
        <f t="shared" si="66"/>
        <v/>
      </c>
      <c r="AG137" s="30" t="str">
        <f t="shared" si="66"/>
        <v/>
      </c>
      <c r="AH137" s="30" t="str">
        <f t="shared" si="66"/>
        <v/>
      </c>
      <c r="AI137" s="30" t="str">
        <f t="shared" si="66"/>
        <v/>
      </c>
      <c r="AJ137" s="30" t="str">
        <f t="shared" si="66"/>
        <v/>
      </c>
      <c r="AK137" s="30" t="str">
        <f t="shared" si="66"/>
        <v>C</v>
      </c>
      <c r="AL137" s="30" t="str">
        <f t="shared" si="66"/>
        <v>C</v>
      </c>
      <c r="AM137" s="30" t="str">
        <f t="shared" ref="AM137:AW146" si="67">IF(OR(AM$6="s",AM$6="f",AM$6="d"),"C",IF(AND(AM$5&gt;=$E137,AM$5&lt;=$F137,$G137="ZCP"),$G137,IF(AND(AM$5&gt;=$E137,AM$5&lt;=$F137,$G137="ZPM"),$G137,IF(AND(AM$5&gt;=$E137,AM$5&lt;=$F137,$G137="ZMA"),$G137,IF(AND(AM$5&gt;=$E137,AM$5&lt;=$F137,$G137="ZMP"),$G137,IF(AND(AM$5&gt;=$E137,AM$5&lt;=$F137,$G137="ZMT"),$G137,IF(AND(AM$5&gt;=$E137,AM$5&lt;=$F137,$G137="ZFO"),$G137,IF(AND(AM$5&gt;=$E137,AM$5&lt;=$F137,$G137="ZRJ"),$G137,IF(AND(AM$5&gt;=$E137,AM$5&lt;=$F137,$G137="ZAT"),$G137,"")))))))))</f>
        <v/>
      </c>
      <c r="AN137" s="30" t="str">
        <f t="shared" si="67"/>
        <v/>
      </c>
      <c r="AO137" s="30" t="str">
        <f t="shared" si="67"/>
        <v/>
      </c>
      <c r="AP137" s="30" t="str">
        <f t="shared" si="67"/>
        <v/>
      </c>
      <c r="AQ137" s="30" t="str">
        <f t="shared" si="67"/>
        <v/>
      </c>
      <c r="AR137" s="30" t="str">
        <f t="shared" si="67"/>
        <v>C</v>
      </c>
      <c r="AS137" s="30" t="str">
        <f t="shared" si="67"/>
        <v>C</v>
      </c>
      <c r="AT137" s="30" t="str">
        <f t="shared" si="67"/>
        <v/>
      </c>
      <c r="AU137" s="30" t="str">
        <f t="shared" si="67"/>
        <v/>
      </c>
      <c r="AV137" s="30" t="str">
        <f t="shared" si="67"/>
        <v/>
      </c>
      <c r="AW137" s="30" t="str">
        <f t="shared" si="67"/>
        <v/>
      </c>
    </row>
    <row r="138" spans="1:49" x14ac:dyDescent="0.3">
      <c r="A138" s="25" t="str">
        <f t="shared" si="62"/>
        <v>ZCP</v>
      </c>
      <c r="B138" s="31"/>
      <c r="C138" s="84" t="s">
        <v>30</v>
      </c>
      <c r="D138" s="32" t="s">
        <v>37</v>
      </c>
      <c r="E138" s="33">
        <v>43112</v>
      </c>
      <c r="F138" s="34">
        <v>43112</v>
      </c>
      <c r="G138" s="113" t="str">
        <f>IF(D138='Paramètre DIVERS'!$B$16,'Paramètre DIVERS'!$A$16,IF(D138='Paramètre DIVERS'!$B$17,'Paramètre DIVERS'!$A$17,IF(D138='Paramètre DIVERS'!$B$18,'Paramètre DIVERS'!$A$18,IF(D138='Paramètre DIVERS'!$B$19,'Paramètre DIVERS'!$A$19,IF(D138='Paramètre DIVERS'!$B$21,'Paramètre DIVERS'!$A$21,IF(D138='Paramètre DIVERS'!$B$22,'Paramètre DIVERS'!$A$22,""))))))&amp;IF(D138='Paramètre DIVERS'!$B$24,'Paramètre DIVERS'!$A$24,IF(D138='Paramètre DIVERS'!$B$25,'Paramètre DIVERS'!$A$25,IF(D138='Paramètre DIVERS'!$B$26,'Paramètre DIVERS'!$A$26,IF(D138='Paramètre DIVERS'!$B$27,'Paramètre DIVERS'!$A$27,IF(D138='Paramètre DIVERS'!$B$28,'Paramètre DIVERS'!$A$28,IF(D138='Paramètre DIVERS'!$B$29,'Paramètre DIVERS'!$A$29,IF(D138='Paramètre DIVERS'!$B$30,'Paramètre DIVERS'!$A$30,"")))))))&amp;IF(D138='Paramètre DIVERS'!$B$32,'Paramètre DIVERS'!$A$32,IF(D138='Paramètre DIVERS'!$B$36,'Paramètre DIVERS'!$A$36,IF(D138='Paramètre DIVERS'!$B$37,'Paramètre DIVERS'!$A$37,IF(D138='Paramètre DIVERS'!$B$38,'Paramètre DIVERS'!$A$38,IF(D138='Paramètre DIVERS'!$B$39,'Paramètre DIVERS'!$A$39,IF(D138='Paramètre DIVERS'!$B$43,'Paramètre DIVERS'!$A$43,IF(D138='Paramètre DIVERS'!$B$44,'Paramètre DIVERS'!$A$44,"")))))))&amp;IF(D138='Paramètre DIVERS'!$B$45,'Paramètre DIVERS'!$A$45,IF(D138='Paramètre DIVERS'!$B$46,'Paramètre DIVERS'!$A$46,IF(D138='Paramètre DIVERS'!$B$47,'Paramètre DIVERS'!$A$47,IF(D138='Paramètre DIVERS'!$B$23,'Paramètre DIVERS'!$A$23,""))))</f>
        <v>ZCP</v>
      </c>
      <c r="H138" s="101">
        <f t="shared" si="63"/>
        <v>1</v>
      </c>
      <c r="I138" s="30" t="str">
        <f t="shared" si="64"/>
        <v>C</v>
      </c>
      <c r="J138" s="30" t="str">
        <f t="shared" si="64"/>
        <v>C</v>
      </c>
      <c r="K138" s="30" t="str">
        <f t="shared" si="64"/>
        <v/>
      </c>
      <c r="L138" s="30" t="str">
        <f t="shared" si="64"/>
        <v/>
      </c>
      <c r="M138" s="30" t="str">
        <f t="shared" si="64"/>
        <v/>
      </c>
      <c r="N138" s="30" t="str">
        <f t="shared" si="64"/>
        <v/>
      </c>
      <c r="O138" s="30" t="str">
        <f t="shared" si="64"/>
        <v/>
      </c>
      <c r="P138" s="30" t="str">
        <f t="shared" si="64"/>
        <v>C</v>
      </c>
      <c r="Q138" s="30" t="str">
        <f t="shared" si="64"/>
        <v>C</v>
      </c>
      <c r="R138" s="30" t="str">
        <f t="shared" si="64"/>
        <v/>
      </c>
      <c r="S138" s="30" t="str">
        <f t="shared" si="65"/>
        <v/>
      </c>
      <c r="T138" s="30" t="str">
        <f t="shared" si="65"/>
        <v/>
      </c>
      <c r="U138" s="30" t="str">
        <f t="shared" si="65"/>
        <v/>
      </c>
      <c r="V138" s="30" t="str">
        <f t="shared" si="65"/>
        <v/>
      </c>
      <c r="W138" s="30" t="str">
        <f t="shared" si="65"/>
        <v>C</v>
      </c>
      <c r="X138" s="30" t="str">
        <f t="shared" si="65"/>
        <v>C</v>
      </c>
      <c r="Y138" s="30" t="str">
        <f t="shared" si="65"/>
        <v/>
      </c>
      <c r="Z138" s="30" t="str">
        <f t="shared" si="65"/>
        <v/>
      </c>
      <c r="AA138" s="30" t="str">
        <f t="shared" si="65"/>
        <v/>
      </c>
      <c r="AB138" s="30" t="str">
        <f t="shared" si="65"/>
        <v/>
      </c>
      <c r="AC138" s="30" t="str">
        <f t="shared" si="66"/>
        <v/>
      </c>
      <c r="AD138" s="30" t="str">
        <f t="shared" si="66"/>
        <v>C</v>
      </c>
      <c r="AE138" s="30" t="str">
        <f t="shared" si="66"/>
        <v>C</v>
      </c>
      <c r="AF138" s="30" t="str">
        <f t="shared" si="66"/>
        <v/>
      </c>
      <c r="AG138" s="30" t="str">
        <f t="shared" si="66"/>
        <v/>
      </c>
      <c r="AH138" s="30" t="str">
        <f t="shared" si="66"/>
        <v/>
      </c>
      <c r="AI138" s="30" t="str">
        <f t="shared" si="66"/>
        <v/>
      </c>
      <c r="AJ138" s="30" t="str">
        <f t="shared" si="66"/>
        <v/>
      </c>
      <c r="AK138" s="30" t="str">
        <f t="shared" si="66"/>
        <v>C</v>
      </c>
      <c r="AL138" s="30" t="str">
        <f t="shared" si="66"/>
        <v>C</v>
      </c>
      <c r="AM138" s="30" t="str">
        <f t="shared" si="67"/>
        <v/>
      </c>
      <c r="AN138" s="30" t="str">
        <f t="shared" si="67"/>
        <v/>
      </c>
      <c r="AO138" s="30" t="str">
        <f t="shared" si="67"/>
        <v/>
      </c>
      <c r="AP138" s="30" t="str">
        <f t="shared" si="67"/>
        <v/>
      </c>
      <c r="AQ138" s="30" t="str">
        <f t="shared" si="67"/>
        <v/>
      </c>
      <c r="AR138" s="30" t="str">
        <f t="shared" si="67"/>
        <v>C</v>
      </c>
      <c r="AS138" s="30" t="str">
        <f t="shared" si="67"/>
        <v>C</v>
      </c>
      <c r="AT138" s="30" t="str">
        <f t="shared" si="67"/>
        <v/>
      </c>
      <c r="AU138" s="30" t="str">
        <f t="shared" si="67"/>
        <v/>
      </c>
      <c r="AV138" s="30" t="str">
        <f t="shared" si="67"/>
        <v/>
      </c>
      <c r="AW138" s="30" t="str">
        <f t="shared" si="67"/>
        <v/>
      </c>
    </row>
    <row r="139" spans="1:49" x14ac:dyDescent="0.3">
      <c r="A139" s="25" t="str">
        <f t="shared" si="62"/>
        <v>ZAV</v>
      </c>
      <c r="B139" s="31"/>
      <c r="C139" s="84" t="s">
        <v>31</v>
      </c>
      <c r="D139" s="32" t="s">
        <v>61</v>
      </c>
      <c r="E139" s="33">
        <v>43102</v>
      </c>
      <c r="F139" s="34">
        <v>43102</v>
      </c>
      <c r="G139" s="113" t="str">
        <f>IF(D139='Paramètre DIVERS'!$B$16,'Paramètre DIVERS'!$A$16,IF(D139='Paramètre DIVERS'!$B$17,'Paramètre DIVERS'!$A$17,IF(D139='Paramètre DIVERS'!$B$18,'Paramètre DIVERS'!$A$18,IF(D139='Paramètre DIVERS'!$B$19,'Paramètre DIVERS'!$A$19,IF(D139='Paramètre DIVERS'!$B$21,'Paramètre DIVERS'!$A$21,IF(D139='Paramètre DIVERS'!$B$22,'Paramètre DIVERS'!$A$22,""))))))&amp;IF(D139='Paramètre DIVERS'!$B$24,'Paramètre DIVERS'!$A$24,IF(D139='Paramètre DIVERS'!$B$25,'Paramètre DIVERS'!$A$25,IF(D139='Paramètre DIVERS'!$B$26,'Paramètre DIVERS'!$A$26,IF(D139='Paramètre DIVERS'!$B$27,'Paramètre DIVERS'!$A$27,IF(D139='Paramètre DIVERS'!$B$28,'Paramètre DIVERS'!$A$28,IF(D139='Paramètre DIVERS'!$B$29,'Paramètre DIVERS'!$A$29,IF(D139='Paramètre DIVERS'!$B$30,'Paramètre DIVERS'!$A$30,"")))))))&amp;IF(D139='Paramètre DIVERS'!$B$32,'Paramètre DIVERS'!$A$32,IF(D139='Paramètre DIVERS'!$B$36,'Paramètre DIVERS'!$A$36,IF(D139='Paramètre DIVERS'!$B$37,'Paramètre DIVERS'!$A$37,IF(D139='Paramètre DIVERS'!$B$38,'Paramètre DIVERS'!$A$38,IF(D139='Paramètre DIVERS'!$B$39,'Paramètre DIVERS'!$A$39,IF(D139='Paramètre DIVERS'!$B$43,'Paramètre DIVERS'!$A$43,IF(D139='Paramètre DIVERS'!$B$44,'Paramètre DIVERS'!$A$44,"")))))))&amp;IF(D139='Paramètre DIVERS'!$B$45,'Paramètre DIVERS'!$A$45,IF(D139='Paramètre DIVERS'!$B$46,'Paramètre DIVERS'!$A$46,IF(D139='Paramètre DIVERS'!$B$47,'Paramètre DIVERS'!$A$47,IF(D139='Paramètre DIVERS'!$B$23,'Paramètre DIVERS'!$A$23,""))))</f>
        <v>ZAV</v>
      </c>
      <c r="H139" s="101">
        <f t="shared" si="63"/>
        <v>1</v>
      </c>
      <c r="I139" s="30" t="str">
        <f t="shared" si="64"/>
        <v>C</v>
      </c>
      <c r="J139" s="30" t="str">
        <f t="shared" si="64"/>
        <v>C</v>
      </c>
      <c r="K139" s="30" t="str">
        <f t="shared" si="64"/>
        <v/>
      </c>
      <c r="L139" s="30" t="str">
        <f t="shared" si="64"/>
        <v/>
      </c>
      <c r="M139" s="30" t="str">
        <f t="shared" si="64"/>
        <v/>
      </c>
      <c r="N139" s="30" t="str">
        <f t="shared" si="64"/>
        <v/>
      </c>
      <c r="O139" s="30" t="str">
        <f t="shared" si="64"/>
        <v/>
      </c>
      <c r="P139" s="30" t="str">
        <f t="shared" si="64"/>
        <v>C</v>
      </c>
      <c r="Q139" s="30" t="str">
        <f t="shared" si="64"/>
        <v>C</v>
      </c>
      <c r="R139" s="30" t="str">
        <f t="shared" si="64"/>
        <v/>
      </c>
      <c r="S139" s="30" t="str">
        <f t="shared" si="65"/>
        <v/>
      </c>
      <c r="T139" s="30" t="str">
        <f t="shared" si="65"/>
        <v/>
      </c>
      <c r="U139" s="30" t="str">
        <f t="shared" si="65"/>
        <v/>
      </c>
      <c r="V139" s="30" t="str">
        <f t="shared" si="65"/>
        <v/>
      </c>
      <c r="W139" s="30" t="str">
        <f t="shared" si="65"/>
        <v>C</v>
      </c>
      <c r="X139" s="30" t="str">
        <f t="shared" si="65"/>
        <v>C</v>
      </c>
      <c r="Y139" s="30" t="str">
        <f t="shared" si="65"/>
        <v/>
      </c>
      <c r="Z139" s="30" t="str">
        <f t="shared" si="65"/>
        <v/>
      </c>
      <c r="AA139" s="30" t="str">
        <f t="shared" si="65"/>
        <v/>
      </c>
      <c r="AB139" s="30" t="str">
        <f t="shared" si="65"/>
        <v/>
      </c>
      <c r="AC139" s="30" t="str">
        <f t="shared" si="66"/>
        <v/>
      </c>
      <c r="AD139" s="30" t="str">
        <f t="shared" si="66"/>
        <v>C</v>
      </c>
      <c r="AE139" s="30" t="str">
        <f t="shared" si="66"/>
        <v>C</v>
      </c>
      <c r="AF139" s="30" t="str">
        <f t="shared" si="66"/>
        <v/>
      </c>
      <c r="AG139" s="30" t="str">
        <f t="shared" si="66"/>
        <v/>
      </c>
      <c r="AH139" s="30" t="str">
        <f t="shared" si="66"/>
        <v/>
      </c>
      <c r="AI139" s="30" t="str">
        <f t="shared" si="66"/>
        <v/>
      </c>
      <c r="AJ139" s="30" t="str">
        <f t="shared" si="66"/>
        <v/>
      </c>
      <c r="AK139" s="30" t="str">
        <f t="shared" si="66"/>
        <v>C</v>
      </c>
      <c r="AL139" s="30" t="str">
        <f t="shared" si="66"/>
        <v>C</v>
      </c>
      <c r="AM139" s="30" t="str">
        <f t="shared" si="67"/>
        <v/>
      </c>
      <c r="AN139" s="30" t="str">
        <f t="shared" si="67"/>
        <v/>
      </c>
      <c r="AO139" s="30" t="str">
        <f t="shared" si="67"/>
        <v/>
      </c>
      <c r="AP139" s="30" t="str">
        <f t="shared" si="67"/>
        <v/>
      </c>
      <c r="AQ139" s="30" t="str">
        <f t="shared" si="67"/>
        <v/>
      </c>
      <c r="AR139" s="30" t="str">
        <f t="shared" si="67"/>
        <v>C</v>
      </c>
      <c r="AS139" s="30" t="str">
        <f t="shared" si="67"/>
        <v>C</v>
      </c>
      <c r="AT139" s="30" t="str">
        <f t="shared" si="67"/>
        <v/>
      </c>
      <c r="AU139" s="30" t="str">
        <f t="shared" si="67"/>
        <v/>
      </c>
      <c r="AV139" s="30" t="str">
        <f t="shared" si="67"/>
        <v/>
      </c>
      <c r="AW139" s="30" t="str">
        <f t="shared" si="67"/>
        <v/>
      </c>
    </row>
    <row r="140" spans="1:49" x14ac:dyDescent="0.3">
      <c r="A140" s="25" t="str">
        <f t="shared" si="62"/>
        <v>ZAV</v>
      </c>
      <c r="B140" s="31"/>
      <c r="C140" s="84" t="s">
        <v>31</v>
      </c>
      <c r="D140" s="32" t="s">
        <v>61</v>
      </c>
      <c r="E140" s="33">
        <v>43080</v>
      </c>
      <c r="F140" s="34">
        <v>43082</v>
      </c>
      <c r="G140" s="113" t="str">
        <f>IF(D140='Paramètre DIVERS'!$B$16,'Paramètre DIVERS'!$A$16,IF(D140='Paramètre DIVERS'!$B$17,'Paramètre DIVERS'!$A$17,IF(D140='Paramètre DIVERS'!$B$18,'Paramètre DIVERS'!$A$18,IF(D140='Paramètre DIVERS'!$B$19,'Paramètre DIVERS'!$A$19,IF(D140='Paramètre DIVERS'!$B$21,'Paramètre DIVERS'!$A$21,IF(D140='Paramètre DIVERS'!$B$22,'Paramètre DIVERS'!$A$22,""))))))&amp;IF(D140='Paramètre DIVERS'!$B$24,'Paramètre DIVERS'!$A$24,IF(D140='Paramètre DIVERS'!$B$25,'Paramètre DIVERS'!$A$25,IF(D140='Paramètre DIVERS'!$B$26,'Paramètre DIVERS'!$A$26,IF(D140='Paramètre DIVERS'!$B$27,'Paramètre DIVERS'!$A$27,IF(D140='Paramètre DIVERS'!$B$28,'Paramètre DIVERS'!$A$28,IF(D140='Paramètre DIVERS'!$B$29,'Paramètre DIVERS'!$A$29,IF(D140='Paramètre DIVERS'!$B$30,'Paramètre DIVERS'!$A$30,"")))))))&amp;IF(D140='Paramètre DIVERS'!$B$32,'Paramètre DIVERS'!$A$32,IF(D140='Paramètre DIVERS'!$B$36,'Paramètre DIVERS'!$A$36,IF(D140='Paramètre DIVERS'!$B$37,'Paramètre DIVERS'!$A$37,IF(D140='Paramètre DIVERS'!$B$38,'Paramètre DIVERS'!$A$38,IF(D140='Paramètre DIVERS'!$B$39,'Paramètre DIVERS'!$A$39,IF(D140='Paramètre DIVERS'!$B$43,'Paramètre DIVERS'!$A$43,IF(D140='Paramètre DIVERS'!$B$44,'Paramètre DIVERS'!$A$44,"")))))))&amp;IF(D140='Paramètre DIVERS'!$B$45,'Paramètre DIVERS'!$A$45,IF(D140='Paramètre DIVERS'!$B$46,'Paramètre DIVERS'!$A$46,IF(D140='Paramètre DIVERS'!$B$47,'Paramètre DIVERS'!$A$47,IF(D140='Paramètre DIVERS'!$B$23,'Paramètre DIVERS'!$A$23,""))))</f>
        <v>ZAV</v>
      </c>
      <c r="H140" s="101">
        <f t="shared" si="63"/>
        <v>3</v>
      </c>
      <c r="I140" s="30" t="str">
        <f t="shared" si="64"/>
        <v>C</v>
      </c>
      <c r="J140" s="30" t="str">
        <f t="shared" si="64"/>
        <v>C</v>
      </c>
      <c r="K140" s="30" t="str">
        <f t="shared" si="64"/>
        <v/>
      </c>
      <c r="L140" s="30" t="str">
        <f t="shared" si="64"/>
        <v/>
      </c>
      <c r="M140" s="30" t="str">
        <f t="shared" si="64"/>
        <v/>
      </c>
      <c r="N140" s="30" t="str">
        <f t="shared" si="64"/>
        <v/>
      </c>
      <c r="O140" s="30" t="str">
        <f t="shared" si="64"/>
        <v/>
      </c>
      <c r="P140" s="30" t="str">
        <f t="shared" si="64"/>
        <v>C</v>
      </c>
      <c r="Q140" s="30" t="str">
        <f t="shared" si="64"/>
        <v>C</v>
      </c>
      <c r="R140" s="30" t="str">
        <f t="shared" si="64"/>
        <v/>
      </c>
      <c r="S140" s="30" t="str">
        <f t="shared" si="65"/>
        <v/>
      </c>
      <c r="T140" s="30" t="str">
        <f t="shared" si="65"/>
        <v/>
      </c>
      <c r="U140" s="30" t="str">
        <f t="shared" si="65"/>
        <v/>
      </c>
      <c r="V140" s="30" t="str">
        <f t="shared" si="65"/>
        <v/>
      </c>
      <c r="W140" s="30" t="str">
        <f t="shared" si="65"/>
        <v>C</v>
      </c>
      <c r="X140" s="30" t="str">
        <f t="shared" si="65"/>
        <v>C</v>
      </c>
      <c r="Y140" s="30" t="str">
        <f t="shared" si="65"/>
        <v/>
      </c>
      <c r="Z140" s="30" t="str">
        <f t="shared" si="65"/>
        <v/>
      </c>
      <c r="AA140" s="30" t="str">
        <f t="shared" si="65"/>
        <v/>
      </c>
      <c r="AB140" s="30" t="str">
        <f t="shared" si="65"/>
        <v/>
      </c>
      <c r="AC140" s="30" t="str">
        <f t="shared" si="66"/>
        <v/>
      </c>
      <c r="AD140" s="30" t="str">
        <f t="shared" si="66"/>
        <v>C</v>
      </c>
      <c r="AE140" s="30" t="str">
        <f t="shared" si="66"/>
        <v>C</v>
      </c>
      <c r="AF140" s="30" t="str">
        <f t="shared" si="66"/>
        <v/>
      </c>
      <c r="AG140" s="30" t="str">
        <f t="shared" si="66"/>
        <v/>
      </c>
      <c r="AH140" s="30" t="str">
        <f t="shared" si="66"/>
        <v/>
      </c>
      <c r="AI140" s="30" t="str">
        <f t="shared" si="66"/>
        <v/>
      </c>
      <c r="AJ140" s="30" t="str">
        <f t="shared" si="66"/>
        <v/>
      </c>
      <c r="AK140" s="30" t="str">
        <f t="shared" si="66"/>
        <v>C</v>
      </c>
      <c r="AL140" s="30" t="str">
        <f t="shared" si="66"/>
        <v>C</v>
      </c>
      <c r="AM140" s="30" t="str">
        <f t="shared" si="67"/>
        <v/>
      </c>
      <c r="AN140" s="30" t="str">
        <f t="shared" si="67"/>
        <v/>
      </c>
      <c r="AO140" s="30" t="str">
        <f t="shared" si="67"/>
        <v/>
      </c>
      <c r="AP140" s="30" t="str">
        <f t="shared" si="67"/>
        <v/>
      </c>
      <c r="AQ140" s="30" t="str">
        <f t="shared" si="67"/>
        <v/>
      </c>
      <c r="AR140" s="30" t="str">
        <f t="shared" si="67"/>
        <v>C</v>
      </c>
      <c r="AS140" s="30" t="str">
        <f t="shared" si="67"/>
        <v>C</v>
      </c>
      <c r="AT140" s="30" t="str">
        <f t="shared" si="67"/>
        <v/>
      </c>
      <c r="AU140" s="30" t="str">
        <f t="shared" si="67"/>
        <v/>
      </c>
      <c r="AV140" s="30" t="str">
        <f t="shared" si="67"/>
        <v/>
      </c>
      <c r="AW140" s="30" t="str">
        <f t="shared" si="67"/>
        <v/>
      </c>
    </row>
    <row r="141" spans="1:49" x14ac:dyDescent="0.3">
      <c r="A141" s="25" t="str">
        <f t="shared" si="62"/>
        <v>ZAV</v>
      </c>
      <c r="B141" s="31"/>
      <c r="C141" s="84" t="s">
        <v>31</v>
      </c>
      <c r="D141" s="32" t="s">
        <v>61</v>
      </c>
      <c r="E141" s="33">
        <v>43066</v>
      </c>
      <c r="F141" s="34">
        <v>43066</v>
      </c>
      <c r="G141" s="113" t="str">
        <f>IF(D141='Paramètre DIVERS'!$B$16,'Paramètre DIVERS'!$A$16,IF(D141='Paramètre DIVERS'!$B$17,'Paramètre DIVERS'!$A$17,IF(D141='Paramètre DIVERS'!$B$18,'Paramètre DIVERS'!$A$18,IF(D141='Paramètre DIVERS'!$B$19,'Paramètre DIVERS'!$A$19,IF(D141='Paramètre DIVERS'!$B$21,'Paramètre DIVERS'!$A$21,IF(D141='Paramètre DIVERS'!$B$22,'Paramètre DIVERS'!$A$22,""))))))&amp;IF(D141='Paramètre DIVERS'!$B$24,'Paramètre DIVERS'!$A$24,IF(D141='Paramètre DIVERS'!$B$25,'Paramètre DIVERS'!$A$25,IF(D141='Paramètre DIVERS'!$B$26,'Paramètre DIVERS'!$A$26,IF(D141='Paramètre DIVERS'!$B$27,'Paramètre DIVERS'!$A$27,IF(D141='Paramètre DIVERS'!$B$28,'Paramètre DIVERS'!$A$28,IF(D141='Paramètre DIVERS'!$B$29,'Paramètre DIVERS'!$A$29,IF(D141='Paramètre DIVERS'!$B$30,'Paramètre DIVERS'!$A$30,"")))))))&amp;IF(D141='Paramètre DIVERS'!$B$32,'Paramètre DIVERS'!$A$32,IF(D141='Paramètre DIVERS'!$B$36,'Paramètre DIVERS'!$A$36,IF(D141='Paramètre DIVERS'!$B$37,'Paramètre DIVERS'!$A$37,IF(D141='Paramètre DIVERS'!$B$38,'Paramètre DIVERS'!$A$38,IF(D141='Paramètre DIVERS'!$B$39,'Paramètre DIVERS'!$A$39,IF(D141='Paramètre DIVERS'!$B$43,'Paramètre DIVERS'!$A$43,IF(D141='Paramètre DIVERS'!$B$44,'Paramètre DIVERS'!$A$44,"")))))))&amp;IF(D141='Paramètre DIVERS'!$B$45,'Paramètre DIVERS'!$A$45,IF(D141='Paramètre DIVERS'!$B$46,'Paramètre DIVERS'!$A$46,IF(D141='Paramètre DIVERS'!$B$47,'Paramètre DIVERS'!$A$47,IF(D141='Paramètre DIVERS'!$B$23,'Paramètre DIVERS'!$A$23,""))))</f>
        <v>ZAV</v>
      </c>
      <c r="H141" s="101">
        <f t="shared" si="63"/>
        <v>1</v>
      </c>
      <c r="I141" s="30" t="str">
        <f t="shared" si="64"/>
        <v>C</v>
      </c>
      <c r="J141" s="30" t="str">
        <f t="shared" si="64"/>
        <v>C</v>
      </c>
      <c r="K141" s="30" t="str">
        <f t="shared" si="64"/>
        <v/>
      </c>
      <c r="L141" s="30" t="str">
        <f t="shared" si="64"/>
        <v/>
      </c>
      <c r="M141" s="30" t="str">
        <f t="shared" si="64"/>
        <v/>
      </c>
      <c r="N141" s="30" t="str">
        <f t="shared" si="64"/>
        <v/>
      </c>
      <c r="O141" s="30" t="str">
        <f t="shared" si="64"/>
        <v/>
      </c>
      <c r="P141" s="30" t="str">
        <f t="shared" si="64"/>
        <v>C</v>
      </c>
      <c r="Q141" s="30" t="str">
        <f t="shared" si="64"/>
        <v>C</v>
      </c>
      <c r="R141" s="30" t="str">
        <f t="shared" si="64"/>
        <v/>
      </c>
      <c r="S141" s="30" t="str">
        <f t="shared" si="65"/>
        <v/>
      </c>
      <c r="T141" s="30" t="str">
        <f t="shared" si="65"/>
        <v/>
      </c>
      <c r="U141" s="30" t="str">
        <f t="shared" si="65"/>
        <v/>
      </c>
      <c r="V141" s="30" t="str">
        <f t="shared" si="65"/>
        <v/>
      </c>
      <c r="W141" s="30" t="str">
        <f t="shared" si="65"/>
        <v>C</v>
      </c>
      <c r="X141" s="30" t="str">
        <f t="shared" si="65"/>
        <v>C</v>
      </c>
      <c r="Y141" s="30" t="str">
        <f t="shared" si="65"/>
        <v/>
      </c>
      <c r="Z141" s="30" t="str">
        <f t="shared" si="65"/>
        <v/>
      </c>
      <c r="AA141" s="30" t="str">
        <f t="shared" si="65"/>
        <v/>
      </c>
      <c r="AB141" s="30" t="str">
        <f t="shared" si="65"/>
        <v/>
      </c>
      <c r="AC141" s="30" t="str">
        <f t="shared" si="66"/>
        <v/>
      </c>
      <c r="AD141" s="30" t="str">
        <f t="shared" si="66"/>
        <v>C</v>
      </c>
      <c r="AE141" s="30" t="str">
        <f t="shared" si="66"/>
        <v>C</v>
      </c>
      <c r="AF141" s="30" t="str">
        <f t="shared" si="66"/>
        <v/>
      </c>
      <c r="AG141" s="30" t="str">
        <f t="shared" si="66"/>
        <v/>
      </c>
      <c r="AH141" s="30" t="str">
        <f t="shared" si="66"/>
        <v/>
      </c>
      <c r="AI141" s="30" t="str">
        <f t="shared" si="66"/>
        <v/>
      </c>
      <c r="AJ141" s="30" t="str">
        <f t="shared" si="66"/>
        <v/>
      </c>
      <c r="AK141" s="30" t="str">
        <f t="shared" si="66"/>
        <v>C</v>
      </c>
      <c r="AL141" s="30" t="str">
        <f t="shared" si="66"/>
        <v>C</v>
      </c>
      <c r="AM141" s="30" t="str">
        <f t="shared" si="67"/>
        <v/>
      </c>
      <c r="AN141" s="30" t="str">
        <f t="shared" si="67"/>
        <v/>
      </c>
      <c r="AO141" s="30" t="str">
        <f t="shared" si="67"/>
        <v/>
      </c>
      <c r="AP141" s="30" t="str">
        <f t="shared" si="67"/>
        <v/>
      </c>
      <c r="AQ141" s="30" t="str">
        <f t="shared" si="67"/>
        <v/>
      </c>
      <c r="AR141" s="30" t="str">
        <f t="shared" si="67"/>
        <v>C</v>
      </c>
      <c r="AS141" s="30" t="str">
        <f t="shared" si="67"/>
        <v>C</v>
      </c>
      <c r="AT141" s="30" t="str">
        <f t="shared" si="67"/>
        <v/>
      </c>
      <c r="AU141" s="30" t="str">
        <f t="shared" si="67"/>
        <v/>
      </c>
      <c r="AV141" s="30" t="str">
        <f t="shared" si="67"/>
        <v/>
      </c>
      <c r="AW141" s="30" t="str">
        <f t="shared" si="67"/>
        <v/>
      </c>
    </row>
    <row r="142" spans="1:49" x14ac:dyDescent="0.3">
      <c r="A142" s="25" t="str">
        <f t="shared" si="62"/>
        <v>ZFO</v>
      </c>
      <c r="B142" s="31"/>
      <c r="C142" s="84" t="s">
        <v>32</v>
      </c>
      <c r="D142" s="32" t="s">
        <v>32</v>
      </c>
      <c r="E142" s="33">
        <v>43129</v>
      </c>
      <c r="F142" s="34">
        <v>43133</v>
      </c>
      <c r="G142" s="113" t="str">
        <f>IF(D142='Paramètre DIVERS'!$B$16,'Paramètre DIVERS'!$A$16,IF(D142='Paramètre DIVERS'!$B$17,'Paramètre DIVERS'!$A$17,IF(D142='Paramètre DIVERS'!$B$18,'Paramètre DIVERS'!$A$18,IF(D142='Paramètre DIVERS'!$B$19,'Paramètre DIVERS'!$A$19,IF(D142='Paramètre DIVERS'!$B$21,'Paramètre DIVERS'!$A$21,IF(D142='Paramètre DIVERS'!$B$22,'Paramètre DIVERS'!$A$22,""))))))&amp;IF(D142='Paramètre DIVERS'!$B$24,'Paramètre DIVERS'!$A$24,IF(D142='Paramètre DIVERS'!$B$25,'Paramètre DIVERS'!$A$25,IF(D142='Paramètre DIVERS'!$B$26,'Paramètre DIVERS'!$A$26,IF(D142='Paramètre DIVERS'!$B$27,'Paramètre DIVERS'!$A$27,IF(D142='Paramètre DIVERS'!$B$28,'Paramètre DIVERS'!$A$28,IF(D142='Paramètre DIVERS'!$B$29,'Paramètre DIVERS'!$A$29,IF(D142='Paramètre DIVERS'!$B$30,'Paramètre DIVERS'!$A$30,"")))))))&amp;IF(D142='Paramètre DIVERS'!$B$32,'Paramètre DIVERS'!$A$32,IF(D142='Paramètre DIVERS'!$B$36,'Paramètre DIVERS'!$A$36,IF(D142='Paramètre DIVERS'!$B$37,'Paramètre DIVERS'!$A$37,IF(D142='Paramètre DIVERS'!$B$38,'Paramètre DIVERS'!$A$38,IF(D142='Paramètre DIVERS'!$B$39,'Paramètre DIVERS'!$A$39,IF(D142='Paramètre DIVERS'!$B$43,'Paramètre DIVERS'!$A$43,IF(D142='Paramètre DIVERS'!$B$44,'Paramètre DIVERS'!$A$44,"")))))))&amp;IF(D142='Paramètre DIVERS'!$B$45,'Paramètre DIVERS'!$A$45,IF(D142='Paramètre DIVERS'!$B$46,'Paramètre DIVERS'!$A$46,IF(D142='Paramètre DIVERS'!$B$47,'Paramètre DIVERS'!$A$47,IF(D142='Paramètre DIVERS'!$B$23,'Paramètre DIVERS'!$A$23,""))))</f>
        <v>ZFO</v>
      </c>
      <c r="H142" s="101">
        <f t="shared" si="63"/>
        <v>5</v>
      </c>
      <c r="I142" s="30" t="str">
        <f t="shared" si="64"/>
        <v>C</v>
      </c>
      <c r="J142" s="30" t="str">
        <f t="shared" si="64"/>
        <v>C</v>
      </c>
      <c r="K142" s="30" t="str">
        <f t="shared" si="64"/>
        <v>ZFO</v>
      </c>
      <c r="L142" s="30" t="str">
        <f t="shared" si="64"/>
        <v>ZFO</v>
      </c>
      <c r="M142" s="30" t="str">
        <f t="shared" si="64"/>
        <v>ZFO</v>
      </c>
      <c r="N142" s="30" t="str">
        <f t="shared" si="64"/>
        <v>ZFO</v>
      </c>
      <c r="O142" s="30" t="str">
        <f t="shared" si="64"/>
        <v>ZFO</v>
      </c>
      <c r="P142" s="30" t="str">
        <f t="shared" si="64"/>
        <v>C</v>
      </c>
      <c r="Q142" s="30" t="str">
        <f t="shared" si="64"/>
        <v>C</v>
      </c>
      <c r="R142" s="30" t="str">
        <f t="shared" si="64"/>
        <v/>
      </c>
      <c r="S142" s="30" t="str">
        <f t="shared" si="65"/>
        <v/>
      </c>
      <c r="T142" s="30" t="str">
        <f t="shared" si="65"/>
        <v/>
      </c>
      <c r="U142" s="30" t="str">
        <f t="shared" si="65"/>
        <v/>
      </c>
      <c r="V142" s="30" t="str">
        <f t="shared" si="65"/>
        <v/>
      </c>
      <c r="W142" s="30" t="str">
        <f t="shared" si="65"/>
        <v>C</v>
      </c>
      <c r="X142" s="30" t="str">
        <f t="shared" si="65"/>
        <v>C</v>
      </c>
      <c r="Y142" s="30" t="str">
        <f t="shared" si="65"/>
        <v/>
      </c>
      <c r="Z142" s="30" t="str">
        <f t="shared" si="65"/>
        <v/>
      </c>
      <c r="AA142" s="30" t="str">
        <f t="shared" si="65"/>
        <v/>
      </c>
      <c r="AB142" s="30" t="str">
        <f t="shared" si="65"/>
        <v/>
      </c>
      <c r="AC142" s="30" t="str">
        <f t="shared" si="66"/>
        <v/>
      </c>
      <c r="AD142" s="30" t="str">
        <f t="shared" si="66"/>
        <v>C</v>
      </c>
      <c r="AE142" s="30" t="str">
        <f t="shared" si="66"/>
        <v>C</v>
      </c>
      <c r="AF142" s="30" t="str">
        <f t="shared" si="66"/>
        <v/>
      </c>
      <c r="AG142" s="30" t="str">
        <f t="shared" si="66"/>
        <v/>
      </c>
      <c r="AH142" s="30" t="str">
        <f t="shared" si="66"/>
        <v/>
      </c>
      <c r="AI142" s="30" t="str">
        <f t="shared" si="66"/>
        <v/>
      </c>
      <c r="AJ142" s="30" t="str">
        <f t="shared" si="66"/>
        <v/>
      </c>
      <c r="AK142" s="30" t="str">
        <f t="shared" si="66"/>
        <v>C</v>
      </c>
      <c r="AL142" s="30" t="str">
        <f t="shared" si="66"/>
        <v>C</v>
      </c>
      <c r="AM142" s="30" t="str">
        <f t="shared" si="67"/>
        <v/>
      </c>
      <c r="AN142" s="30" t="str">
        <f t="shared" si="67"/>
        <v/>
      </c>
      <c r="AO142" s="30" t="str">
        <f t="shared" si="67"/>
        <v/>
      </c>
      <c r="AP142" s="30" t="str">
        <f t="shared" si="67"/>
        <v/>
      </c>
      <c r="AQ142" s="30" t="str">
        <f t="shared" si="67"/>
        <v/>
      </c>
      <c r="AR142" s="30" t="str">
        <f t="shared" si="67"/>
        <v>C</v>
      </c>
      <c r="AS142" s="30" t="str">
        <f t="shared" si="67"/>
        <v>C</v>
      </c>
      <c r="AT142" s="30" t="str">
        <f t="shared" si="67"/>
        <v/>
      </c>
      <c r="AU142" s="30" t="str">
        <f t="shared" si="67"/>
        <v/>
      </c>
      <c r="AV142" s="30" t="str">
        <f t="shared" si="67"/>
        <v/>
      </c>
      <c r="AW142" s="30" t="str">
        <f t="shared" si="67"/>
        <v/>
      </c>
    </row>
    <row r="143" spans="1:49" x14ac:dyDescent="0.3">
      <c r="A143" s="25" t="str">
        <f t="shared" si="62"/>
        <v>ZFO</v>
      </c>
      <c r="B143" s="31"/>
      <c r="C143" s="84" t="s">
        <v>32</v>
      </c>
      <c r="D143" s="32" t="s">
        <v>32</v>
      </c>
      <c r="E143" s="33">
        <v>43130</v>
      </c>
      <c r="F143" s="34">
        <v>43130</v>
      </c>
      <c r="G143" s="113" t="str">
        <f>IF(D143='Paramètre DIVERS'!$B$16,'Paramètre DIVERS'!$A$16,IF(D143='Paramètre DIVERS'!$B$17,'Paramètre DIVERS'!$A$17,IF(D143='Paramètre DIVERS'!$B$18,'Paramètre DIVERS'!$A$18,IF(D143='Paramètre DIVERS'!$B$19,'Paramètre DIVERS'!$A$19,IF(D143='Paramètre DIVERS'!$B$21,'Paramètre DIVERS'!$A$21,IF(D143='Paramètre DIVERS'!$B$22,'Paramètre DIVERS'!$A$22,""))))))&amp;IF(D143='Paramètre DIVERS'!$B$24,'Paramètre DIVERS'!$A$24,IF(D143='Paramètre DIVERS'!$B$25,'Paramètre DIVERS'!$A$25,IF(D143='Paramètre DIVERS'!$B$26,'Paramètre DIVERS'!$A$26,IF(D143='Paramètre DIVERS'!$B$27,'Paramètre DIVERS'!$A$27,IF(D143='Paramètre DIVERS'!$B$28,'Paramètre DIVERS'!$A$28,IF(D143='Paramètre DIVERS'!$B$29,'Paramètre DIVERS'!$A$29,IF(D143='Paramètre DIVERS'!$B$30,'Paramètre DIVERS'!$A$30,"")))))))&amp;IF(D143='Paramètre DIVERS'!$B$32,'Paramètre DIVERS'!$A$32,IF(D143='Paramètre DIVERS'!$B$36,'Paramètre DIVERS'!$A$36,IF(D143='Paramètre DIVERS'!$B$37,'Paramètre DIVERS'!$A$37,IF(D143='Paramètre DIVERS'!$B$38,'Paramètre DIVERS'!$A$38,IF(D143='Paramètre DIVERS'!$B$39,'Paramètre DIVERS'!$A$39,IF(D143='Paramètre DIVERS'!$B$43,'Paramètre DIVERS'!$A$43,IF(D143='Paramètre DIVERS'!$B$44,'Paramètre DIVERS'!$A$44,"")))))))&amp;IF(D143='Paramètre DIVERS'!$B$45,'Paramètre DIVERS'!$A$45,IF(D143='Paramètre DIVERS'!$B$46,'Paramètre DIVERS'!$A$46,IF(D143='Paramètre DIVERS'!$B$47,'Paramètre DIVERS'!$A$47,IF(D143='Paramètre DIVERS'!$B$23,'Paramètre DIVERS'!$A$23,""))))</f>
        <v>ZFO</v>
      </c>
      <c r="H143" s="101">
        <f t="shared" si="63"/>
        <v>1</v>
      </c>
      <c r="I143" s="30" t="str">
        <f t="shared" si="64"/>
        <v>C</v>
      </c>
      <c r="J143" s="30" t="str">
        <f t="shared" si="64"/>
        <v>C</v>
      </c>
      <c r="K143" s="30" t="str">
        <f t="shared" si="64"/>
        <v/>
      </c>
      <c r="L143" s="30" t="str">
        <f t="shared" si="64"/>
        <v>ZFO</v>
      </c>
      <c r="M143" s="30" t="str">
        <f t="shared" si="64"/>
        <v/>
      </c>
      <c r="N143" s="30" t="str">
        <f t="shared" si="64"/>
        <v/>
      </c>
      <c r="O143" s="30" t="str">
        <f t="shared" si="64"/>
        <v/>
      </c>
      <c r="P143" s="30" t="str">
        <f t="shared" si="64"/>
        <v>C</v>
      </c>
      <c r="Q143" s="30" t="str">
        <f t="shared" si="64"/>
        <v>C</v>
      </c>
      <c r="R143" s="30" t="str">
        <f t="shared" si="64"/>
        <v/>
      </c>
      <c r="S143" s="30" t="str">
        <f t="shared" si="65"/>
        <v/>
      </c>
      <c r="T143" s="30" t="str">
        <f t="shared" si="65"/>
        <v/>
      </c>
      <c r="U143" s="30" t="str">
        <f t="shared" si="65"/>
        <v/>
      </c>
      <c r="V143" s="30" t="str">
        <f t="shared" si="65"/>
        <v/>
      </c>
      <c r="W143" s="30" t="str">
        <f t="shared" si="65"/>
        <v>C</v>
      </c>
      <c r="X143" s="30" t="str">
        <f t="shared" si="65"/>
        <v>C</v>
      </c>
      <c r="Y143" s="30" t="str">
        <f t="shared" si="65"/>
        <v/>
      </c>
      <c r="Z143" s="30" t="str">
        <f t="shared" si="65"/>
        <v/>
      </c>
      <c r="AA143" s="30" t="str">
        <f t="shared" si="65"/>
        <v/>
      </c>
      <c r="AB143" s="30" t="str">
        <f t="shared" si="65"/>
        <v/>
      </c>
      <c r="AC143" s="30" t="str">
        <f t="shared" si="66"/>
        <v/>
      </c>
      <c r="AD143" s="30" t="str">
        <f t="shared" si="66"/>
        <v>C</v>
      </c>
      <c r="AE143" s="30" t="str">
        <f t="shared" si="66"/>
        <v>C</v>
      </c>
      <c r="AF143" s="30" t="str">
        <f t="shared" si="66"/>
        <v/>
      </c>
      <c r="AG143" s="30" t="str">
        <f t="shared" si="66"/>
        <v/>
      </c>
      <c r="AH143" s="30" t="str">
        <f t="shared" si="66"/>
        <v/>
      </c>
      <c r="AI143" s="30" t="str">
        <f t="shared" si="66"/>
        <v/>
      </c>
      <c r="AJ143" s="30" t="str">
        <f t="shared" si="66"/>
        <v/>
      </c>
      <c r="AK143" s="30" t="str">
        <f t="shared" si="66"/>
        <v>C</v>
      </c>
      <c r="AL143" s="30" t="str">
        <f t="shared" si="66"/>
        <v>C</v>
      </c>
      <c r="AM143" s="30" t="str">
        <f t="shared" si="67"/>
        <v/>
      </c>
      <c r="AN143" s="30" t="str">
        <f t="shared" si="67"/>
        <v/>
      </c>
      <c r="AO143" s="30" t="str">
        <f t="shared" si="67"/>
        <v/>
      </c>
      <c r="AP143" s="30" t="str">
        <f t="shared" si="67"/>
        <v/>
      </c>
      <c r="AQ143" s="30" t="str">
        <f t="shared" si="67"/>
        <v/>
      </c>
      <c r="AR143" s="30" t="str">
        <f t="shared" si="67"/>
        <v>C</v>
      </c>
      <c r="AS143" s="30" t="str">
        <f t="shared" si="67"/>
        <v>C</v>
      </c>
      <c r="AT143" s="30" t="str">
        <f t="shared" si="67"/>
        <v/>
      </c>
      <c r="AU143" s="30" t="str">
        <f t="shared" si="67"/>
        <v/>
      </c>
      <c r="AV143" s="30" t="str">
        <f t="shared" si="67"/>
        <v/>
      </c>
      <c r="AW143" s="30" t="str">
        <f t="shared" si="67"/>
        <v/>
      </c>
    </row>
    <row r="144" spans="1:49" x14ac:dyDescent="0.3">
      <c r="A144" s="25" t="str">
        <f t="shared" si="62"/>
        <v>ZRJ</v>
      </c>
      <c r="B144" s="31"/>
      <c r="C144" s="84" t="s">
        <v>30</v>
      </c>
      <c r="D144" s="32" t="s">
        <v>43</v>
      </c>
      <c r="E144" s="33">
        <v>43137</v>
      </c>
      <c r="F144" s="34">
        <v>43140</v>
      </c>
      <c r="G144" s="113" t="str">
        <f>IF(D144='Paramètre DIVERS'!$B$16,'Paramètre DIVERS'!$A$16,IF(D144='Paramètre DIVERS'!$B$17,'Paramètre DIVERS'!$A$17,IF(D144='Paramètre DIVERS'!$B$18,'Paramètre DIVERS'!$A$18,IF(D144='Paramètre DIVERS'!$B$19,'Paramètre DIVERS'!$A$19,IF(D144='Paramètre DIVERS'!$B$21,'Paramètre DIVERS'!$A$21,IF(D144='Paramètre DIVERS'!$B$22,'Paramètre DIVERS'!$A$22,""))))))&amp;IF(D144='Paramètre DIVERS'!$B$24,'Paramètre DIVERS'!$A$24,IF(D144='Paramètre DIVERS'!$B$25,'Paramètre DIVERS'!$A$25,IF(D144='Paramètre DIVERS'!$B$26,'Paramètre DIVERS'!$A$26,IF(D144='Paramètre DIVERS'!$B$27,'Paramètre DIVERS'!$A$27,IF(D144='Paramètre DIVERS'!$B$28,'Paramètre DIVERS'!$A$28,IF(D144='Paramètre DIVERS'!$B$29,'Paramètre DIVERS'!$A$29,IF(D144='Paramètre DIVERS'!$B$30,'Paramètre DIVERS'!$A$30,"")))))))&amp;IF(D144='Paramètre DIVERS'!$B$32,'Paramètre DIVERS'!$A$32,IF(D144='Paramètre DIVERS'!$B$36,'Paramètre DIVERS'!$A$36,IF(D144='Paramètre DIVERS'!$B$37,'Paramètre DIVERS'!$A$37,IF(D144='Paramètre DIVERS'!$B$38,'Paramètre DIVERS'!$A$38,IF(D144='Paramètre DIVERS'!$B$39,'Paramètre DIVERS'!$A$39,IF(D144='Paramètre DIVERS'!$B$43,'Paramètre DIVERS'!$A$43,IF(D144='Paramètre DIVERS'!$B$44,'Paramètre DIVERS'!$A$44,"")))))))&amp;IF(D144='Paramètre DIVERS'!$B$45,'Paramètre DIVERS'!$A$45,IF(D144='Paramètre DIVERS'!$B$46,'Paramètre DIVERS'!$A$46,IF(D144='Paramètre DIVERS'!$B$47,'Paramètre DIVERS'!$A$47,IF(D144='Paramètre DIVERS'!$B$23,'Paramètre DIVERS'!$A$23,""))))</f>
        <v>ZRJ</v>
      </c>
      <c r="H144" s="101">
        <f t="shared" si="63"/>
        <v>4</v>
      </c>
      <c r="I144" s="30" t="str">
        <f t="shared" si="64"/>
        <v>C</v>
      </c>
      <c r="J144" s="30" t="str">
        <f t="shared" si="64"/>
        <v>C</v>
      </c>
      <c r="K144" s="30" t="str">
        <f t="shared" si="64"/>
        <v/>
      </c>
      <c r="L144" s="30" t="str">
        <f t="shared" si="64"/>
        <v/>
      </c>
      <c r="M144" s="30" t="str">
        <f t="shared" si="64"/>
        <v/>
      </c>
      <c r="N144" s="30" t="str">
        <f t="shared" si="64"/>
        <v/>
      </c>
      <c r="O144" s="30" t="str">
        <f t="shared" si="64"/>
        <v/>
      </c>
      <c r="P144" s="30" t="str">
        <f t="shared" si="64"/>
        <v>C</v>
      </c>
      <c r="Q144" s="30" t="str">
        <f t="shared" si="64"/>
        <v>C</v>
      </c>
      <c r="R144" s="30" t="str">
        <f t="shared" si="64"/>
        <v/>
      </c>
      <c r="S144" s="30" t="str">
        <f t="shared" si="65"/>
        <v>ZRJ</v>
      </c>
      <c r="T144" s="30" t="str">
        <f t="shared" si="65"/>
        <v>ZRJ</v>
      </c>
      <c r="U144" s="30" t="str">
        <f t="shared" si="65"/>
        <v>ZRJ</v>
      </c>
      <c r="V144" s="30" t="str">
        <f t="shared" si="65"/>
        <v>ZRJ</v>
      </c>
      <c r="W144" s="30" t="str">
        <f t="shared" si="65"/>
        <v>C</v>
      </c>
      <c r="X144" s="30" t="str">
        <f t="shared" si="65"/>
        <v>C</v>
      </c>
      <c r="Y144" s="30" t="str">
        <f t="shared" si="65"/>
        <v/>
      </c>
      <c r="Z144" s="30" t="str">
        <f t="shared" si="65"/>
        <v/>
      </c>
      <c r="AA144" s="30" t="str">
        <f t="shared" si="65"/>
        <v/>
      </c>
      <c r="AB144" s="30" t="str">
        <f t="shared" si="65"/>
        <v/>
      </c>
      <c r="AC144" s="30" t="str">
        <f t="shared" si="66"/>
        <v/>
      </c>
      <c r="AD144" s="30" t="str">
        <f t="shared" si="66"/>
        <v>C</v>
      </c>
      <c r="AE144" s="30" t="str">
        <f t="shared" si="66"/>
        <v>C</v>
      </c>
      <c r="AF144" s="30" t="str">
        <f t="shared" si="66"/>
        <v/>
      </c>
      <c r="AG144" s="30" t="str">
        <f t="shared" si="66"/>
        <v/>
      </c>
      <c r="AH144" s="30" t="str">
        <f t="shared" si="66"/>
        <v/>
      </c>
      <c r="AI144" s="30" t="str">
        <f t="shared" si="66"/>
        <v/>
      </c>
      <c r="AJ144" s="30" t="str">
        <f t="shared" si="66"/>
        <v/>
      </c>
      <c r="AK144" s="30" t="str">
        <f t="shared" si="66"/>
        <v>C</v>
      </c>
      <c r="AL144" s="30" t="str">
        <f t="shared" si="66"/>
        <v>C</v>
      </c>
      <c r="AM144" s="30" t="str">
        <f t="shared" si="67"/>
        <v/>
      </c>
      <c r="AN144" s="30" t="str">
        <f t="shared" si="67"/>
        <v/>
      </c>
      <c r="AO144" s="30" t="str">
        <f t="shared" si="67"/>
        <v/>
      </c>
      <c r="AP144" s="30" t="str">
        <f t="shared" si="67"/>
        <v/>
      </c>
      <c r="AQ144" s="30" t="str">
        <f t="shared" si="67"/>
        <v/>
      </c>
      <c r="AR144" s="30" t="str">
        <f t="shared" si="67"/>
        <v>C</v>
      </c>
      <c r="AS144" s="30" t="str">
        <f t="shared" si="67"/>
        <v>C</v>
      </c>
      <c r="AT144" s="30" t="str">
        <f t="shared" si="67"/>
        <v/>
      </c>
      <c r="AU144" s="30" t="str">
        <f t="shared" si="67"/>
        <v/>
      </c>
      <c r="AV144" s="30" t="str">
        <f t="shared" si="67"/>
        <v/>
      </c>
      <c r="AW144" s="30" t="str">
        <f t="shared" si="67"/>
        <v/>
      </c>
    </row>
    <row r="145" spans="1:54" x14ac:dyDescent="0.3">
      <c r="A145" s="25" t="str">
        <f t="shared" si="62"/>
        <v>ZRJ</v>
      </c>
      <c r="B145" s="31"/>
      <c r="C145" s="84" t="s">
        <v>30</v>
      </c>
      <c r="D145" s="32" t="s">
        <v>43</v>
      </c>
      <c r="E145" s="33">
        <v>43122</v>
      </c>
      <c r="F145" s="34">
        <v>43126</v>
      </c>
      <c r="G145" s="113" t="str">
        <f>IF(D145='Paramètre DIVERS'!$B$16,'Paramètre DIVERS'!$A$16,IF(D145='Paramètre DIVERS'!$B$17,'Paramètre DIVERS'!$A$17,IF(D145='Paramètre DIVERS'!$B$18,'Paramètre DIVERS'!$A$18,IF(D145='Paramètre DIVERS'!$B$19,'Paramètre DIVERS'!$A$19,IF(D145='Paramètre DIVERS'!$B$21,'Paramètre DIVERS'!$A$21,IF(D145='Paramètre DIVERS'!$B$22,'Paramètre DIVERS'!$A$22,""))))))&amp;IF(D145='Paramètre DIVERS'!$B$24,'Paramètre DIVERS'!$A$24,IF(D145='Paramètre DIVERS'!$B$25,'Paramètre DIVERS'!$A$25,IF(D145='Paramètre DIVERS'!$B$26,'Paramètre DIVERS'!$A$26,IF(D145='Paramètre DIVERS'!$B$27,'Paramètre DIVERS'!$A$27,IF(D145='Paramètre DIVERS'!$B$28,'Paramètre DIVERS'!$A$28,IF(D145='Paramètre DIVERS'!$B$29,'Paramètre DIVERS'!$A$29,IF(D145='Paramètre DIVERS'!$B$30,'Paramètre DIVERS'!$A$30,"")))))))&amp;IF(D145='Paramètre DIVERS'!$B$32,'Paramètre DIVERS'!$A$32,IF(D145='Paramètre DIVERS'!$B$36,'Paramètre DIVERS'!$A$36,IF(D145='Paramètre DIVERS'!$B$37,'Paramètre DIVERS'!$A$37,IF(D145='Paramètre DIVERS'!$B$38,'Paramètre DIVERS'!$A$38,IF(D145='Paramètre DIVERS'!$B$39,'Paramètre DIVERS'!$A$39,IF(D145='Paramètre DIVERS'!$B$43,'Paramètre DIVERS'!$A$43,IF(D145='Paramètre DIVERS'!$B$44,'Paramètre DIVERS'!$A$44,"")))))))&amp;IF(D145='Paramètre DIVERS'!$B$45,'Paramètre DIVERS'!$A$45,IF(D145='Paramètre DIVERS'!$B$46,'Paramètre DIVERS'!$A$46,IF(D145='Paramètre DIVERS'!$B$47,'Paramètre DIVERS'!$A$47,IF(D145='Paramètre DIVERS'!$B$23,'Paramètre DIVERS'!$A$23,""))))</f>
        <v>ZRJ</v>
      </c>
      <c r="H145" s="101">
        <f t="shared" si="63"/>
        <v>5</v>
      </c>
      <c r="I145" s="30" t="str">
        <f t="shared" si="64"/>
        <v>C</v>
      </c>
      <c r="J145" s="30" t="str">
        <f t="shared" si="64"/>
        <v>C</v>
      </c>
      <c r="K145" s="30" t="str">
        <f t="shared" si="64"/>
        <v/>
      </c>
      <c r="L145" s="30" t="str">
        <f t="shared" si="64"/>
        <v/>
      </c>
      <c r="M145" s="30" t="str">
        <f t="shared" si="64"/>
        <v/>
      </c>
      <c r="N145" s="30" t="str">
        <f t="shared" si="64"/>
        <v/>
      </c>
      <c r="O145" s="30" t="str">
        <f t="shared" si="64"/>
        <v/>
      </c>
      <c r="P145" s="30" t="str">
        <f t="shared" si="64"/>
        <v>C</v>
      </c>
      <c r="Q145" s="30" t="str">
        <f t="shared" si="64"/>
        <v>C</v>
      </c>
      <c r="R145" s="30" t="str">
        <f t="shared" si="64"/>
        <v/>
      </c>
      <c r="S145" s="30" t="str">
        <f t="shared" si="65"/>
        <v/>
      </c>
      <c r="T145" s="30" t="str">
        <f t="shared" si="65"/>
        <v/>
      </c>
      <c r="U145" s="30" t="str">
        <f t="shared" si="65"/>
        <v/>
      </c>
      <c r="V145" s="30" t="str">
        <f t="shared" si="65"/>
        <v/>
      </c>
      <c r="W145" s="30" t="str">
        <f t="shared" si="65"/>
        <v>C</v>
      </c>
      <c r="X145" s="30" t="str">
        <f t="shared" si="65"/>
        <v>C</v>
      </c>
      <c r="Y145" s="30" t="str">
        <f t="shared" si="65"/>
        <v/>
      </c>
      <c r="Z145" s="30" t="str">
        <f t="shared" si="65"/>
        <v/>
      </c>
      <c r="AA145" s="30" t="str">
        <f t="shared" si="65"/>
        <v/>
      </c>
      <c r="AB145" s="30" t="str">
        <f t="shared" si="65"/>
        <v/>
      </c>
      <c r="AC145" s="30" t="str">
        <f t="shared" si="66"/>
        <v/>
      </c>
      <c r="AD145" s="30" t="str">
        <f t="shared" si="66"/>
        <v>C</v>
      </c>
      <c r="AE145" s="30" t="str">
        <f t="shared" si="66"/>
        <v>C</v>
      </c>
      <c r="AF145" s="30" t="str">
        <f t="shared" si="66"/>
        <v/>
      </c>
      <c r="AG145" s="30" t="str">
        <f t="shared" si="66"/>
        <v/>
      </c>
      <c r="AH145" s="30" t="str">
        <f t="shared" si="66"/>
        <v/>
      </c>
      <c r="AI145" s="30" t="str">
        <f t="shared" si="66"/>
        <v/>
      </c>
      <c r="AJ145" s="30" t="str">
        <f t="shared" si="66"/>
        <v/>
      </c>
      <c r="AK145" s="30" t="str">
        <f t="shared" si="66"/>
        <v>C</v>
      </c>
      <c r="AL145" s="30" t="str">
        <f t="shared" si="66"/>
        <v>C</v>
      </c>
      <c r="AM145" s="30" t="str">
        <f t="shared" si="67"/>
        <v/>
      </c>
      <c r="AN145" s="30" t="str">
        <f t="shared" si="67"/>
        <v/>
      </c>
      <c r="AO145" s="30" t="str">
        <f t="shared" si="67"/>
        <v/>
      </c>
      <c r="AP145" s="30" t="str">
        <f t="shared" si="67"/>
        <v/>
      </c>
      <c r="AQ145" s="30" t="str">
        <f t="shared" si="67"/>
        <v/>
      </c>
      <c r="AR145" s="30" t="str">
        <f t="shared" si="67"/>
        <v>C</v>
      </c>
      <c r="AS145" s="30" t="str">
        <f t="shared" si="67"/>
        <v>C</v>
      </c>
      <c r="AT145" s="30" t="str">
        <f t="shared" si="67"/>
        <v/>
      </c>
      <c r="AU145" s="30" t="str">
        <f t="shared" si="67"/>
        <v/>
      </c>
      <c r="AV145" s="30" t="str">
        <f t="shared" si="67"/>
        <v/>
      </c>
      <c r="AW145" s="30" t="str">
        <f t="shared" si="67"/>
        <v/>
      </c>
    </row>
    <row r="146" spans="1:54" x14ac:dyDescent="0.3">
      <c r="A146" s="25" t="str">
        <f t="shared" si="62"/>
        <v>ZRJ</v>
      </c>
      <c r="B146" s="31"/>
      <c r="C146" s="84" t="s">
        <v>30</v>
      </c>
      <c r="D146" s="32" t="s">
        <v>43</v>
      </c>
      <c r="E146" s="33">
        <v>43073</v>
      </c>
      <c r="F146" s="34">
        <v>43077</v>
      </c>
      <c r="G146" s="113" t="str">
        <f>IF(D146='Paramètre DIVERS'!$B$16,'Paramètre DIVERS'!$A$16,IF(D146='Paramètre DIVERS'!$B$17,'Paramètre DIVERS'!$A$17,IF(D146='Paramètre DIVERS'!$B$18,'Paramètre DIVERS'!$A$18,IF(D146='Paramètre DIVERS'!$B$19,'Paramètre DIVERS'!$A$19,IF(D146='Paramètre DIVERS'!$B$21,'Paramètre DIVERS'!$A$21,IF(D146='Paramètre DIVERS'!$B$22,'Paramètre DIVERS'!$A$22,""))))))&amp;IF(D146='Paramètre DIVERS'!$B$24,'Paramètre DIVERS'!$A$24,IF(D146='Paramètre DIVERS'!$B$25,'Paramètre DIVERS'!$A$25,IF(D146='Paramètre DIVERS'!$B$26,'Paramètre DIVERS'!$A$26,IF(D146='Paramètre DIVERS'!$B$27,'Paramètre DIVERS'!$A$27,IF(D146='Paramètre DIVERS'!$B$28,'Paramètre DIVERS'!$A$28,IF(D146='Paramètre DIVERS'!$B$29,'Paramètre DIVERS'!$A$29,IF(D146='Paramètre DIVERS'!$B$30,'Paramètre DIVERS'!$A$30,"")))))))&amp;IF(D146='Paramètre DIVERS'!$B$32,'Paramètre DIVERS'!$A$32,IF(D146='Paramètre DIVERS'!$B$36,'Paramètre DIVERS'!$A$36,IF(D146='Paramètre DIVERS'!$B$37,'Paramètre DIVERS'!$A$37,IF(D146='Paramètre DIVERS'!$B$38,'Paramètre DIVERS'!$A$38,IF(D146='Paramètre DIVERS'!$B$39,'Paramètre DIVERS'!$A$39,IF(D146='Paramètre DIVERS'!$B$43,'Paramètre DIVERS'!$A$43,IF(D146='Paramètre DIVERS'!$B$44,'Paramètre DIVERS'!$A$44,"")))))))&amp;IF(D146='Paramètre DIVERS'!$B$45,'Paramètre DIVERS'!$A$45,IF(D146='Paramètre DIVERS'!$B$46,'Paramètre DIVERS'!$A$46,IF(D146='Paramètre DIVERS'!$B$47,'Paramètre DIVERS'!$A$47,IF(D146='Paramètre DIVERS'!$B$23,'Paramètre DIVERS'!$A$23,""))))</f>
        <v>ZRJ</v>
      </c>
      <c r="H146" s="101">
        <f t="shared" si="63"/>
        <v>5</v>
      </c>
      <c r="I146" s="30" t="str">
        <f t="shared" si="64"/>
        <v>C</v>
      </c>
      <c r="J146" s="30" t="str">
        <f t="shared" si="64"/>
        <v>C</v>
      </c>
      <c r="K146" s="30" t="str">
        <f t="shared" si="64"/>
        <v/>
      </c>
      <c r="L146" s="30" t="str">
        <f t="shared" si="64"/>
        <v/>
      </c>
      <c r="M146" s="30" t="str">
        <f t="shared" si="64"/>
        <v/>
      </c>
      <c r="N146" s="30" t="str">
        <f t="shared" si="64"/>
        <v/>
      </c>
      <c r="O146" s="30" t="str">
        <f t="shared" si="64"/>
        <v/>
      </c>
      <c r="P146" s="30" t="str">
        <f t="shared" si="64"/>
        <v>C</v>
      </c>
      <c r="Q146" s="30" t="str">
        <f t="shared" si="64"/>
        <v>C</v>
      </c>
      <c r="R146" s="30" t="str">
        <f t="shared" si="64"/>
        <v/>
      </c>
      <c r="S146" s="30" t="str">
        <f t="shared" si="65"/>
        <v/>
      </c>
      <c r="T146" s="30" t="str">
        <f t="shared" si="65"/>
        <v/>
      </c>
      <c r="U146" s="30" t="str">
        <f t="shared" si="65"/>
        <v/>
      </c>
      <c r="V146" s="30" t="str">
        <f t="shared" si="65"/>
        <v/>
      </c>
      <c r="W146" s="30" t="str">
        <f t="shared" si="65"/>
        <v>C</v>
      </c>
      <c r="X146" s="30" t="str">
        <f t="shared" si="65"/>
        <v>C</v>
      </c>
      <c r="Y146" s="30" t="str">
        <f t="shared" si="65"/>
        <v/>
      </c>
      <c r="Z146" s="30" t="str">
        <f t="shared" si="65"/>
        <v/>
      </c>
      <c r="AA146" s="30" t="str">
        <f t="shared" si="65"/>
        <v/>
      </c>
      <c r="AB146" s="30" t="str">
        <f t="shared" si="65"/>
        <v/>
      </c>
      <c r="AC146" s="30" t="str">
        <f t="shared" si="66"/>
        <v/>
      </c>
      <c r="AD146" s="30" t="str">
        <f t="shared" si="66"/>
        <v>C</v>
      </c>
      <c r="AE146" s="30" t="str">
        <f t="shared" si="66"/>
        <v>C</v>
      </c>
      <c r="AF146" s="30" t="str">
        <f t="shared" si="66"/>
        <v/>
      </c>
      <c r="AG146" s="30" t="str">
        <f t="shared" si="66"/>
        <v/>
      </c>
      <c r="AH146" s="30" t="str">
        <f t="shared" si="66"/>
        <v/>
      </c>
      <c r="AI146" s="30" t="str">
        <f t="shared" si="66"/>
        <v/>
      </c>
      <c r="AJ146" s="30" t="str">
        <f t="shared" si="66"/>
        <v/>
      </c>
      <c r="AK146" s="30" t="str">
        <f t="shared" si="66"/>
        <v>C</v>
      </c>
      <c r="AL146" s="30" t="str">
        <f t="shared" si="66"/>
        <v>C</v>
      </c>
      <c r="AM146" s="30" t="str">
        <f t="shared" si="67"/>
        <v/>
      </c>
      <c r="AN146" s="30" t="str">
        <f t="shared" si="67"/>
        <v/>
      </c>
      <c r="AO146" s="30" t="str">
        <f t="shared" si="67"/>
        <v/>
      </c>
      <c r="AP146" s="30" t="str">
        <f t="shared" si="67"/>
        <v/>
      </c>
      <c r="AQ146" s="30" t="str">
        <f t="shared" si="67"/>
        <v/>
      </c>
      <c r="AR146" s="30" t="str">
        <f t="shared" si="67"/>
        <v>C</v>
      </c>
      <c r="AS146" s="30" t="str">
        <f t="shared" si="67"/>
        <v>C</v>
      </c>
      <c r="AT146" s="30" t="str">
        <f t="shared" si="67"/>
        <v/>
      </c>
      <c r="AU146" s="30" t="str">
        <f t="shared" si="67"/>
        <v/>
      </c>
      <c r="AV146" s="30" t="str">
        <f t="shared" si="67"/>
        <v/>
      </c>
      <c r="AW146" s="30" t="str">
        <f t="shared" si="67"/>
        <v/>
      </c>
      <c r="AX146" s="139"/>
      <c r="AY146" s="140"/>
      <c r="AZ146" s="142"/>
      <c r="BA146" s="139"/>
      <c r="BB146" s="139"/>
    </row>
    <row r="147" spans="1:54" x14ac:dyDescent="0.3">
      <c r="A147" s="25" t="str">
        <f t="shared" si="62"/>
        <v>ZRJ</v>
      </c>
      <c r="B147" s="31"/>
      <c r="C147" s="84" t="s">
        <v>30</v>
      </c>
      <c r="D147" s="32" t="s">
        <v>43</v>
      </c>
      <c r="E147" s="33">
        <v>43052</v>
      </c>
      <c r="F147" s="34">
        <v>43056</v>
      </c>
      <c r="G147" s="113" t="str">
        <f>IF(D147='Paramètre DIVERS'!$B$16,'Paramètre DIVERS'!$A$16,IF(D147='Paramètre DIVERS'!$B$17,'Paramètre DIVERS'!$A$17,IF(D147='Paramètre DIVERS'!$B$18,'Paramètre DIVERS'!$A$18,IF(D147='Paramètre DIVERS'!$B$19,'Paramètre DIVERS'!$A$19,IF(D147='Paramètre DIVERS'!$B$21,'Paramètre DIVERS'!$A$21,IF(D147='Paramètre DIVERS'!$B$22,'Paramètre DIVERS'!$A$22,""))))))&amp;IF(D147='Paramètre DIVERS'!$B$24,'Paramètre DIVERS'!$A$24,IF(D147='Paramètre DIVERS'!$B$25,'Paramètre DIVERS'!$A$25,IF(D147='Paramètre DIVERS'!$B$26,'Paramètre DIVERS'!$A$26,IF(D147='Paramètre DIVERS'!$B$27,'Paramètre DIVERS'!$A$27,IF(D147='Paramètre DIVERS'!$B$28,'Paramètre DIVERS'!$A$28,IF(D147='Paramètre DIVERS'!$B$29,'Paramètre DIVERS'!$A$29,IF(D147='Paramètre DIVERS'!$B$30,'Paramètre DIVERS'!$A$30,"")))))))&amp;IF(D147='Paramètre DIVERS'!$B$32,'Paramètre DIVERS'!$A$32,IF(D147='Paramètre DIVERS'!$B$36,'Paramètre DIVERS'!$A$36,IF(D147='Paramètre DIVERS'!$B$37,'Paramètre DIVERS'!$A$37,IF(D147='Paramètre DIVERS'!$B$38,'Paramètre DIVERS'!$A$38,IF(D147='Paramètre DIVERS'!$B$39,'Paramètre DIVERS'!$A$39,IF(D147='Paramètre DIVERS'!$B$43,'Paramètre DIVERS'!$A$43,IF(D147='Paramètre DIVERS'!$B$44,'Paramètre DIVERS'!$A$44,"")))))))&amp;IF(D147='Paramètre DIVERS'!$B$45,'Paramètre DIVERS'!$A$45,IF(D147='Paramètre DIVERS'!$B$46,'Paramètre DIVERS'!$A$46,IF(D147='Paramètre DIVERS'!$B$47,'Paramètre DIVERS'!$A$47,IF(D147='Paramètre DIVERS'!$B$23,'Paramètre DIVERS'!$A$23,""))))</f>
        <v>ZRJ</v>
      </c>
      <c r="H147" s="101">
        <f t="shared" si="63"/>
        <v>5</v>
      </c>
      <c r="I147" s="30" t="str">
        <f t="shared" ref="I147:R156" si="68">IF(OR(I$6="s",I$6="f",I$6="d"),"C",IF(AND(I$5&gt;=$E147,I$5&lt;=$F147,$G147="ZCP"),$G147,IF(AND(I$5&gt;=$E147,I$5&lt;=$F147,$G147="ZPM"),$G147,IF(AND(I$5&gt;=$E147,I$5&lt;=$F147,$G147="ZMA"),$G147,IF(AND(I$5&gt;=$E147,I$5&lt;=$F147,$G147="ZMP"),$G147,IF(AND(I$5&gt;=$E147,I$5&lt;=$F147,$G147="ZMT"),$G147,IF(AND(I$5&gt;=$E147,I$5&lt;=$F147,$G147="ZFO"),$G147,IF(AND(I$5&gt;=$E147,I$5&lt;=$F147,$G147="ZRJ"),$G147,IF(AND(I$5&gt;=$E147,I$5&lt;=$F147,$G147="ZAT"),$G147,"")))))))))</f>
        <v>C</v>
      </c>
      <c r="J147" s="30" t="str">
        <f t="shared" si="68"/>
        <v>C</v>
      </c>
      <c r="K147" s="30" t="str">
        <f t="shared" si="68"/>
        <v/>
      </c>
      <c r="L147" s="30" t="str">
        <f t="shared" si="68"/>
        <v/>
      </c>
      <c r="M147" s="30" t="str">
        <f t="shared" si="68"/>
        <v/>
      </c>
      <c r="N147" s="30" t="str">
        <f t="shared" si="68"/>
        <v/>
      </c>
      <c r="O147" s="30" t="str">
        <f t="shared" si="68"/>
        <v/>
      </c>
      <c r="P147" s="30" t="str">
        <f t="shared" si="68"/>
        <v>C</v>
      </c>
      <c r="Q147" s="30" t="str">
        <f t="shared" si="68"/>
        <v>C</v>
      </c>
      <c r="R147" s="30" t="str">
        <f t="shared" si="68"/>
        <v/>
      </c>
      <c r="S147" s="30" t="str">
        <f t="shared" ref="S147:AB156" si="69">IF(OR(S$6="s",S$6="f",S$6="d"),"C",IF(AND(S$5&gt;=$E147,S$5&lt;=$F147,$G147="ZCP"),$G147,IF(AND(S$5&gt;=$E147,S$5&lt;=$F147,$G147="ZPM"),$G147,IF(AND(S$5&gt;=$E147,S$5&lt;=$F147,$G147="ZMA"),$G147,IF(AND(S$5&gt;=$E147,S$5&lt;=$F147,$G147="ZMP"),$G147,IF(AND(S$5&gt;=$E147,S$5&lt;=$F147,$G147="ZMT"),$G147,IF(AND(S$5&gt;=$E147,S$5&lt;=$F147,$G147="ZFO"),$G147,IF(AND(S$5&gt;=$E147,S$5&lt;=$F147,$G147="ZRJ"),$G147,IF(AND(S$5&gt;=$E147,S$5&lt;=$F147,$G147="ZAT"),$G147,"")))))))))</f>
        <v/>
      </c>
      <c r="T147" s="30" t="str">
        <f t="shared" si="69"/>
        <v/>
      </c>
      <c r="U147" s="30" t="str">
        <f t="shared" si="69"/>
        <v/>
      </c>
      <c r="V147" s="30" t="str">
        <f t="shared" si="69"/>
        <v/>
      </c>
      <c r="W147" s="30" t="str">
        <f t="shared" si="69"/>
        <v>C</v>
      </c>
      <c r="X147" s="30" t="str">
        <f t="shared" si="69"/>
        <v>C</v>
      </c>
      <c r="Y147" s="30" t="str">
        <f t="shared" si="69"/>
        <v/>
      </c>
      <c r="Z147" s="30" t="str">
        <f t="shared" si="69"/>
        <v/>
      </c>
      <c r="AA147" s="30" t="str">
        <f t="shared" si="69"/>
        <v/>
      </c>
      <c r="AB147" s="30" t="str">
        <f t="shared" si="69"/>
        <v/>
      </c>
      <c r="AC147" s="30" t="str">
        <f t="shared" ref="AC147:AL156" si="70">IF(OR(AC$6="s",AC$6="f",AC$6="d"),"C",IF(AND(AC$5&gt;=$E147,AC$5&lt;=$F147,$G147="ZCP"),$G147,IF(AND(AC$5&gt;=$E147,AC$5&lt;=$F147,$G147="ZPM"),$G147,IF(AND(AC$5&gt;=$E147,AC$5&lt;=$F147,$G147="ZMA"),$G147,IF(AND(AC$5&gt;=$E147,AC$5&lt;=$F147,$G147="ZMP"),$G147,IF(AND(AC$5&gt;=$E147,AC$5&lt;=$F147,$G147="ZMT"),$G147,IF(AND(AC$5&gt;=$E147,AC$5&lt;=$F147,$G147="ZFO"),$G147,IF(AND(AC$5&gt;=$E147,AC$5&lt;=$F147,$G147="ZRJ"),$G147,IF(AND(AC$5&gt;=$E147,AC$5&lt;=$F147,$G147="ZAT"),$G147,"")))))))))</f>
        <v/>
      </c>
      <c r="AD147" s="30" t="str">
        <f t="shared" si="70"/>
        <v>C</v>
      </c>
      <c r="AE147" s="30" t="str">
        <f t="shared" si="70"/>
        <v>C</v>
      </c>
      <c r="AF147" s="30" t="str">
        <f t="shared" si="70"/>
        <v/>
      </c>
      <c r="AG147" s="30" t="str">
        <f t="shared" si="70"/>
        <v/>
      </c>
      <c r="AH147" s="30" t="str">
        <f t="shared" si="70"/>
        <v/>
      </c>
      <c r="AI147" s="30" t="str">
        <f t="shared" si="70"/>
        <v/>
      </c>
      <c r="AJ147" s="30" t="str">
        <f t="shared" si="70"/>
        <v/>
      </c>
      <c r="AK147" s="30" t="str">
        <f t="shared" si="70"/>
        <v>C</v>
      </c>
      <c r="AL147" s="30" t="str">
        <f t="shared" si="70"/>
        <v>C</v>
      </c>
      <c r="AM147" s="30" t="str">
        <f t="shared" ref="AM147:AW156" si="71">IF(OR(AM$6="s",AM$6="f",AM$6="d"),"C",IF(AND(AM$5&gt;=$E147,AM$5&lt;=$F147,$G147="ZCP"),$G147,IF(AND(AM$5&gt;=$E147,AM$5&lt;=$F147,$G147="ZPM"),$G147,IF(AND(AM$5&gt;=$E147,AM$5&lt;=$F147,$G147="ZMA"),$G147,IF(AND(AM$5&gt;=$E147,AM$5&lt;=$F147,$G147="ZMP"),$G147,IF(AND(AM$5&gt;=$E147,AM$5&lt;=$F147,$G147="ZMT"),$G147,IF(AND(AM$5&gt;=$E147,AM$5&lt;=$F147,$G147="ZFO"),$G147,IF(AND(AM$5&gt;=$E147,AM$5&lt;=$F147,$G147="ZRJ"),$G147,IF(AND(AM$5&gt;=$E147,AM$5&lt;=$F147,$G147="ZAT"),$G147,"")))))))))</f>
        <v/>
      </c>
      <c r="AN147" s="30" t="str">
        <f t="shared" si="71"/>
        <v/>
      </c>
      <c r="AO147" s="30" t="str">
        <f t="shared" si="71"/>
        <v/>
      </c>
      <c r="AP147" s="30" t="str">
        <f t="shared" si="71"/>
        <v/>
      </c>
      <c r="AQ147" s="30" t="str">
        <f t="shared" si="71"/>
        <v/>
      </c>
      <c r="AR147" s="30" t="str">
        <f t="shared" si="71"/>
        <v>C</v>
      </c>
      <c r="AS147" s="30" t="str">
        <f t="shared" si="71"/>
        <v>C</v>
      </c>
      <c r="AT147" s="30" t="str">
        <f t="shared" si="71"/>
        <v/>
      </c>
      <c r="AU147" s="30" t="str">
        <f t="shared" si="71"/>
        <v/>
      </c>
      <c r="AV147" s="30" t="str">
        <f t="shared" si="71"/>
        <v/>
      </c>
      <c r="AW147" s="30" t="str">
        <f t="shared" si="71"/>
        <v/>
      </c>
    </row>
    <row r="148" spans="1:54" x14ac:dyDescent="0.3">
      <c r="A148" s="25" t="str">
        <f t="shared" si="62"/>
        <v>ZMA</v>
      </c>
      <c r="B148" s="31"/>
      <c r="C148" s="84" t="s">
        <v>31</v>
      </c>
      <c r="D148" s="32" t="s">
        <v>48</v>
      </c>
      <c r="E148" s="33">
        <v>42998</v>
      </c>
      <c r="F148" s="34">
        <v>43005</v>
      </c>
      <c r="G148" s="113" t="str">
        <f>IF(D148='Paramètre DIVERS'!$B$16,'Paramètre DIVERS'!$A$16,IF(D148='Paramètre DIVERS'!$B$17,'Paramètre DIVERS'!$A$17,IF(D148='Paramètre DIVERS'!$B$18,'Paramètre DIVERS'!$A$18,IF(D148='Paramètre DIVERS'!$B$19,'Paramètre DIVERS'!$A$19,IF(D148='Paramètre DIVERS'!$B$21,'Paramètre DIVERS'!$A$21,IF(D148='Paramètre DIVERS'!$B$22,'Paramètre DIVERS'!$A$22,""))))))&amp;IF(D148='Paramètre DIVERS'!$B$24,'Paramètre DIVERS'!$A$24,IF(D148='Paramètre DIVERS'!$B$25,'Paramètre DIVERS'!$A$25,IF(D148='Paramètre DIVERS'!$B$26,'Paramètre DIVERS'!$A$26,IF(D148='Paramètre DIVERS'!$B$27,'Paramètre DIVERS'!$A$27,IF(D148='Paramètre DIVERS'!$B$28,'Paramètre DIVERS'!$A$28,IF(D148='Paramètre DIVERS'!$B$29,'Paramètre DIVERS'!$A$29,IF(D148='Paramètre DIVERS'!$B$30,'Paramètre DIVERS'!$A$30,"")))))))&amp;IF(D148='Paramètre DIVERS'!$B$32,'Paramètre DIVERS'!$A$32,IF(D148='Paramètre DIVERS'!$B$36,'Paramètre DIVERS'!$A$36,IF(D148='Paramètre DIVERS'!$B$37,'Paramètre DIVERS'!$A$37,IF(D148='Paramètre DIVERS'!$B$38,'Paramètre DIVERS'!$A$38,IF(D148='Paramètre DIVERS'!$B$39,'Paramètre DIVERS'!$A$39,IF(D148='Paramètre DIVERS'!$B$43,'Paramètre DIVERS'!$A$43,IF(D148='Paramètre DIVERS'!$B$44,'Paramètre DIVERS'!$A$44,"")))))))&amp;IF(D148='Paramètre DIVERS'!$B$45,'Paramètre DIVERS'!$A$45,IF(D148='Paramètre DIVERS'!$B$46,'Paramètre DIVERS'!$A$46,IF(D148='Paramètre DIVERS'!$B$47,'Paramètre DIVERS'!$A$47,IF(D148='Paramètre DIVERS'!$B$23,'Paramètre DIVERS'!$A$23,""))))</f>
        <v>ZMA</v>
      </c>
      <c r="H148" s="101">
        <f t="shared" si="63"/>
        <v>6</v>
      </c>
      <c r="I148" s="30" t="str">
        <f t="shared" si="68"/>
        <v>C</v>
      </c>
      <c r="J148" s="30" t="str">
        <f t="shared" si="68"/>
        <v>C</v>
      </c>
      <c r="K148" s="30" t="str">
        <f t="shared" si="68"/>
        <v/>
      </c>
      <c r="L148" s="30" t="str">
        <f t="shared" si="68"/>
        <v/>
      </c>
      <c r="M148" s="30" t="str">
        <f t="shared" si="68"/>
        <v/>
      </c>
      <c r="N148" s="30" t="str">
        <f t="shared" si="68"/>
        <v/>
      </c>
      <c r="O148" s="30" t="str">
        <f t="shared" si="68"/>
        <v/>
      </c>
      <c r="P148" s="30" t="str">
        <f t="shared" si="68"/>
        <v>C</v>
      </c>
      <c r="Q148" s="30" t="str">
        <f t="shared" si="68"/>
        <v>C</v>
      </c>
      <c r="R148" s="30" t="str">
        <f t="shared" si="68"/>
        <v/>
      </c>
      <c r="S148" s="30" t="str">
        <f t="shared" si="69"/>
        <v/>
      </c>
      <c r="T148" s="30" t="str">
        <f t="shared" si="69"/>
        <v/>
      </c>
      <c r="U148" s="30" t="str">
        <f t="shared" si="69"/>
        <v/>
      </c>
      <c r="V148" s="30" t="str">
        <f t="shared" si="69"/>
        <v/>
      </c>
      <c r="W148" s="30" t="str">
        <f t="shared" si="69"/>
        <v>C</v>
      </c>
      <c r="X148" s="30" t="str">
        <f t="shared" si="69"/>
        <v>C</v>
      </c>
      <c r="Y148" s="30" t="str">
        <f t="shared" si="69"/>
        <v/>
      </c>
      <c r="Z148" s="30" t="str">
        <f t="shared" si="69"/>
        <v/>
      </c>
      <c r="AA148" s="30" t="str">
        <f t="shared" si="69"/>
        <v/>
      </c>
      <c r="AB148" s="30" t="str">
        <f t="shared" si="69"/>
        <v/>
      </c>
      <c r="AC148" s="30" t="str">
        <f t="shared" si="70"/>
        <v/>
      </c>
      <c r="AD148" s="30" t="str">
        <f t="shared" si="70"/>
        <v>C</v>
      </c>
      <c r="AE148" s="30" t="str">
        <f t="shared" si="70"/>
        <v>C</v>
      </c>
      <c r="AF148" s="30" t="str">
        <f t="shared" si="70"/>
        <v/>
      </c>
      <c r="AG148" s="30" t="str">
        <f t="shared" si="70"/>
        <v/>
      </c>
      <c r="AH148" s="30" t="str">
        <f t="shared" si="70"/>
        <v/>
      </c>
      <c r="AI148" s="30" t="str">
        <f t="shared" si="70"/>
        <v/>
      </c>
      <c r="AJ148" s="30" t="str">
        <f t="shared" si="70"/>
        <v/>
      </c>
      <c r="AK148" s="30" t="str">
        <f t="shared" si="70"/>
        <v>C</v>
      </c>
      <c r="AL148" s="30" t="str">
        <f t="shared" si="70"/>
        <v>C</v>
      </c>
      <c r="AM148" s="30" t="str">
        <f t="shared" si="71"/>
        <v/>
      </c>
      <c r="AN148" s="30" t="str">
        <f t="shared" si="71"/>
        <v/>
      </c>
      <c r="AO148" s="30" t="str">
        <f t="shared" si="71"/>
        <v/>
      </c>
      <c r="AP148" s="30" t="str">
        <f t="shared" si="71"/>
        <v/>
      </c>
      <c r="AQ148" s="30" t="str">
        <f t="shared" si="71"/>
        <v/>
      </c>
      <c r="AR148" s="30" t="str">
        <f t="shared" si="71"/>
        <v>C</v>
      </c>
      <c r="AS148" s="30" t="str">
        <f t="shared" si="71"/>
        <v>C</v>
      </c>
      <c r="AT148" s="30" t="str">
        <f t="shared" si="71"/>
        <v/>
      </c>
      <c r="AU148" s="30" t="str">
        <f t="shared" si="71"/>
        <v/>
      </c>
      <c r="AV148" s="30" t="str">
        <f t="shared" si="71"/>
        <v/>
      </c>
      <c r="AW148" s="30" t="str">
        <f t="shared" si="71"/>
        <v/>
      </c>
    </row>
    <row r="149" spans="1:54" x14ac:dyDescent="0.3">
      <c r="A149" s="25" t="str">
        <f t="shared" si="62"/>
        <v>ZMA</v>
      </c>
      <c r="B149" s="31"/>
      <c r="C149" s="84" t="s">
        <v>31</v>
      </c>
      <c r="D149" s="32" t="s">
        <v>48</v>
      </c>
      <c r="E149" s="33">
        <v>43024</v>
      </c>
      <c r="F149" s="34">
        <v>43025</v>
      </c>
      <c r="G149" s="113" t="str">
        <f>IF(D149='Paramètre DIVERS'!$B$16,'Paramètre DIVERS'!$A$16,IF(D149='Paramètre DIVERS'!$B$17,'Paramètre DIVERS'!$A$17,IF(D149='Paramètre DIVERS'!$B$18,'Paramètre DIVERS'!$A$18,IF(D149='Paramètre DIVERS'!$B$19,'Paramètre DIVERS'!$A$19,IF(D149='Paramètre DIVERS'!$B$21,'Paramètre DIVERS'!$A$21,IF(D149='Paramètre DIVERS'!$B$22,'Paramètre DIVERS'!$A$22,""))))))&amp;IF(D149='Paramètre DIVERS'!$B$24,'Paramètre DIVERS'!$A$24,IF(D149='Paramètre DIVERS'!$B$25,'Paramètre DIVERS'!$A$25,IF(D149='Paramètre DIVERS'!$B$26,'Paramètre DIVERS'!$A$26,IF(D149='Paramètre DIVERS'!$B$27,'Paramètre DIVERS'!$A$27,IF(D149='Paramètre DIVERS'!$B$28,'Paramètre DIVERS'!$A$28,IF(D149='Paramètre DIVERS'!$B$29,'Paramètre DIVERS'!$A$29,IF(D149='Paramètre DIVERS'!$B$30,'Paramètre DIVERS'!$A$30,"")))))))&amp;IF(D149='Paramètre DIVERS'!$B$32,'Paramètre DIVERS'!$A$32,IF(D149='Paramètre DIVERS'!$B$36,'Paramètre DIVERS'!$A$36,IF(D149='Paramètre DIVERS'!$B$37,'Paramètre DIVERS'!$A$37,IF(D149='Paramètre DIVERS'!$B$38,'Paramètre DIVERS'!$A$38,IF(D149='Paramètre DIVERS'!$B$39,'Paramètre DIVERS'!$A$39,IF(D149='Paramètre DIVERS'!$B$43,'Paramètre DIVERS'!$A$43,IF(D149='Paramètre DIVERS'!$B$44,'Paramètre DIVERS'!$A$44,"")))))))&amp;IF(D149='Paramètre DIVERS'!$B$45,'Paramètre DIVERS'!$A$45,IF(D149='Paramètre DIVERS'!$B$46,'Paramètre DIVERS'!$A$46,IF(D149='Paramètre DIVERS'!$B$47,'Paramètre DIVERS'!$A$47,IF(D149='Paramètre DIVERS'!$B$23,'Paramètre DIVERS'!$A$23,""))))</f>
        <v>ZMA</v>
      </c>
      <c r="H149" s="101">
        <f t="shared" si="63"/>
        <v>2</v>
      </c>
      <c r="I149" s="30" t="str">
        <f t="shared" si="68"/>
        <v>C</v>
      </c>
      <c r="J149" s="30" t="str">
        <f t="shared" si="68"/>
        <v>C</v>
      </c>
      <c r="K149" s="30" t="str">
        <f t="shared" si="68"/>
        <v/>
      </c>
      <c r="L149" s="30" t="str">
        <f t="shared" si="68"/>
        <v/>
      </c>
      <c r="M149" s="30" t="str">
        <f t="shared" si="68"/>
        <v/>
      </c>
      <c r="N149" s="30" t="str">
        <f t="shared" si="68"/>
        <v/>
      </c>
      <c r="O149" s="30" t="str">
        <f t="shared" si="68"/>
        <v/>
      </c>
      <c r="P149" s="30" t="str">
        <f t="shared" si="68"/>
        <v>C</v>
      </c>
      <c r="Q149" s="30" t="str">
        <f t="shared" si="68"/>
        <v>C</v>
      </c>
      <c r="R149" s="30" t="str">
        <f t="shared" si="68"/>
        <v/>
      </c>
      <c r="S149" s="30" t="str">
        <f t="shared" si="69"/>
        <v/>
      </c>
      <c r="T149" s="30" t="str">
        <f t="shared" si="69"/>
        <v/>
      </c>
      <c r="U149" s="30" t="str">
        <f t="shared" si="69"/>
        <v/>
      </c>
      <c r="V149" s="30" t="str">
        <f t="shared" si="69"/>
        <v/>
      </c>
      <c r="W149" s="30" t="str">
        <f t="shared" si="69"/>
        <v>C</v>
      </c>
      <c r="X149" s="30" t="str">
        <f t="shared" si="69"/>
        <v>C</v>
      </c>
      <c r="Y149" s="30" t="str">
        <f t="shared" si="69"/>
        <v/>
      </c>
      <c r="Z149" s="30" t="str">
        <f t="shared" si="69"/>
        <v/>
      </c>
      <c r="AA149" s="30" t="str">
        <f t="shared" si="69"/>
        <v/>
      </c>
      <c r="AB149" s="30" t="str">
        <f t="shared" si="69"/>
        <v/>
      </c>
      <c r="AC149" s="30" t="str">
        <f t="shared" si="70"/>
        <v/>
      </c>
      <c r="AD149" s="30" t="str">
        <f t="shared" si="70"/>
        <v>C</v>
      </c>
      <c r="AE149" s="30" t="str">
        <f t="shared" si="70"/>
        <v>C</v>
      </c>
      <c r="AF149" s="30" t="str">
        <f t="shared" si="70"/>
        <v/>
      </c>
      <c r="AG149" s="30" t="str">
        <f t="shared" si="70"/>
        <v/>
      </c>
      <c r="AH149" s="30" t="str">
        <f t="shared" si="70"/>
        <v/>
      </c>
      <c r="AI149" s="30" t="str">
        <f t="shared" si="70"/>
        <v/>
      </c>
      <c r="AJ149" s="30" t="str">
        <f t="shared" si="70"/>
        <v/>
      </c>
      <c r="AK149" s="30" t="str">
        <f t="shared" si="70"/>
        <v>C</v>
      </c>
      <c r="AL149" s="30" t="str">
        <f t="shared" si="70"/>
        <v>C</v>
      </c>
      <c r="AM149" s="30" t="str">
        <f t="shared" si="71"/>
        <v/>
      </c>
      <c r="AN149" s="30" t="str">
        <f t="shared" si="71"/>
        <v/>
      </c>
      <c r="AO149" s="30" t="str">
        <f t="shared" si="71"/>
        <v/>
      </c>
      <c r="AP149" s="30" t="str">
        <f t="shared" si="71"/>
        <v/>
      </c>
      <c r="AQ149" s="30" t="str">
        <f t="shared" si="71"/>
        <v/>
      </c>
      <c r="AR149" s="30" t="str">
        <f t="shared" si="71"/>
        <v>C</v>
      </c>
      <c r="AS149" s="30" t="str">
        <f t="shared" si="71"/>
        <v>C</v>
      </c>
      <c r="AT149" s="30" t="str">
        <f t="shared" si="71"/>
        <v/>
      </c>
      <c r="AU149" s="30" t="str">
        <f t="shared" si="71"/>
        <v/>
      </c>
      <c r="AV149" s="30" t="str">
        <f t="shared" si="71"/>
        <v/>
      </c>
      <c r="AW149" s="30" t="str">
        <f t="shared" si="71"/>
        <v/>
      </c>
    </row>
    <row r="150" spans="1:54" x14ac:dyDescent="0.3">
      <c r="A150" s="25" t="str">
        <f t="shared" si="62"/>
        <v>ZMA</v>
      </c>
      <c r="B150" s="31"/>
      <c r="C150" s="84" t="s">
        <v>31</v>
      </c>
      <c r="D150" s="32" t="s">
        <v>48</v>
      </c>
      <c r="E150" s="33">
        <v>43096</v>
      </c>
      <c r="F150" s="34">
        <v>43098</v>
      </c>
      <c r="G150" s="113" t="str">
        <f>IF(D150='Paramètre DIVERS'!$B$16,'Paramètre DIVERS'!$A$16,IF(D150='Paramètre DIVERS'!$B$17,'Paramètre DIVERS'!$A$17,IF(D150='Paramètre DIVERS'!$B$18,'Paramètre DIVERS'!$A$18,IF(D150='Paramètre DIVERS'!$B$19,'Paramètre DIVERS'!$A$19,IF(D150='Paramètre DIVERS'!$B$21,'Paramètre DIVERS'!$A$21,IF(D150='Paramètre DIVERS'!$B$22,'Paramètre DIVERS'!$A$22,""))))))&amp;IF(D150='Paramètre DIVERS'!$B$24,'Paramètre DIVERS'!$A$24,IF(D150='Paramètre DIVERS'!$B$25,'Paramètre DIVERS'!$A$25,IF(D150='Paramètre DIVERS'!$B$26,'Paramètre DIVERS'!$A$26,IF(D150='Paramètre DIVERS'!$B$27,'Paramètre DIVERS'!$A$27,IF(D150='Paramètre DIVERS'!$B$28,'Paramètre DIVERS'!$A$28,IF(D150='Paramètre DIVERS'!$B$29,'Paramètre DIVERS'!$A$29,IF(D150='Paramètre DIVERS'!$B$30,'Paramètre DIVERS'!$A$30,"")))))))&amp;IF(D150='Paramètre DIVERS'!$B$32,'Paramètre DIVERS'!$A$32,IF(D150='Paramètre DIVERS'!$B$36,'Paramètre DIVERS'!$A$36,IF(D150='Paramètre DIVERS'!$B$37,'Paramètre DIVERS'!$A$37,IF(D150='Paramètre DIVERS'!$B$38,'Paramètre DIVERS'!$A$38,IF(D150='Paramètre DIVERS'!$B$39,'Paramètre DIVERS'!$A$39,IF(D150='Paramètre DIVERS'!$B$43,'Paramètre DIVERS'!$A$43,IF(D150='Paramètre DIVERS'!$B$44,'Paramètre DIVERS'!$A$44,"")))))))&amp;IF(D150='Paramètre DIVERS'!$B$45,'Paramètre DIVERS'!$A$45,IF(D150='Paramètre DIVERS'!$B$46,'Paramètre DIVERS'!$A$46,IF(D150='Paramètre DIVERS'!$B$47,'Paramètre DIVERS'!$A$47,IF(D150='Paramètre DIVERS'!$B$23,'Paramètre DIVERS'!$A$23,""))))</f>
        <v>ZMA</v>
      </c>
      <c r="H150" s="101">
        <f t="shared" si="63"/>
        <v>3</v>
      </c>
      <c r="I150" s="30" t="str">
        <f t="shared" si="68"/>
        <v>C</v>
      </c>
      <c r="J150" s="30" t="str">
        <f t="shared" si="68"/>
        <v>C</v>
      </c>
      <c r="K150" s="30" t="str">
        <f t="shared" si="68"/>
        <v/>
      </c>
      <c r="L150" s="30" t="str">
        <f t="shared" si="68"/>
        <v/>
      </c>
      <c r="M150" s="30" t="str">
        <f t="shared" si="68"/>
        <v/>
      </c>
      <c r="N150" s="30" t="str">
        <f t="shared" si="68"/>
        <v/>
      </c>
      <c r="O150" s="30" t="str">
        <f t="shared" si="68"/>
        <v/>
      </c>
      <c r="P150" s="30" t="str">
        <f t="shared" si="68"/>
        <v>C</v>
      </c>
      <c r="Q150" s="30" t="str">
        <f t="shared" si="68"/>
        <v>C</v>
      </c>
      <c r="R150" s="30" t="str">
        <f t="shared" si="68"/>
        <v/>
      </c>
      <c r="S150" s="30" t="str">
        <f t="shared" si="69"/>
        <v/>
      </c>
      <c r="T150" s="30" t="str">
        <f t="shared" si="69"/>
        <v/>
      </c>
      <c r="U150" s="30" t="str">
        <f t="shared" si="69"/>
        <v/>
      </c>
      <c r="V150" s="30" t="str">
        <f t="shared" si="69"/>
        <v/>
      </c>
      <c r="W150" s="30" t="str">
        <f t="shared" si="69"/>
        <v>C</v>
      </c>
      <c r="X150" s="30" t="str">
        <f t="shared" si="69"/>
        <v>C</v>
      </c>
      <c r="Y150" s="30" t="str">
        <f t="shared" si="69"/>
        <v/>
      </c>
      <c r="Z150" s="30" t="str">
        <f t="shared" si="69"/>
        <v/>
      </c>
      <c r="AA150" s="30" t="str">
        <f t="shared" si="69"/>
        <v/>
      </c>
      <c r="AB150" s="30" t="str">
        <f t="shared" si="69"/>
        <v/>
      </c>
      <c r="AC150" s="30" t="str">
        <f t="shared" si="70"/>
        <v/>
      </c>
      <c r="AD150" s="30" t="str">
        <f t="shared" si="70"/>
        <v>C</v>
      </c>
      <c r="AE150" s="30" t="str">
        <f t="shared" si="70"/>
        <v>C</v>
      </c>
      <c r="AF150" s="30" t="str">
        <f t="shared" si="70"/>
        <v/>
      </c>
      <c r="AG150" s="30" t="str">
        <f t="shared" si="70"/>
        <v/>
      </c>
      <c r="AH150" s="30" t="str">
        <f t="shared" si="70"/>
        <v/>
      </c>
      <c r="AI150" s="30" t="str">
        <f t="shared" si="70"/>
        <v/>
      </c>
      <c r="AJ150" s="30" t="str">
        <f t="shared" si="70"/>
        <v/>
      </c>
      <c r="AK150" s="30" t="str">
        <f t="shared" si="70"/>
        <v>C</v>
      </c>
      <c r="AL150" s="30" t="str">
        <f t="shared" si="70"/>
        <v>C</v>
      </c>
      <c r="AM150" s="30" t="str">
        <f t="shared" si="71"/>
        <v/>
      </c>
      <c r="AN150" s="30" t="str">
        <f t="shared" si="71"/>
        <v/>
      </c>
      <c r="AO150" s="30" t="str">
        <f t="shared" si="71"/>
        <v/>
      </c>
      <c r="AP150" s="30" t="str">
        <f t="shared" si="71"/>
        <v/>
      </c>
      <c r="AQ150" s="30" t="str">
        <f t="shared" si="71"/>
        <v/>
      </c>
      <c r="AR150" s="30" t="str">
        <f t="shared" si="71"/>
        <v>C</v>
      </c>
      <c r="AS150" s="30" t="str">
        <f t="shared" si="71"/>
        <v>C</v>
      </c>
      <c r="AT150" s="30" t="str">
        <f t="shared" si="71"/>
        <v/>
      </c>
      <c r="AU150" s="30" t="str">
        <f t="shared" si="71"/>
        <v/>
      </c>
      <c r="AV150" s="30" t="str">
        <f t="shared" si="71"/>
        <v/>
      </c>
      <c r="AW150" s="30" t="str">
        <f t="shared" si="71"/>
        <v/>
      </c>
    </row>
    <row r="151" spans="1:54" x14ac:dyDescent="0.3">
      <c r="A151" s="25" t="str">
        <f t="shared" si="62"/>
        <v>ZMA</v>
      </c>
      <c r="B151" s="31"/>
      <c r="C151" s="84" t="s">
        <v>31</v>
      </c>
      <c r="D151" s="32" t="s">
        <v>48</v>
      </c>
      <c r="E151" s="33">
        <v>42887</v>
      </c>
      <c r="F151" s="34">
        <v>42916</v>
      </c>
      <c r="G151" s="113" t="str">
        <f>IF(D151='Paramètre DIVERS'!$B$16,'Paramètre DIVERS'!$A$16,IF(D151='Paramètre DIVERS'!$B$17,'Paramètre DIVERS'!$A$17,IF(D151='Paramètre DIVERS'!$B$18,'Paramètre DIVERS'!$A$18,IF(D151='Paramètre DIVERS'!$B$19,'Paramètre DIVERS'!$A$19,IF(D151='Paramètre DIVERS'!$B$21,'Paramètre DIVERS'!$A$21,IF(D151='Paramètre DIVERS'!$B$22,'Paramètre DIVERS'!$A$22,""))))))&amp;IF(D151='Paramètre DIVERS'!$B$24,'Paramètre DIVERS'!$A$24,IF(D151='Paramètre DIVERS'!$B$25,'Paramètre DIVERS'!$A$25,IF(D151='Paramètre DIVERS'!$B$26,'Paramètre DIVERS'!$A$26,IF(D151='Paramètre DIVERS'!$B$27,'Paramètre DIVERS'!$A$27,IF(D151='Paramètre DIVERS'!$B$28,'Paramètre DIVERS'!$A$28,IF(D151='Paramètre DIVERS'!$B$29,'Paramètre DIVERS'!$A$29,IF(D151='Paramètre DIVERS'!$B$30,'Paramètre DIVERS'!$A$30,"")))))))&amp;IF(D151='Paramètre DIVERS'!$B$32,'Paramètre DIVERS'!$A$32,IF(D151='Paramètre DIVERS'!$B$36,'Paramètre DIVERS'!$A$36,IF(D151='Paramètre DIVERS'!$B$37,'Paramètre DIVERS'!$A$37,IF(D151='Paramètre DIVERS'!$B$38,'Paramètre DIVERS'!$A$38,IF(D151='Paramètre DIVERS'!$B$39,'Paramètre DIVERS'!$A$39,IF(D151='Paramètre DIVERS'!$B$43,'Paramètre DIVERS'!$A$43,IF(D151='Paramètre DIVERS'!$B$44,'Paramètre DIVERS'!$A$44,"")))))))&amp;IF(D151='Paramètre DIVERS'!$B$45,'Paramètre DIVERS'!$A$45,IF(D151='Paramètre DIVERS'!$B$46,'Paramètre DIVERS'!$A$46,IF(D151='Paramètre DIVERS'!$B$47,'Paramètre DIVERS'!$A$47,IF(D151='Paramètre DIVERS'!$B$23,'Paramètre DIVERS'!$A$23,""))))</f>
        <v>ZMA</v>
      </c>
      <c r="H151" s="101">
        <f t="shared" si="63"/>
        <v>21</v>
      </c>
      <c r="I151" s="30" t="str">
        <f t="shared" si="68"/>
        <v>C</v>
      </c>
      <c r="J151" s="30" t="str">
        <f t="shared" si="68"/>
        <v>C</v>
      </c>
      <c r="K151" s="30" t="str">
        <f t="shared" si="68"/>
        <v/>
      </c>
      <c r="L151" s="30" t="str">
        <f t="shared" si="68"/>
        <v/>
      </c>
      <c r="M151" s="30" t="str">
        <f t="shared" si="68"/>
        <v/>
      </c>
      <c r="N151" s="30" t="str">
        <f t="shared" si="68"/>
        <v/>
      </c>
      <c r="O151" s="30" t="str">
        <f t="shared" si="68"/>
        <v/>
      </c>
      <c r="P151" s="30" t="str">
        <f t="shared" si="68"/>
        <v>C</v>
      </c>
      <c r="Q151" s="30" t="str">
        <f t="shared" si="68"/>
        <v>C</v>
      </c>
      <c r="R151" s="30" t="str">
        <f t="shared" si="68"/>
        <v/>
      </c>
      <c r="S151" s="30" t="str">
        <f t="shared" si="69"/>
        <v/>
      </c>
      <c r="T151" s="30" t="str">
        <f t="shared" si="69"/>
        <v/>
      </c>
      <c r="U151" s="30" t="str">
        <f t="shared" si="69"/>
        <v/>
      </c>
      <c r="V151" s="30" t="str">
        <f t="shared" si="69"/>
        <v/>
      </c>
      <c r="W151" s="30" t="str">
        <f t="shared" si="69"/>
        <v>C</v>
      </c>
      <c r="X151" s="30" t="str">
        <f t="shared" si="69"/>
        <v>C</v>
      </c>
      <c r="Y151" s="30" t="str">
        <f t="shared" si="69"/>
        <v/>
      </c>
      <c r="Z151" s="30" t="str">
        <f t="shared" si="69"/>
        <v/>
      </c>
      <c r="AA151" s="30" t="str">
        <f t="shared" si="69"/>
        <v/>
      </c>
      <c r="AB151" s="30" t="str">
        <f t="shared" si="69"/>
        <v/>
      </c>
      <c r="AC151" s="30" t="str">
        <f t="shared" si="70"/>
        <v/>
      </c>
      <c r="AD151" s="30" t="str">
        <f t="shared" si="70"/>
        <v>C</v>
      </c>
      <c r="AE151" s="30" t="str">
        <f t="shared" si="70"/>
        <v>C</v>
      </c>
      <c r="AF151" s="30" t="str">
        <f t="shared" si="70"/>
        <v/>
      </c>
      <c r="AG151" s="30" t="str">
        <f t="shared" si="70"/>
        <v/>
      </c>
      <c r="AH151" s="30" t="str">
        <f t="shared" si="70"/>
        <v/>
      </c>
      <c r="AI151" s="30" t="str">
        <f t="shared" si="70"/>
        <v/>
      </c>
      <c r="AJ151" s="30" t="str">
        <f t="shared" si="70"/>
        <v/>
      </c>
      <c r="AK151" s="30" t="str">
        <f t="shared" si="70"/>
        <v>C</v>
      </c>
      <c r="AL151" s="30" t="str">
        <f t="shared" si="70"/>
        <v>C</v>
      </c>
      <c r="AM151" s="30" t="str">
        <f t="shared" si="71"/>
        <v/>
      </c>
      <c r="AN151" s="30" t="str">
        <f t="shared" si="71"/>
        <v/>
      </c>
      <c r="AO151" s="30" t="str">
        <f t="shared" si="71"/>
        <v/>
      </c>
      <c r="AP151" s="30" t="str">
        <f t="shared" si="71"/>
        <v/>
      </c>
      <c r="AQ151" s="30" t="str">
        <f t="shared" si="71"/>
        <v/>
      </c>
      <c r="AR151" s="30" t="str">
        <f t="shared" si="71"/>
        <v>C</v>
      </c>
      <c r="AS151" s="30" t="str">
        <f t="shared" si="71"/>
        <v>C</v>
      </c>
      <c r="AT151" s="30" t="str">
        <f t="shared" si="71"/>
        <v/>
      </c>
      <c r="AU151" s="30" t="str">
        <f t="shared" si="71"/>
        <v/>
      </c>
      <c r="AV151" s="30" t="str">
        <f t="shared" si="71"/>
        <v/>
      </c>
      <c r="AW151" s="30" t="str">
        <f t="shared" si="71"/>
        <v/>
      </c>
    </row>
    <row r="152" spans="1:54" x14ac:dyDescent="0.3">
      <c r="A152" s="25" t="str">
        <f t="shared" si="62"/>
        <v>ZMA</v>
      </c>
      <c r="B152" s="31"/>
      <c r="C152" s="84" t="s">
        <v>31</v>
      </c>
      <c r="D152" s="32" t="s">
        <v>48</v>
      </c>
      <c r="E152" s="33">
        <v>43078</v>
      </c>
      <c r="F152" s="34">
        <v>43092</v>
      </c>
      <c r="G152" s="113" t="str">
        <f>IF(D152='Paramètre DIVERS'!$B$16,'Paramètre DIVERS'!$A$16,IF(D152='Paramètre DIVERS'!$B$17,'Paramètre DIVERS'!$A$17,IF(D152='Paramètre DIVERS'!$B$18,'Paramètre DIVERS'!$A$18,IF(D152='Paramètre DIVERS'!$B$19,'Paramètre DIVERS'!$A$19,IF(D152='Paramètre DIVERS'!$B$21,'Paramètre DIVERS'!$A$21,IF(D152='Paramètre DIVERS'!$B$22,'Paramètre DIVERS'!$A$22,""))))))&amp;IF(D152='Paramètre DIVERS'!$B$24,'Paramètre DIVERS'!$A$24,IF(D152='Paramètre DIVERS'!$B$25,'Paramètre DIVERS'!$A$25,IF(D152='Paramètre DIVERS'!$B$26,'Paramètre DIVERS'!$A$26,IF(D152='Paramètre DIVERS'!$B$27,'Paramètre DIVERS'!$A$27,IF(D152='Paramètre DIVERS'!$B$28,'Paramètre DIVERS'!$A$28,IF(D152='Paramètre DIVERS'!$B$29,'Paramètre DIVERS'!$A$29,IF(D152='Paramètre DIVERS'!$B$30,'Paramètre DIVERS'!$A$30,"")))))))&amp;IF(D152='Paramètre DIVERS'!$B$32,'Paramètre DIVERS'!$A$32,IF(D152='Paramètre DIVERS'!$B$36,'Paramètre DIVERS'!$A$36,IF(D152='Paramètre DIVERS'!$B$37,'Paramètre DIVERS'!$A$37,IF(D152='Paramètre DIVERS'!$B$38,'Paramètre DIVERS'!$A$38,IF(D152='Paramètre DIVERS'!$B$39,'Paramètre DIVERS'!$A$39,IF(D152='Paramètre DIVERS'!$B$43,'Paramètre DIVERS'!$A$43,IF(D152='Paramètre DIVERS'!$B$44,'Paramètre DIVERS'!$A$44,"")))))))&amp;IF(D152='Paramètre DIVERS'!$B$45,'Paramètre DIVERS'!$A$45,IF(D152='Paramètre DIVERS'!$B$46,'Paramètre DIVERS'!$A$46,IF(D152='Paramètre DIVERS'!$B$47,'Paramètre DIVERS'!$A$47,IF(D152='Paramètre DIVERS'!$B$23,'Paramètre DIVERS'!$A$23,""))))</f>
        <v>ZMA</v>
      </c>
      <c r="H152" s="101">
        <f t="shared" si="63"/>
        <v>10</v>
      </c>
      <c r="I152" s="30" t="str">
        <f t="shared" si="68"/>
        <v>C</v>
      </c>
      <c r="J152" s="30" t="str">
        <f t="shared" si="68"/>
        <v>C</v>
      </c>
      <c r="K152" s="30" t="str">
        <f t="shared" si="68"/>
        <v/>
      </c>
      <c r="L152" s="30" t="str">
        <f t="shared" si="68"/>
        <v/>
      </c>
      <c r="M152" s="30" t="str">
        <f t="shared" si="68"/>
        <v/>
      </c>
      <c r="N152" s="30" t="str">
        <f t="shared" si="68"/>
        <v/>
      </c>
      <c r="O152" s="30" t="str">
        <f t="shared" si="68"/>
        <v/>
      </c>
      <c r="P152" s="30" t="str">
        <f t="shared" si="68"/>
        <v>C</v>
      </c>
      <c r="Q152" s="30" t="str">
        <f t="shared" si="68"/>
        <v>C</v>
      </c>
      <c r="R152" s="30" t="str">
        <f t="shared" si="68"/>
        <v/>
      </c>
      <c r="S152" s="30" t="str">
        <f t="shared" si="69"/>
        <v/>
      </c>
      <c r="T152" s="30" t="str">
        <f t="shared" si="69"/>
        <v/>
      </c>
      <c r="U152" s="30" t="str">
        <f t="shared" si="69"/>
        <v/>
      </c>
      <c r="V152" s="30" t="str">
        <f t="shared" si="69"/>
        <v/>
      </c>
      <c r="W152" s="30" t="str">
        <f t="shared" si="69"/>
        <v>C</v>
      </c>
      <c r="X152" s="30" t="str">
        <f t="shared" si="69"/>
        <v>C</v>
      </c>
      <c r="Y152" s="30" t="str">
        <f t="shared" si="69"/>
        <v/>
      </c>
      <c r="Z152" s="30" t="str">
        <f t="shared" si="69"/>
        <v/>
      </c>
      <c r="AA152" s="30" t="str">
        <f t="shared" si="69"/>
        <v/>
      </c>
      <c r="AB152" s="30" t="str">
        <f t="shared" si="69"/>
        <v/>
      </c>
      <c r="AC152" s="30" t="str">
        <f t="shared" si="70"/>
        <v/>
      </c>
      <c r="AD152" s="30" t="str">
        <f t="shared" si="70"/>
        <v>C</v>
      </c>
      <c r="AE152" s="30" t="str">
        <f t="shared" si="70"/>
        <v>C</v>
      </c>
      <c r="AF152" s="30" t="str">
        <f t="shared" si="70"/>
        <v/>
      </c>
      <c r="AG152" s="30" t="str">
        <f t="shared" si="70"/>
        <v/>
      </c>
      <c r="AH152" s="30" t="str">
        <f t="shared" si="70"/>
        <v/>
      </c>
      <c r="AI152" s="30" t="str">
        <f t="shared" si="70"/>
        <v/>
      </c>
      <c r="AJ152" s="30" t="str">
        <f t="shared" si="70"/>
        <v/>
      </c>
      <c r="AK152" s="30" t="str">
        <f t="shared" si="70"/>
        <v>C</v>
      </c>
      <c r="AL152" s="30" t="str">
        <f t="shared" si="70"/>
        <v>C</v>
      </c>
      <c r="AM152" s="30" t="str">
        <f t="shared" si="71"/>
        <v/>
      </c>
      <c r="AN152" s="30" t="str">
        <f t="shared" si="71"/>
        <v/>
      </c>
      <c r="AO152" s="30" t="str">
        <f t="shared" si="71"/>
        <v/>
      </c>
      <c r="AP152" s="30" t="str">
        <f t="shared" si="71"/>
        <v/>
      </c>
      <c r="AQ152" s="30" t="str">
        <f t="shared" si="71"/>
        <v/>
      </c>
      <c r="AR152" s="30" t="str">
        <f t="shared" si="71"/>
        <v>C</v>
      </c>
      <c r="AS152" s="30" t="str">
        <f t="shared" si="71"/>
        <v>C</v>
      </c>
      <c r="AT152" s="30" t="str">
        <f t="shared" si="71"/>
        <v/>
      </c>
      <c r="AU152" s="30" t="str">
        <f t="shared" si="71"/>
        <v/>
      </c>
      <c r="AV152" s="30" t="str">
        <f t="shared" si="71"/>
        <v/>
      </c>
      <c r="AW152" s="30" t="str">
        <f t="shared" si="71"/>
        <v/>
      </c>
    </row>
    <row r="153" spans="1:54" x14ac:dyDescent="0.3">
      <c r="A153" s="25" t="str">
        <f t="shared" si="62"/>
        <v>ZMA</v>
      </c>
      <c r="B153" s="31"/>
      <c r="C153" s="84" t="s">
        <v>31</v>
      </c>
      <c r="D153" s="32" t="s">
        <v>48</v>
      </c>
      <c r="E153" s="33">
        <v>43111</v>
      </c>
      <c r="F153" s="34">
        <v>43112</v>
      </c>
      <c r="G153" s="113" t="str">
        <f>IF(D153='Paramètre DIVERS'!$B$16,'Paramètre DIVERS'!$A$16,IF(D153='Paramètre DIVERS'!$B$17,'Paramètre DIVERS'!$A$17,IF(D153='Paramètre DIVERS'!$B$18,'Paramètre DIVERS'!$A$18,IF(D153='Paramètre DIVERS'!$B$19,'Paramètre DIVERS'!$A$19,IF(D153='Paramètre DIVERS'!$B$21,'Paramètre DIVERS'!$A$21,IF(D153='Paramètre DIVERS'!$B$22,'Paramètre DIVERS'!$A$22,""))))))&amp;IF(D153='Paramètre DIVERS'!$B$24,'Paramètre DIVERS'!$A$24,IF(D153='Paramètre DIVERS'!$B$25,'Paramètre DIVERS'!$A$25,IF(D153='Paramètre DIVERS'!$B$26,'Paramètre DIVERS'!$A$26,IF(D153='Paramètre DIVERS'!$B$27,'Paramètre DIVERS'!$A$27,IF(D153='Paramètre DIVERS'!$B$28,'Paramètre DIVERS'!$A$28,IF(D153='Paramètre DIVERS'!$B$29,'Paramètre DIVERS'!$A$29,IF(D153='Paramètre DIVERS'!$B$30,'Paramètre DIVERS'!$A$30,"")))))))&amp;IF(D153='Paramètre DIVERS'!$B$32,'Paramètre DIVERS'!$A$32,IF(D153='Paramètre DIVERS'!$B$36,'Paramètre DIVERS'!$A$36,IF(D153='Paramètre DIVERS'!$B$37,'Paramètre DIVERS'!$A$37,IF(D153='Paramètre DIVERS'!$B$38,'Paramètre DIVERS'!$A$38,IF(D153='Paramètre DIVERS'!$B$39,'Paramètre DIVERS'!$A$39,IF(D153='Paramètre DIVERS'!$B$43,'Paramètre DIVERS'!$A$43,IF(D153='Paramètre DIVERS'!$B$44,'Paramètre DIVERS'!$A$44,"")))))))&amp;IF(D153='Paramètre DIVERS'!$B$45,'Paramètre DIVERS'!$A$45,IF(D153='Paramètre DIVERS'!$B$46,'Paramètre DIVERS'!$A$46,IF(D153='Paramètre DIVERS'!$B$47,'Paramètre DIVERS'!$A$47,IF(D153='Paramètre DIVERS'!$B$23,'Paramètre DIVERS'!$A$23,""))))</f>
        <v>ZMA</v>
      </c>
      <c r="H153" s="101">
        <f t="shared" si="63"/>
        <v>2</v>
      </c>
      <c r="I153" s="30" t="str">
        <f t="shared" si="68"/>
        <v>C</v>
      </c>
      <c r="J153" s="30" t="str">
        <f t="shared" si="68"/>
        <v>C</v>
      </c>
      <c r="K153" s="30" t="str">
        <f t="shared" si="68"/>
        <v/>
      </c>
      <c r="L153" s="30" t="str">
        <f t="shared" si="68"/>
        <v/>
      </c>
      <c r="M153" s="30" t="str">
        <f t="shared" si="68"/>
        <v/>
      </c>
      <c r="N153" s="30" t="str">
        <f t="shared" si="68"/>
        <v/>
      </c>
      <c r="O153" s="30" t="str">
        <f t="shared" si="68"/>
        <v/>
      </c>
      <c r="P153" s="30" t="str">
        <f t="shared" si="68"/>
        <v>C</v>
      </c>
      <c r="Q153" s="30" t="str">
        <f t="shared" si="68"/>
        <v>C</v>
      </c>
      <c r="R153" s="30" t="str">
        <f t="shared" si="68"/>
        <v/>
      </c>
      <c r="S153" s="30" t="str">
        <f t="shared" si="69"/>
        <v/>
      </c>
      <c r="T153" s="30" t="str">
        <f t="shared" si="69"/>
        <v/>
      </c>
      <c r="U153" s="30" t="str">
        <f t="shared" si="69"/>
        <v/>
      </c>
      <c r="V153" s="30" t="str">
        <f t="shared" si="69"/>
        <v/>
      </c>
      <c r="W153" s="30" t="str">
        <f t="shared" si="69"/>
        <v>C</v>
      </c>
      <c r="X153" s="30" t="str">
        <f t="shared" si="69"/>
        <v>C</v>
      </c>
      <c r="Y153" s="30" t="str">
        <f t="shared" si="69"/>
        <v/>
      </c>
      <c r="Z153" s="30" t="str">
        <f t="shared" si="69"/>
        <v/>
      </c>
      <c r="AA153" s="30" t="str">
        <f t="shared" si="69"/>
        <v/>
      </c>
      <c r="AB153" s="30" t="str">
        <f t="shared" si="69"/>
        <v/>
      </c>
      <c r="AC153" s="30" t="str">
        <f t="shared" si="70"/>
        <v/>
      </c>
      <c r="AD153" s="30" t="str">
        <f t="shared" si="70"/>
        <v>C</v>
      </c>
      <c r="AE153" s="30" t="str">
        <f t="shared" si="70"/>
        <v>C</v>
      </c>
      <c r="AF153" s="30" t="str">
        <f t="shared" si="70"/>
        <v/>
      </c>
      <c r="AG153" s="30" t="str">
        <f t="shared" si="70"/>
        <v/>
      </c>
      <c r="AH153" s="30" t="str">
        <f t="shared" si="70"/>
        <v/>
      </c>
      <c r="AI153" s="30" t="str">
        <f t="shared" si="70"/>
        <v/>
      </c>
      <c r="AJ153" s="30" t="str">
        <f t="shared" si="70"/>
        <v/>
      </c>
      <c r="AK153" s="30" t="str">
        <f t="shared" si="70"/>
        <v>C</v>
      </c>
      <c r="AL153" s="30" t="str">
        <f t="shared" si="70"/>
        <v>C</v>
      </c>
      <c r="AM153" s="30" t="str">
        <f t="shared" si="71"/>
        <v/>
      </c>
      <c r="AN153" s="30" t="str">
        <f t="shared" si="71"/>
        <v/>
      </c>
      <c r="AO153" s="30" t="str">
        <f t="shared" si="71"/>
        <v/>
      </c>
      <c r="AP153" s="30" t="str">
        <f t="shared" si="71"/>
        <v/>
      </c>
      <c r="AQ153" s="30" t="str">
        <f t="shared" si="71"/>
        <v/>
      </c>
      <c r="AR153" s="30" t="str">
        <f t="shared" si="71"/>
        <v>C</v>
      </c>
      <c r="AS153" s="30" t="str">
        <f t="shared" si="71"/>
        <v>C</v>
      </c>
      <c r="AT153" s="30" t="str">
        <f t="shared" si="71"/>
        <v/>
      </c>
      <c r="AU153" s="30" t="str">
        <f t="shared" si="71"/>
        <v/>
      </c>
      <c r="AV153" s="30" t="str">
        <f t="shared" si="71"/>
        <v/>
      </c>
      <c r="AW153" s="30" t="str">
        <f t="shared" si="71"/>
        <v/>
      </c>
    </row>
    <row r="154" spans="1:54" x14ac:dyDescent="0.3">
      <c r="A154" s="25" t="str">
        <f t="shared" si="62"/>
        <v>ZMA</v>
      </c>
      <c r="B154" s="31"/>
      <c r="C154" s="84" t="s">
        <v>31</v>
      </c>
      <c r="D154" s="32" t="s">
        <v>48</v>
      </c>
      <c r="E154" s="33">
        <v>43123</v>
      </c>
      <c r="F154" s="34">
        <v>43123</v>
      </c>
      <c r="G154" s="113" t="str">
        <f>IF(D154='Paramètre DIVERS'!$B$16,'Paramètre DIVERS'!$A$16,IF(D154='Paramètre DIVERS'!$B$17,'Paramètre DIVERS'!$A$17,IF(D154='Paramètre DIVERS'!$B$18,'Paramètre DIVERS'!$A$18,IF(D154='Paramètre DIVERS'!$B$19,'Paramètre DIVERS'!$A$19,IF(D154='Paramètre DIVERS'!$B$21,'Paramètre DIVERS'!$A$21,IF(D154='Paramètre DIVERS'!$B$22,'Paramètre DIVERS'!$A$22,""))))))&amp;IF(D154='Paramètre DIVERS'!$B$24,'Paramètre DIVERS'!$A$24,IF(D154='Paramètre DIVERS'!$B$25,'Paramètre DIVERS'!$A$25,IF(D154='Paramètre DIVERS'!$B$26,'Paramètre DIVERS'!$A$26,IF(D154='Paramètre DIVERS'!$B$27,'Paramètre DIVERS'!$A$27,IF(D154='Paramètre DIVERS'!$B$28,'Paramètre DIVERS'!$A$28,IF(D154='Paramètre DIVERS'!$B$29,'Paramètre DIVERS'!$A$29,IF(D154='Paramètre DIVERS'!$B$30,'Paramètre DIVERS'!$A$30,"")))))))&amp;IF(D154='Paramètre DIVERS'!$B$32,'Paramètre DIVERS'!$A$32,IF(D154='Paramètre DIVERS'!$B$36,'Paramètre DIVERS'!$A$36,IF(D154='Paramètre DIVERS'!$B$37,'Paramètre DIVERS'!$A$37,IF(D154='Paramètre DIVERS'!$B$38,'Paramètre DIVERS'!$A$38,IF(D154='Paramètre DIVERS'!$B$39,'Paramètre DIVERS'!$A$39,IF(D154='Paramètre DIVERS'!$B$43,'Paramètre DIVERS'!$A$43,IF(D154='Paramètre DIVERS'!$B$44,'Paramètre DIVERS'!$A$44,"")))))))&amp;IF(D154='Paramètre DIVERS'!$B$45,'Paramètre DIVERS'!$A$45,IF(D154='Paramètre DIVERS'!$B$46,'Paramètre DIVERS'!$A$46,IF(D154='Paramètre DIVERS'!$B$47,'Paramètre DIVERS'!$A$47,IF(D154='Paramètre DIVERS'!$B$23,'Paramètre DIVERS'!$A$23,""))))</f>
        <v>ZMA</v>
      </c>
      <c r="H154" s="101">
        <f t="shared" si="63"/>
        <v>1</v>
      </c>
      <c r="I154" s="30" t="str">
        <f t="shared" si="68"/>
        <v>C</v>
      </c>
      <c r="J154" s="30" t="str">
        <f t="shared" si="68"/>
        <v>C</v>
      </c>
      <c r="K154" s="30" t="str">
        <f t="shared" si="68"/>
        <v/>
      </c>
      <c r="L154" s="30" t="str">
        <f t="shared" si="68"/>
        <v/>
      </c>
      <c r="M154" s="30" t="str">
        <f t="shared" si="68"/>
        <v/>
      </c>
      <c r="N154" s="30" t="str">
        <f t="shared" si="68"/>
        <v/>
      </c>
      <c r="O154" s="30" t="str">
        <f t="shared" si="68"/>
        <v/>
      </c>
      <c r="P154" s="30" t="str">
        <f t="shared" si="68"/>
        <v>C</v>
      </c>
      <c r="Q154" s="30" t="str">
        <f t="shared" si="68"/>
        <v>C</v>
      </c>
      <c r="R154" s="30" t="str">
        <f t="shared" si="68"/>
        <v/>
      </c>
      <c r="S154" s="30" t="str">
        <f t="shared" si="69"/>
        <v/>
      </c>
      <c r="T154" s="30" t="str">
        <f t="shared" si="69"/>
        <v/>
      </c>
      <c r="U154" s="30" t="str">
        <f t="shared" si="69"/>
        <v/>
      </c>
      <c r="V154" s="30" t="str">
        <f t="shared" si="69"/>
        <v/>
      </c>
      <c r="W154" s="30" t="str">
        <f t="shared" si="69"/>
        <v>C</v>
      </c>
      <c r="X154" s="30" t="str">
        <f t="shared" si="69"/>
        <v>C</v>
      </c>
      <c r="Y154" s="30" t="str">
        <f t="shared" si="69"/>
        <v/>
      </c>
      <c r="Z154" s="30" t="str">
        <f t="shared" si="69"/>
        <v/>
      </c>
      <c r="AA154" s="30" t="str">
        <f t="shared" si="69"/>
        <v/>
      </c>
      <c r="AB154" s="30" t="str">
        <f t="shared" si="69"/>
        <v/>
      </c>
      <c r="AC154" s="30" t="str">
        <f t="shared" si="70"/>
        <v/>
      </c>
      <c r="AD154" s="30" t="str">
        <f t="shared" si="70"/>
        <v>C</v>
      </c>
      <c r="AE154" s="30" t="str">
        <f t="shared" si="70"/>
        <v>C</v>
      </c>
      <c r="AF154" s="30" t="str">
        <f t="shared" si="70"/>
        <v/>
      </c>
      <c r="AG154" s="30" t="str">
        <f t="shared" si="70"/>
        <v/>
      </c>
      <c r="AH154" s="30" t="str">
        <f t="shared" si="70"/>
        <v/>
      </c>
      <c r="AI154" s="30" t="str">
        <f t="shared" si="70"/>
        <v/>
      </c>
      <c r="AJ154" s="30" t="str">
        <f t="shared" si="70"/>
        <v/>
      </c>
      <c r="AK154" s="30" t="str">
        <f t="shared" si="70"/>
        <v>C</v>
      </c>
      <c r="AL154" s="30" t="str">
        <f t="shared" si="70"/>
        <v>C</v>
      </c>
      <c r="AM154" s="30" t="str">
        <f t="shared" si="71"/>
        <v/>
      </c>
      <c r="AN154" s="30" t="str">
        <f t="shared" si="71"/>
        <v/>
      </c>
      <c r="AO154" s="30" t="str">
        <f t="shared" si="71"/>
        <v/>
      </c>
      <c r="AP154" s="30" t="str">
        <f t="shared" si="71"/>
        <v/>
      </c>
      <c r="AQ154" s="30" t="str">
        <f t="shared" si="71"/>
        <v/>
      </c>
      <c r="AR154" s="30" t="str">
        <f t="shared" si="71"/>
        <v>C</v>
      </c>
      <c r="AS154" s="30" t="str">
        <f t="shared" si="71"/>
        <v>C</v>
      </c>
      <c r="AT154" s="30" t="str">
        <f t="shared" si="71"/>
        <v/>
      </c>
      <c r="AU154" s="30" t="str">
        <f t="shared" si="71"/>
        <v/>
      </c>
      <c r="AV154" s="30" t="str">
        <f t="shared" si="71"/>
        <v/>
      </c>
      <c r="AW154" s="30" t="str">
        <f t="shared" si="71"/>
        <v/>
      </c>
    </row>
    <row r="155" spans="1:54" x14ac:dyDescent="0.3">
      <c r="A155" s="25" t="str">
        <f t="shared" si="62"/>
        <v>ZMA</v>
      </c>
      <c r="B155" s="31"/>
      <c r="C155" s="84" t="s">
        <v>31</v>
      </c>
      <c r="D155" s="32" t="s">
        <v>48</v>
      </c>
      <c r="E155" s="33">
        <v>43089</v>
      </c>
      <c r="F155" s="34">
        <v>43091</v>
      </c>
      <c r="G155" s="113" t="str">
        <f>IF(D155='Paramètre DIVERS'!$B$16,'Paramètre DIVERS'!$A$16,IF(D155='Paramètre DIVERS'!$B$17,'Paramètre DIVERS'!$A$17,IF(D155='Paramètre DIVERS'!$B$18,'Paramètre DIVERS'!$A$18,IF(D155='Paramètre DIVERS'!$B$19,'Paramètre DIVERS'!$A$19,IF(D155='Paramètre DIVERS'!$B$21,'Paramètre DIVERS'!$A$21,IF(D155='Paramètre DIVERS'!$B$22,'Paramètre DIVERS'!$A$22,""))))))&amp;IF(D155='Paramètre DIVERS'!$B$24,'Paramètre DIVERS'!$A$24,IF(D155='Paramètre DIVERS'!$B$25,'Paramètre DIVERS'!$A$25,IF(D155='Paramètre DIVERS'!$B$26,'Paramètre DIVERS'!$A$26,IF(D155='Paramètre DIVERS'!$B$27,'Paramètre DIVERS'!$A$27,IF(D155='Paramètre DIVERS'!$B$28,'Paramètre DIVERS'!$A$28,IF(D155='Paramètre DIVERS'!$B$29,'Paramètre DIVERS'!$A$29,IF(D155='Paramètre DIVERS'!$B$30,'Paramètre DIVERS'!$A$30,"")))))))&amp;IF(D155='Paramètre DIVERS'!$B$32,'Paramètre DIVERS'!$A$32,IF(D155='Paramètre DIVERS'!$B$36,'Paramètre DIVERS'!$A$36,IF(D155='Paramètre DIVERS'!$B$37,'Paramètre DIVERS'!$A$37,IF(D155='Paramètre DIVERS'!$B$38,'Paramètre DIVERS'!$A$38,IF(D155='Paramètre DIVERS'!$B$39,'Paramètre DIVERS'!$A$39,IF(D155='Paramètre DIVERS'!$B$43,'Paramètre DIVERS'!$A$43,IF(D155='Paramètre DIVERS'!$B$44,'Paramètre DIVERS'!$A$44,"")))))))&amp;IF(D155='Paramètre DIVERS'!$B$45,'Paramètre DIVERS'!$A$45,IF(D155='Paramètre DIVERS'!$B$46,'Paramètre DIVERS'!$A$46,IF(D155='Paramètre DIVERS'!$B$47,'Paramètre DIVERS'!$A$47,IF(D155='Paramètre DIVERS'!$B$23,'Paramètre DIVERS'!$A$23,""))))</f>
        <v>ZMA</v>
      </c>
      <c r="H155" s="101">
        <f t="shared" si="63"/>
        <v>3</v>
      </c>
      <c r="I155" s="30" t="str">
        <f t="shared" si="68"/>
        <v>C</v>
      </c>
      <c r="J155" s="30" t="str">
        <f t="shared" si="68"/>
        <v>C</v>
      </c>
      <c r="K155" s="30" t="str">
        <f t="shared" si="68"/>
        <v/>
      </c>
      <c r="L155" s="30" t="str">
        <f t="shared" si="68"/>
        <v/>
      </c>
      <c r="M155" s="30" t="str">
        <f t="shared" si="68"/>
        <v/>
      </c>
      <c r="N155" s="30" t="str">
        <f t="shared" si="68"/>
        <v/>
      </c>
      <c r="O155" s="30" t="str">
        <f t="shared" si="68"/>
        <v/>
      </c>
      <c r="P155" s="30" t="str">
        <f t="shared" si="68"/>
        <v>C</v>
      </c>
      <c r="Q155" s="30" t="str">
        <f t="shared" si="68"/>
        <v>C</v>
      </c>
      <c r="R155" s="30" t="str">
        <f t="shared" si="68"/>
        <v/>
      </c>
      <c r="S155" s="30" t="str">
        <f t="shared" si="69"/>
        <v/>
      </c>
      <c r="T155" s="30" t="str">
        <f t="shared" si="69"/>
        <v/>
      </c>
      <c r="U155" s="30" t="str">
        <f t="shared" si="69"/>
        <v/>
      </c>
      <c r="V155" s="30" t="str">
        <f t="shared" si="69"/>
        <v/>
      </c>
      <c r="W155" s="30" t="str">
        <f t="shared" si="69"/>
        <v>C</v>
      </c>
      <c r="X155" s="30" t="str">
        <f t="shared" si="69"/>
        <v>C</v>
      </c>
      <c r="Y155" s="30" t="str">
        <f t="shared" si="69"/>
        <v/>
      </c>
      <c r="Z155" s="30" t="str">
        <f t="shared" si="69"/>
        <v/>
      </c>
      <c r="AA155" s="30" t="str">
        <f t="shared" si="69"/>
        <v/>
      </c>
      <c r="AB155" s="30" t="str">
        <f t="shared" si="69"/>
        <v/>
      </c>
      <c r="AC155" s="30" t="str">
        <f t="shared" si="70"/>
        <v/>
      </c>
      <c r="AD155" s="30" t="str">
        <f t="shared" si="70"/>
        <v>C</v>
      </c>
      <c r="AE155" s="30" t="str">
        <f t="shared" si="70"/>
        <v>C</v>
      </c>
      <c r="AF155" s="30" t="str">
        <f t="shared" si="70"/>
        <v/>
      </c>
      <c r="AG155" s="30" t="str">
        <f t="shared" si="70"/>
        <v/>
      </c>
      <c r="AH155" s="30" t="str">
        <f t="shared" si="70"/>
        <v/>
      </c>
      <c r="AI155" s="30" t="str">
        <f t="shared" si="70"/>
        <v/>
      </c>
      <c r="AJ155" s="30" t="str">
        <f t="shared" si="70"/>
        <v/>
      </c>
      <c r="AK155" s="30" t="str">
        <f t="shared" si="70"/>
        <v>C</v>
      </c>
      <c r="AL155" s="30" t="str">
        <f t="shared" si="70"/>
        <v>C</v>
      </c>
      <c r="AM155" s="30" t="str">
        <f t="shared" si="71"/>
        <v/>
      </c>
      <c r="AN155" s="30" t="str">
        <f t="shared" si="71"/>
        <v/>
      </c>
      <c r="AO155" s="30" t="str">
        <f t="shared" si="71"/>
        <v/>
      </c>
      <c r="AP155" s="30" t="str">
        <f t="shared" si="71"/>
        <v/>
      </c>
      <c r="AQ155" s="30" t="str">
        <f t="shared" si="71"/>
        <v/>
      </c>
      <c r="AR155" s="30" t="str">
        <f t="shared" si="71"/>
        <v>C</v>
      </c>
      <c r="AS155" s="30" t="str">
        <f t="shared" si="71"/>
        <v>C</v>
      </c>
      <c r="AT155" s="30" t="str">
        <f t="shared" si="71"/>
        <v/>
      </c>
      <c r="AU155" s="30" t="str">
        <f t="shared" si="71"/>
        <v/>
      </c>
      <c r="AV155" s="30" t="str">
        <f t="shared" si="71"/>
        <v/>
      </c>
      <c r="AW155" s="30" t="str">
        <f t="shared" si="71"/>
        <v/>
      </c>
    </row>
    <row r="156" spans="1:54" x14ac:dyDescent="0.3">
      <c r="A156" s="25" t="str">
        <f t="shared" si="62"/>
        <v>ZMA</v>
      </c>
      <c r="B156" s="31"/>
      <c r="C156" s="84" t="s">
        <v>31</v>
      </c>
      <c r="D156" s="32" t="s">
        <v>48</v>
      </c>
      <c r="E156" s="33">
        <v>43041</v>
      </c>
      <c r="F156" s="34">
        <v>43046</v>
      </c>
      <c r="G156" s="113" t="str">
        <f>IF(D156='Paramètre DIVERS'!$B$16,'Paramètre DIVERS'!$A$16,IF(D156='Paramètre DIVERS'!$B$17,'Paramètre DIVERS'!$A$17,IF(D156='Paramètre DIVERS'!$B$18,'Paramètre DIVERS'!$A$18,IF(D156='Paramètre DIVERS'!$B$19,'Paramètre DIVERS'!$A$19,IF(D156='Paramètre DIVERS'!$B$21,'Paramètre DIVERS'!$A$21,IF(D156='Paramètre DIVERS'!$B$22,'Paramètre DIVERS'!$A$22,""))))))&amp;IF(D156='Paramètre DIVERS'!$B$24,'Paramètre DIVERS'!$A$24,IF(D156='Paramètre DIVERS'!$B$25,'Paramètre DIVERS'!$A$25,IF(D156='Paramètre DIVERS'!$B$26,'Paramètre DIVERS'!$A$26,IF(D156='Paramètre DIVERS'!$B$27,'Paramètre DIVERS'!$A$27,IF(D156='Paramètre DIVERS'!$B$28,'Paramètre DIVERS'!$A$28,IF(D156='Paramètre DIVERS'!$B$29,'Paramètre DIVERS'!$A$29,IF(D156='Paramètre DIVERS'!$B$30,'Paramètre DIVERS'!$A$30,"")))))))&amp;IF(D156='Paramètre DIVERS'!$B$32,'Paramètre DIVERS'!$A$32,IF(D156='Paramètre DIVERS'!$B$36,'Paramètre DIVERS'!$A$36,IF(D156='Paramètre DIVERS'!$B$37,'Paramètre DIVERS'!$A$37,IF(D156='Paramètre DIVERS'!$B$38,'Paramètre DIVERS'!$A$38,IF(D156='Paramètre DIVERS'!$B$39,'Paramètre DIVERS'!$A$39,IF(D156='Paramètre DIVERS'!$B$43,'Paramètre DIVERS'!$A$43,IF(D156='Paramètre DIVERS'!$B$44,'Paramètre DIVERS'!$A$44,"")))))))&amp;IF(D156='Paramètre DIVERS'!$B$45,'Paramètre DIVERS'!$A$45,IF(D156='Paramètre DIVERS'!$B$46,'Paramètre DIVERS'!$A$46,IF(D156='Paramètre DIVERS'!$B$47,'Paramètre DIVERS'!$A$47,IF(D156='Paramètre DIVERS'!$B$23,'Paramètre DIVERS'!$A$23,""))))</f>
        <v>ZMA</v>
      </c>
      <c r="H156" s="101">
        <f t="shared" si="63"/>
        <v>4</v>
      </c>
      <c r="I156" s="30" t="str">
        <f t="shared" si="68"/>
        <v>C</v>
      </c>
      <c r="J156" s="30" t="str">
        <f t="shared" si="68"/>
        <v>C</v>
      </c>
      <c r="K156" s="30" t="str">
        <f t="shared" si="68"/>
        <v/>
      </c>
      <c r="L156" s="30" t="str">
        <f t="shared" si="68"/>
        <v/>
      </c>
      <c r="M156" s="30" t="str">
        <f t="shared" si="68"/>
        <v/>
      </c>
      <c r="N156" s="30" t="str">
        <f t="shared" si="68"/>
        <v/>
      </c>
      <c r="O156" s="30" t="str">
        <f t="shared" si="68"/>
        <v/>
      </c>
      <c r="P156" s="30" t="str">
        <f t="shared" si="68"/>
        <v>C</v>
      </c>
      <c r="Q156" s="30" t="str">
        <f t="shared" si="68"/>
        <v>C</v>
      </c>
      <c r="R156" s="30" t="str">
        <f t="shared" si="68"/>
        <v/>
      </c>
      <c r="S156" s="30" t="str">
        <f t="shared" si="69"/>
        <v/>
      </c>
      <c r="T156" s="30" t="str">
        <f t="shared" si="69"/>
        <v/>
      </c>
      <c r="U156" s="30" t="str">
        <f t="shared" si="69"/>
        <v/>
      </c>
      <c r="V156" s="30" t="str">
        <f t="shared" si="69"/>
        <v/>
      </c>
      <c r="W156" s="30" t="str">
        <f t="shared" si="69"/>
        <v>C</v>
      </c>
      <c r="X156" s="30" t="str">
        <f t="shared" si="69"/>
        <v>C</v>
      </c>
      <c r="Y156" s="30" t="str">
        <f t="shared" si="69"/>
        <v/>
      </c>
      <c r="Z156" s="30" t="str">
        <f t="shared" si="69"/>
        <v/>
      </c>
      <c r="AA156" s="30" t="str">
        <f t="shared" si="69"/>
        <v/>
      </c>
      <c r="AB156" s="30" t="str">
        <f t="shared" si="69"/>
        <v/>
      </c>
      <c r="AC156" s="30" t="str">
        <f t="shared" si="70"/>
        <v/>
      </c>
      <c r="AD156" s="30" t="str">
        <f t="shared" si="70"/>
        <v>C</v>
      </c>
      <c r="AE156" s="30" t="str">
        <f t="shared" si="70"/>
        <v>C</v>
      </c>
      <c r="AF156" s="30" t="str">
        <f t="shared" si="70"/>
        <v/>
      </c>
      <c r="AG156" s="30" t="str">
        <f t="shared" si="70"/>
        <v/>
      </c>
      <c r="AH156" s="30" t="str">
        <f t="shared" si="70"/>
        <v/>
      </c>
      <c r="AI156" s="30" t="str">
        <f t="shared" si="70"/>
        <v/>
      </c>
      <c r="AJ156" s="30" t="str">
        <f t="shared" si="70"/>
        <v/>
      </c>
      <c r="AK156" s="30" t="str">
        <f t="shared" si="70"/>
        <v>C</v>
      </c>
      <c r="AL156" s="30" t="str">
        <f t="shared" si="70"/>
        <v>C</v>
      </c>
      <c r="AM156" s="30" t="str">
        <f t="shared" si="71"/>
        <v/>
      </c>
      <c r="AN156" s="30" t="str">
        <f t="shared" si="71"/>
        <v/>
      </c>
      <c r="AO156" s="30" t="str">
        <f t="shared" si="71"/>
        <v/>
      </c>
      <c r="AP156" s="30" t="str">
        <f t="shared" si="71"/>
        <v/>
      </c>
      <c r="AQ156" s="30" t="str">
        <f t="shared" si="71"/>
        <v/>
      </c>
      <c r="AR156" s="30" t="str">
        <f t="shared" si="71"/>
        <v>C</v>
      </c>
      <c r="AS156" s="30" t="str">
        <f t="shared" si="71"/>
        <v>C</v>
      </c>
      <c r="AT156" s="30" t="str">
        <f t="shared" si="71"/>
        <v/>
      </c>
      <c r="AU156" s="30" t="str">
        <f t="shared" si="71"/>
        <v/>
      </c>
      <c r="AV156" s="30" t="str">
        <f t="shared" si="71"/>
        <v/>
      </c>
      <c r="AW156" s="30" t="str">
        <f t="shared" si="71"/>
        <v/>
      </c>
    </row>
    <row r="157" spans="1:54" x14ac:dyDescent="0.3">
      <c r="A157" s="25" t="str">
        <f t="shared" si="62"/>
        <v>ZMA</v>
      </c>
      <c r="B157" s="31"/>
      <c r="C157" s="84" t="s">
        <v>31</v>
      </c>
      <c r="D157" s="32" t="s">
        <v>48</v>
      </c>
      <c r="E157" s="33">
        <v>43124</v>
      </c>
      <c r="F157" s="34">
        <v>43133</v>
      </c>
      <c r="G157" s="113" t="str">
        <f>IF(D157='Paramètre DIVERS'!$B$16,'Paramètre DIVERS'!$A$16,IF(D157='Paramètre DIVERS'!$B$17,'Paramètre DIVERS'!$A$17,IF(D157='Paramètre DIVERS'!$B$18,'Paramètre DIVERS'!$A$18,IF(D157='Paramètre DIVERS'!$B$19,'Paramètre DIVERS'!$A$19,IF(D157='Paramètre DIVERS'!$B$21,'Paramètre DIVERS'!$A$21,IF(D157='Paramètre DIVERS'!$B$22,'Paramètre DIVERS'!$A$22,""))))))&amp;IF(D157='Paramètre DIVERS'!$B$24,'Paramètre DIVERS'!$A$24,IF(D157='Paramètre DIVERS'!$B$25,'Paramètre DIVERS'!$A$25,IF(D157='Paramètre DIVERS'!$B$26,'Paramètre DIVERS'!$A$26,IF(D157='Paramètre DIVERS'!$B$27,'Paramètre DIVERS'!$A$27,IF(D157='Paramètre DIVERS'!$B$28,'Paramètre DIVERS'!$A$28,IF(D157='Paramètre DIVERS'!$B$29,'Paramètre DIVERS'!$A$29,IF(D157='Paramètre DIVERS'!$B$30,'Paramètre DIVERS'!$A$30,"")))))))&amp;IF(D157='Paramètre DIVERS'!$B$32,'Paramètre DIVERS'!$A$32,IF(D157='Paramètre DIVERS'!$B$36,'Paramètre DIVERS'!$A$36,IF(D157='Paramètre DIVERS'!$B$37,'Paramètre DIVERS'!$A$37,IF(D157='Paramètre DIVERS'!$B$38,'Paramètre DIVERS'!$A$38,IF(D157='Paramètre DIVERS'!$B$39,'Paramètre DIVERS'!$A$39,IF(D157='Paramètre DIVERS'!$B$43,'Paramètre DIVERS'!$A$43,IF(D157='Paramètre DIVERS'!$B$44,'Paramètre DIVERS'!$A$44,"")))))))&amp;IF(D157='Paramètre DIVERS'!$B$45,'Paramètre DIVERS'!$A$45,IF(D157='Paramètre DIVERS'!$B$46,'Paramètre DIVERS'!$A$46,IF(D157='Paramètre DIVERS'!$B$47,'Paramètre DIVERS'!$A$47,IF(D157='Paramètre DIVERS'!$B$23,'Paramètre DIVERS'!$A$23,""))))</f>
        <v>ZMA</v>
      </c>
      <c r="H157" s="101">
        <f t="shared" si="63"/>
        <v>8</v>
      </c>
      <c r="I157" s="30" t="str">
        <f t="shared" ref="I157:R166" si="72">IF(OR(I$6="s",I$6="f",I$6="d"),"C",IF(AND(I$5&gt;=$E157,I$5&lt;=$F157,$G157="ZCP"),$G157,IF(AND(I$5&gt;=$E157,I$5&lt;=$F157,$G157="ZPM"),$G157,IF(AND(I$5&gt;=$E157,I$5&lt;=$F157,$G157="ZMA"),$G157,IF(AND(I$5&gt;=$E157,I$5&lt;=$F157,$G157="ZMP"),$G157,IF(AND(I$5&gt;=$E157,I$5&lt;=$F157,$G157="ZMT"),$G157,IF(AND(I$5&gt;=$E157,I$5&lt;=$F157,$G157="ZFO"),$G157,IF(AND(I$5&gt;=$E157,I$5&lt;=$F157,$G157="ZRJ"),$G157,IF(AND(I$5&gt;=$E157,I$5&lt;=$F157,$G157="ZAT"),$G157,"")))))))))</f>
        <v>C</v>
      </c>
      <c r="J157" s="30" t="str">
        <f t="shared" si="72"/>
        <v>C</v>
      </c>
      <c r="K157" s="30" t="str">
        <f t="shared" si="72"/>
        <v>ZMA</v>
      </c>
      <c r="L157" s="30" t="str">
        <f t="shared" si="72"/>
        <v>ZMA</v>
      </c>
      <c r="M157" s="30" t="str">
        <f t="shared" si="72"/>
        <v>ZMA</v>
      </c>
      <c r="N157" s="30" t="str">
        <f t="shared" si="72"/>
        <v>ZMA</v>
      </c>
      <c r="O157" s="30" t="str">
        <f t="shared" si="72"/>
        <v>ZMA</v>
      </c>
      <c r="P157" s="30" t="str">
        <f t="shared" si="72"/>
        <v>C</v>
      </c>
      <c r="Q157" s="30" t="str">
        <f t="shared" si="72"/>
        <v>C</v>
      </c>
      <c r="R157" s="30" t="str">
        <f t="shared" si="72"/>
        <v/>
      </c>
      <c r="S157" s="30" t="str">
        <f t="shared" ref="S157:AB166" si="73">IF(OR(S$6="s",S$6="f",S$6="d"),"C",IF(AND(S$5&gt;=$E157,S$5&lt;=$F157,$G157="ZCP"),$G157,IF(AND(S$5&gt;=$E157,S$5&lt;=$F157,$G157="ZPM"),$G157,IF(AND(S$5&gt;=$E157,S$5&lt;=$F157,$G157="ZMA"),$G157,IF(AND(S$5&gt;=$E157,S$5&lt;=$F157,$G157="ZMP"),$G157,IF(AND(S$5&gt;=$E157,S$5&lt;=$F157,$G157="ZMT"),$G157,IF(AND(S$5&gt;=$E157,S$5&lt;=$F157,$G157="ZFO"),$G157,IF(AND(S$5&gt;=$E157,S$5&lt;=$F157,$G157="ZRJ"),$G157,IF(AND(S$5&gt;=$E157,S$5&lt;=$F157,$G157="ZAT"),$G157,"")))))))))</f>
        <v/>
      </c>
      <c r="T157" s="30" t="str">
        <f t="shared" si="73"/>
        <v/>
      </c>
      <c r="U157" s="30" t="str">
        <f t="shared" si="73"/>
        <v/>
      </c>
      <c r="V157" s="30" t="str">
        <f t="shared" si="73"/>
        <v/>
      </c>
      <c r="W157" s="30" t="str">
        <f t="shared" si="73"/>
        <v>C</v>
      </c>
      <c r="X157" s="30" t="str">
        <f t="shared" si="73"/>
        <v>C</v>
      </c>
      <c r="Y157" s="30" t="str">
        <f t="shared" si="73"/>
        <v/>
      </c>
      <c r="Z157" s="30" t="str">
        <f t="shared" si="73"/>
        <v/>
      </c>
      <c r="AA157" s="30" t="str">
        <f t="shared" si="73"/>
        <v/>
      </c>
      <c r="AB157" s="30" t="str">
        <f t="shared" si="73"/>
        <v/>
      </c>
      <c r="AC157" s="30" t="str">
        <f t="shared" ref="AC157:AL166" si="74">IF(OR(AC$6="s",AC$6="f",AC$6="d"),"C",IF(AND(AC$5&gt;=$E157,AC$5&lt;=$F157,$G157="ZCP"),$G157,IF(AND(AC$5&gt;=$E157,AC$5&lt;=$F157,$G157="ZPM"),$G157,IF(AND(AC$5&gt;=$E157,AC$5&lt;=$F157,$G157="ZMA"),$G157,IF(AND(AC$5&gt;=$E157,AC$5&lt;=$F157,$G157="ZMP"),$G157,IF(AND(AC$5&gt;=$E157,AC$5&lt;=$F157,$G157="ZMT"),$G157,IF(AND(AC$5&gt;=$E157,AC$5&lt;=$F157,$G157="ZFO"),$G157,IF(AND(AC$5&gt;=$E157,AC$5&lt;=$F157,$G157="ZRJ"),$G157,IF(AND(AC$5&gt;=$E157,AC$5&lt;=$F157,$G157="ZAT"),$G157,"")))))))))</f>
        <v/>
      </c>
      <c r="AD157" s="30" t="str">
        <f t="shared" si="74"/>
        <v>C</v>
      </c>
      <c r="AE157" s="30" t="str">
        <f t="shared" si="74"/>
        <v>C</v>
      </c>
      <c r="AF157" s="30" t="str">
        <f t="shared" si="74"/>
        <v/>
      </c>
      <c r="AG157" s="30" t="str">
        <f t="shared" si="74"/>
        <v/>
      </c>
      <c r="AH157" s="30" t="str">
        <f t="shared" si="74"/>
        <v/>
      </c>
      <c r="AI157" s="30" t="str">
        <f t="shared" si="74"/>
        <v/>
      </c>
      <c r="AJ157" s="30" t="str">
        <f t="shared" si="74"/>
        <v/>
      </c>
      <c r="AK157" s="30" t="str">
        <f t="shared" si="74"/>
        <v>C</v>
      </c>
      <c r="AL157" s="30" t="str">
        <f t="shared" si="74"/>
        <v>C</v>
      </c>
      <c r="AM157" s="30" t="str">
        <f t="shared" ref="AM157:AW166" si="75">IF(OR(AM$6="s",AM$6="f",AM$6="d"),"C",IF(AND(AM$5&gt;=$E157,AM$5&lt;=$F157,$G157="ZCP"),$G157,IF(AND(AM$5&gt;=$E157,AM$5&lt;=$F157,$G157="ZPM"),$G157,IF(AND(AM$5&gt;=$E157,AM$5&lt;=$F157,$G157="ZMA"),$G157,IF(AND(AM$5&gt;=$E157,AM$5&lt;=$F157,$G157="ZMP"),$G157,IF(AND(AM$5&gt;=$E157,AM$5&lt;=$F157,$G157="ZMT"),$G157,IF(AND(AM$5&gt;=$E157,AM$5&lt;=$F157,$G157="ZFO"),$G157,IF(AND(AM$5&gt;=$E157,AM$5&lt;=$F157,$G157="ZRJ"),$G157,IF(AND(AM$5&gt;=$E157,AM$5&lt;=$F157,$G157="ZAT"),$G157,"")))))))))</f>
        <v/>
      </c>
      <c r="AN157" s="30" t="str">
        <f t="shared" si="75"/>
        <v/>
      </c>
      <c r="AO157" s="30" t="str">
        <f t="shared" si="75"/>
        <v/>
      </c>
      <c r="AP157" s="30" t="str">
        <f t="shared" si="75"/>
        <v/>
      </c>
      <c r="AQ157" s="30" t="str">
        <f t="shared" si="75"/>
        <v/>
      </c>
      <c r="AR157" s="30" t="str">
        <f t="shared" si="75"/>
        <v>C</v>
      </c>
      <c r="AS157" s="30" t="str">
        <f t="shared" si="75"/>
        <v>C</v>
      </c>
      <c r="AT157" s="30" t="str">
        <f t="shared" si="75"/>
        <v/>
      </c>
      <c r="AU157" s="30" t="str">
        <f t="shared" si="75"/>
        <v/>
      </c>
      <c r="AV157" s="30" t="str">
        <f t="shared" si="75"/>
        <v/>
      </c>
      <c r="AW157" s="30" t="str">
        <f t="shared" si="75"/>
        <v/>
      </c>
    </row>
    <row r="158" spans="1:54" x14ac:dyDescent="0.3">
      <c r="A158" s="25" t="str">
        <f t="shared" si="62"/>
        <v>ZMA</v>
      </c>
      <c r="B158" s="31"/>
      <c r="C158" s="84" t="s">
        <v>31</v>
      </c>
      <c r="D158" s="32" t="s">
        <v>48</v>
      </c>
      <c r="E158" s="33">
        <v>42887</v>
      </c>
      <c r="F158" s="34">
        <v>43039</v>
      </c>
      <c r="G158" s="113" t="str">
        <f>IF(D158='Paramètre DIVERS'!$B$16,'Paramètre DIVERS'!$A$16,IF(D158='Paramètre DIVERS'!$B$17,'Paramètre DIVERS'!$A$17,IF(D158='Paramètre DIVERS'!$B$18,'Paramètre DIVERS'!$A$18,IF(D158='Paramètre DIVERS'!$B$19,'Paramètre DIVERS'!$A$19,IF(D158='Paramètre DIVERS'!$B$21,'Paramètre DIVERS'!$A$21,IF(D158='Paramètre DIVERS'!$B$22,'Paramètre DIVERS'!$A$22,""))))))&amp;IF(D158='Paramètre DIVERS'!$B$24,'Paramètre DIVERS'!$A$24,IF(D158='Paramètre DIVERS'!$B$25,'Paramètre DIVERS'!$A$25,IF(D158='Paramètre DIVERS'!$B$26,'Paramètre DIVERS'!$A$26,IF(D158='Paramètre DIVERS'!$B$27,'Paramètre DIVERS'!$A$27,IF(D158='Paramètre DIVERS'!$B$28,'Paramètre DIVERS'!$A$28,IF(D158='Paramètre DIVERS'!$B$29,'Paramètre DIVERS'!$A$29,IF(D158='Paramètre DIVERS'!$B$30,'Paramètre DIVERS'!$A$30,"")))))))&amp;IF(D158='Paramètre DIVERS'!$B$32,'Paramètre DIVERS'!$A$32,IF(D158='Paramètre DIVERS'!$B$36,'Paramètre DIVERS'!$A$36,IF(D158='Paramètre DIVERS'!$B$37,'Paramètre DIVERS'!$A$37,IF(D158='Paramètre DIVERS'!$B$38,'Paramètre DIVERS'!$A$38,IF(D158='Paramètre DIVERS'!$B$39,'Paramètre DIVERS'!$A$39,IF(D158='Paramètre DIVERS'!$B$43,'Paramètre DIVERS'!$A$43,IF(D158='Paramètre DIVERS'!$B$44,'Paramètre DIVERS'!$A$44,"")))))))&amp;IF(D158='Paramètre DIVERS'!$B$45,'Paramètre DIVERS'!$A$45,IF(D158='Paramètre DIVERS'!$B$46,'Paramètre DIVERS'!$A$46,IF(D158='Paramètre DIVERS'!$B$47,'Paramètre DIVERS'!$A$47,IF(D158='Paramètre DIVERS'!$B$23,'Paramètre DIVERS'!$A$23,""))))</f>
        <v>ZMA</v>
      </c>
      <c r="H158" s="101">
        <f t="shared" si="63"/>
        <v>106</v>
      </c>
      <c r="I158" s="30" t="str">
        <f t="shared" si="72"/>
        <v>C</v>
      </c>
      <c r="J158" s="30" t="str">
        <f t="shared" si="72"/>
        <v>C</v>
      </c>
      <c r="K158" s="30" t="str">
        <f t="shared" si="72"/>
        <v/>
      </c>
      <c r="L158" s="30" t="str">
        <f t="shared" si="72"/>
        <v/>
      </c>
      <c r="M158" s="30" t="str">
        <f t="shared" si="72"/>
        <v/>
      </c>
      <c r="N158" s="30" t="str">
        <f t="shared" si="72"/>
        <v/>
      </c>
      <c r="O158" s="30" t="str">
        <f t="shared" si="72"/>
        <v/>
      </c>
      <c r="P158" s="30" t="str">
        <f t="shared" si="72"/>
        <v>C</v>
      </c>
      <c r="Q158" s="30" t="str">
        <f t="shared" si="72"/>
        <v>C</v>
      </c>
      <c r="R158" s="30" t="str">
        <f t="shared" si="72"/>
        <v/>
      </c>
      <c r="S158" s="30" t="str">
        <f t="shared" si="73"/>
        <v/>
      </c>
      <c r="T158" s="30" t="str">
        <f t="shared" si="73"/>
        <v/>
      </c>
      <c r="U158" s="30" t="str">
        <f t="shared" si="73"/>
        <v/>
      </c>
      <c r="V158" s="30" t="str">
        <f t="shared" si="73"/>
        <v/>
      </c>
      <c r="W158" s="30" t="str">
        <f t="shared" si="73"/>
        <v>C</v>
      </c>
      <c r="X158" s="30" t="str">
        <f t="shared" si="73"/>
        <v>C</v>
      </c>
      <c r="Y158" s="30" t="str">
        <f t="shared" si="73"/>
        <v/>
      </c>
      <c r="Z158" s="30" t="str">
        <f t="shared" si="73"/>
        <v/>
      </c>
      <c r="AA158" s="30" t="str">
        <f t="shared" si="73"/>
        <v/>
      </c>
      <c r="AB158" s="30" t="str">
        <f t="shared" si="73"/>
        <v/>
      </c>
      <c r="AC158" s="30" t="str">
        <f t="shared" si="74"/>
        <v/>
      </c>
      <c r="AD158" s="30" t="str">
        <f t="shared" si="74"/>
        <v>C</v>
      </c>
      <c r="AE158" s="30" t="str">
        <f t="shared" si="74"/>
        <v>C</v>
      </c>
      <c r="AF158" s="30" t="str">
        <f t="shared" si="74"/>
        <v/>
      </c>
      <c r="AG158" s="30" t="str">
        <f t="shared" si="74"/>
        <v/>
      </c>
      <c r="AH158" s="30" t="str">
        <f t="shared" si="74"/>
        <v/>
      </c>
      <c r="AI158" s="30" t="str">
        <f t="shared" si="74"/>
        <v/>
      </c>
      <c r="AJ158" s="30" t="str">
        <f t="shared" si="74"/>
        <v/>
      </c>
      <c r="AK158" s="30" t="str">
        <f t="shared" si="74"/>
        <v>C</v>
      </c>
      <c r="AL158" s="30" t="str">
        <f t="shared" si="74"/>
        <v>C</v>
      </c>
      <c r="AM158" s="30" t="str">
        <f t="shared" si="75"/>
        <v/>
      </c>
      <c r="AN158" s="30" t="str">
        <f t="shared" si="75"/>
        <v/>
      </c>
      <c r="AO158" s="30" t="str">
        <f t="shared" si="75"/>
        <v/>
      </c>
      <c r="AP158" s="30" t="str">
        <f t="shared" si="75"/>
        <v/>
      </c>
      <c r="AQ158" s="30" t="str">
        <f t="shared" si="75"/>
        <v/>
      </c>
      <c r="AR158" s="30" t="str">
        <f t="shared" si="75"/>
        <v>C</v>
      </c>
      <c r="AS158" s="30" t="str">
        <f t="shared" si="75"/>
        <v>C</v>
      </c>
      <c r="AT158" s="30" t="str">
        <f t="shared" si="75"/>
        <v/>
      </c>
      <c r="AU158" s="30" t="str">
        <f t="shared" si="75"/>
        <v/>
      </c>
      <c r="AV158" s="30" t="str">
        <f t="shared" si="75"/>
        <v/>
      </c>
      <c r="AW158" s="30" t="str">
        <f t="shared" si="75"/>
        <v/>
      </c>
    </row>
    <row r="159" spans="1:54" x14ac:dyDescent="0.3">
      <c r="A159" s="25" t="str">
        <f t="shared" si="62"/>
        <v>ZMA</v>
      </c>
      <c r="B159" s="31"/>
      <c r="C159" s="84" t="s">
        <v>31</v>
      </c>
      <c r="D159" s="32" t="s">
        <v>48</v>
      </c>
      <c r="E159" s="33">
        <v>43137</v>
      </c>
      <c r="F159" s="34">
        <v>43141</v>
      </c>
      <c r="G159" s="113" t="str">
        <f>IF(D159='Paramètre DIVERS'!$B$16,'Paramètre DIVERS'!$A$16,IF(D159='Paramètre DIVERS'!$B$17,'Paramètre DIVERS'!$A$17,IF(D159='Paramètre DIVERS'!$B$18,'Paramètre DIVERS'!$A$18,IF(D159='Paramètre DIVERS'!$B$19,'Paramètre DIVERS'!$A$19,IF(D159='Paramètre DIVERS'!$B$21,'Paramètre DIVERS'!$A$21,IF(D159='Paramètre DIVERS'!$B$22,'Paramètre DIVERS'!$A$22,""))))))&amp;IF(D159='Paramètre DIVERS'!$B$24,'Paramètre DIVERS'!$A$24,IF(D159='Paramètre DIVERS'!$B$25,'Paramètre DIVERS'!$A$25,IF(D159='Paramètre DIVERS'!$B$26,'Paramètre DIVERS'!$A$26,IF(D159='Paramètre DIVERS'!$B$27,'Paramètre DIVERS'!$A$27,IF(D159='Paramètre DIVERS'!$B$28,'Paramètre DIVERS'!$A$28,IF(D159='Paramètre DIVERS'!$B$29,'Paramètre DIVERS'!$A$29,IF(D159='Paramètre DIVERS'!$B$30,'Paramètre DIVERS'!$A$30,"")))))))&amp;IF(D159='Paramètre DIVERS'!$B$32,'Paramètre DIVERS'!$A$32,IF(D159='Paramètre DIVERS'!$B$36,'Paramètre DIVERS'!$A$36,IF(D159='Paramètre DIVERS'!$B$37,'Paramètre DIVERS'!$A$37,IF(D159='Paramètre DIVERS'!$B$38,'Paramètre DIVERS'!$A$38,IF(D159='Paramètre DIVERS'!$B$39,'Paramètre DIVERS'!$A$39,IF(D159='Paramètre DIVERS'!$B$43,'Paramètre DIVERS'!$A$43,IF(D159='Paramètre DIVERS'!$B$44,'Paramètre DIVERS'!$A$44,"")))))))&amp;IF(D159='Paramètre DIVERS'!$B$45,'Paramètre DIVERS'!$A$45,IF(D159='Paramètre DIVERS'!$B$46,'Paramètre DIVERS'!$A$46,IF(D159='Paramètre DIVERS'!$B$47,'Paramètre DIVERS'!$A$47,IF(D159='Paramètre DIVERS'!$B$23,'Paramètre DIVERS'!$A$23,""))))</f>
        <v>ZMA</v>
      </c>
      <c r="H159" s="101">
        <f t="shared" si="63"/>
        <v>4</v>
      </c>
      <c r="I159" s="30" t="str">
        <f t="shared" si="72"/>
        <v>C</v>
      </c>
      <c r="J159" s="30" t="str">
        <f t="shared" si="72"/>
        <v>C</v>
      </c>
      <c r="K159" s="30" t="str">
        <f t="shared" si="72"/>
        <v/>
      </c>
      <c r="L159" s="30" t="str">
        <f t="shared" si="72"/>
        <v/>
      </c>
      <c r="M159" s="30" t="str">
        <f t="shared" si="72"/>
        <v/>
      </c>
      <c r="N159" s="30" t="str">
        <f t="shared" si="72"/>
        <v/>
      </c>
      <c r="O159" s="30" t="str">
        <f t="shared" si="72"/>
        <v/>
      </c>
      <c r="P159" s="30" t="str">
        <f t="shared" si="72"/>
        <v>C</v>
      </c>
      <c r="Q159" s="30" t="str">
        <f t="shared" si="72"/>
        <v>C</v>
      </c>
      <c r="R159" s="30" t="str">
        <f t="shared" si="72"/>
        <v/>
      </c>
      <c r="S159" s="30" t="str">
        <f t="shared" si="73"/>
        <v>ZMA</v>
      </c>
      <c r="T159" s="30" t="str">
        <f t="shared" si="73"/>
        <v>ZMA</v>
      </c>
      <c r="U159" s="30" t="str">
        <f t="shared" si="73"/>
        <v>ZMA</v>
      </c>
      <c r="V159" s="30" t="str">
        <f t="shared" si="73"/>
        <v>ZMA</v>
      </c>
      <c r="W159" s="30" t="str">
        <f t="shared" si="73"/>
        <v>C</v>
      </c>
      <c r="X159" s="30" t="str">
        <f t="shared" si="73"/>
        <v>C</v>
      </c>
      <c r="Y159" s="30" t="str">
        <f t="shared" si="73"/>
        <v/>
      </c>
      <c r="Z159" s="30" t="str">
        <f t="shared" si="73"/>
        <v/>
      </c>
      <c r="AA159" s="30" t="str">
        <f t="shared" si="73"/>
        <v/>
      </c>
      <c r="AB159" s="30" t="str">
        <f t="shared" si="73"/>
        <v/>
      </c>
      <c r="AC159" s="30" t="str">
        <f t="shared" si="74"/>
        <v/>
      </c>
      <c r="AD159" s="30" t="str">
        <f t="shared" si="74"/>
        <v>C</v>
      </c>
      <c r="AE159" s="30" t="str">
        <f t="shared" si="74"/>
        <v>C</v>
      </c>
      <c r="AF159" s="30" t="str">
        <f t="shared" si="74"/>
        <v/>
      </c>
      <c r="AG159" s="30" t="str">
        <f t="shared" si="74"/>
        <v/>
      </c>
      <c r="AH159" s="30" t="str">
        <f t="shared" si="74"/>
        <v/>
      </c>
      <c r="AI159" s="30" t="str">
        <f t="shared" si="74"/>
        <v/>
      </c>
      <c r="AJ159" s="30" t="str">
        <f t="shared" si="74"/>
        <v/>
      </c>
      <c r="AK159" s="30" t="str">
        <f t="shared" si="74"/>
        <v>C</v>
      </c>
      <c r="AL159" s="30" t="str">
        <f t="shared" si="74"/>
        <v>C</v>
      </c>
      <c r="AM159" s="30" t="str">
        <f t="shared" si="75"/>
        <v/>
      </c>
      <c r="AN159" s="30" t="str">
        <f t="shared" si="75"/>
        <v/>
      </c>
      <c r="AO159" s="30" t="str">
        <f t="shared" si="75"/>
        <v/>
      </c>
      <c r="AP159" s="30" t="str">
        <f t="shared" si="75"/>
        <v/>
      </c>
      <c r="AQ159" s="30" t="str">
        <f t="shared" si="75"/>
        <v/>
      </c>
      <c r="AR159" s="30" t="str">
        <f t="shared" si="75"/>
        <v>C</v>
      </c>
      <c r="AS159" s="30" t="str">
        <f t="shared" si="75"/>
        <v>C</v>
      </c>
      <c r="AT159" s="30" t="str">
        <f t="shared" si="75"/>
        <v/>
      </c>
      <c r="AU159" s="30" t="str">
        <f t="shared" si="75"/>
        <v/>
      </c>
      <c r="AV159" s="30" t="str">
        <f t="shared" si="75"/>
        <v/>
      </c>
      <c r="AW159" s="30" t="str">
        <f t="shared" si="75"/>
        <v/>
      </c>
    </row>
    <row r="160" spans="1:54" x14ac:dyDescent="0.3">
      <c r="A160" s="25" t="str">
        <f t="shared" si="62"/>
        <v>ZMA</v>
      </c>
      <c r="B160" s="31"/>
      <c r="C160" s="84" t="s">
        <v>31</v>
      </c>
      <c r="D160" s="32" t="s">
        <v>48</v>
      </c>
      <c r="E160" s="33">
        <v>42887</v>
      </c>
      <c r="F160" s="34">
        <v>42942</v>
      </c>
      <c r="G160" s="113" t="str">
        <f>IF(D160='Paramètre DIVERS'!$B$16,'Paramètre DIVERS'!$A$16,IF(D160='Paramètre DIVERS'!$B$17,'Paramètre DIVERS'!$A$17,IF(D160='Paramètre DIVERS'!$B$18,'Paramètre DIVERS'!$A$18,IF(D160='Paramètre DIVERS'!$B$19,'Paramètre DIVERS'!$A$19,IF(D160='Paramètre DIVERS'!$B$21,'Paramètre DIVERS'!$A$21,IF(D160='Paramètre DIVERS'!$B$22,'Paramètre DIVERS'!$A$22,""))))))&amp;IF(D160='Paramètre DIVERS'!$B$24,'Paramètre DIVERS'!$A$24,IF(D160='Paramètre DIVERS'!$B$25,'Paramètre DIVERS'!$A$25,IF(D160='Paramètre DIVERS'!$B$26,'Paramètre DIVERS'!$A$26,IF(D160='Paramètre DIVERS'!$B$27,'Paramètre DIVERS'!$A$27,IF(D160='Paramètre DIVERS'!$B$28,'Paramètre DIVERS'!$A$28,IF(D160='Paramètre DIVERS'!$B$29,'Paramètre DIVERS'!$A$29,IF(D160='Paramètre DIVERS'!$B$30,'Paramètre DIVERS'!$A$30,"")))))))&amp;IF(D160='Paramètre DIVERS'!$B$32,'Paramètre DIVERS'!$A$32,IF(D160='Paramètre DIVERS'!$B$36,'Paramètre DIVERS'!$A$36,IF(D160='Paramètre DIVERS'!$B$37,'Paramètre DIVERS'!$A$37,IF(D160='Paramètre DIVERS'!$B$38,'Paramètre DIVERS'!$A$38,IF(D160='Paramètre DIVERS'!$B$39,'Paramètre DIVERS'!$A$39,IF(D160='Paramètre DIVERS'!$B$43,'Paramètre DIVERS'!$A$43,IF(D160='Paramètre DIVERS'!$B$44,'Paramètre DIVERS'!$A$44,"")))))))&amp;IF(D160='Paramètre DIVERS'!$B$45,'Paramètre DIVERS'!$A$45,IF(D160='Paramètre DIVERS'!$B$46,'Paramètre DIVERS'!$A$46,IF(D160='Paramètre DIVERS'!$B$47,'Paramètre DIVERS'!$A$47,IF(D160='Paramètre DIVERS'!$B$23,'Paramètre DIVERS'!$A$23,""))))</f>
        <v>ZMA</v>
      </c>
      <c r="H160" s="101">
        <f t="shared" si="63"/>
        <v>38</v>
      </c>
      <c r="I160" s="30" t="str">
        <f t="shared" si="72"/>
        <v>C</v>
      </c>
      <c r="J160" s="30" t="str">
        <f t="shared" si="72"/>
        <v>C</v>
      </c>
      <c r="K160" s="30" t="str">
        <f t="shared" si="72"/>
        <v/>
      </c>
      <c r="L160" s="30" t="str">
        <f t="shared" si="72"/>
        <v/>
      </c>
      <c r="M160" s="30" t="str">
        <f t="shared" si="72"/>
        <v/>
      </c>
      <c r="N160" s="30" t="str">
        <f t="shared" si="72"/>
        <v/>
      </c>
      <c r="O160" s="30" t="str">
        <f t="shared" si="72"/>
        <v/>
      </c>
      <c r="P160" s="30" t="str">
        <f t="shared" si="72"/>
        <v>C</v>
      </c>
      <c r="Q160" s="30" t="str">
        <f t="shared" si="72"/>
        <v>C</v>
      </c>
      <c r="R160" s="30" t="str">
        <f t="shared" si="72"/>
        <v/>
      </c>
      <c r="S160" s="30" t="str">
        <f t="shared" si="73"/>
        <v/>
      </c>
      <c r="T160" s="30" t="str">
        <f t="shared" si="73"/>
        <v/>
      </c>
      <c r="U160" s="30" t="str">
        <f t="shared" si="73"/>
        <v/>
      </c>
      <c r="V160" s="30" t="str">
        <f t="shared" si="73"/>
        <v/>
      </c>
      <c r="W160" s="30" t="str">
        <f t="shared" si="73"/>
        <v>C</v>
      </c>
      <c r="X160" s="30" t="str">
        <f t="shared" si="73"/>
        <v>C</v>
      </c>
      <c r="Y160" s="30" t="str">
        <f t="shared" si="73"/>
        <v/>
      </c>
      <c r="Z160" s="30" t="str">
        <f t="shared" si="73"/>
        <v/>
      </c>
      <c r="AA160" s="30" t="str">
        <f t="shared" si="73"/>
        <v/>
      </c>
      <c r="AB160" s="30" t="str">
        <f t="shared" si="73"/>
        <v/>
      </c>
      <c r="AC160" s="30" t="str">
        <f t="shared" si="74"/>
        <v/>
      </c>
      <c r="AD160" s="30" t="str">
        <f t="shared" si="74"/>
        <v>C</v>
      </c>
      <c r="AE160" s="30" t="str">
        <f t="shared" si="74"/>
        <v>C</v>
      </c>
      <c r="AF160" s="30" t="str">
        <f t="shared" si="74"/>
        <v/>
      </c>
      <c r="AG160" s="30" t="str">
        <f t="shared" si="74"/>
        <v/>
      </c>
      <c r="AH160" s="30" t="str">
        <f t="shared" si="74"/>
        <v/>
      </c>
      <c r="AI160" s="30" t="str">
        <f t="shared" si="74"/>
        <v/>
      </c>
      <c r="AJ160" s="30" t="str">
        <f t="shared" si="74"/>
        <v/>
      </c>
      <c r="AK160" s="30" t="str">
        <f t="shared" si="74"/>
        <v>C</v>
      </c>
      <c r="AL160" s="30" t="str">
        <f t="shared" si="74"/>
        <v>C</v>
      </c>
      <c r="AM160" s="30" t="str">
        <f t="shared" si="75"/>
        <v/>
      </c>
      <c r="AN160" s="30" t="str">
        <f t="shared" si="75"/>
        <v/>
      </c>
      <c r="AO160" s="30" t="str">
        <f t="shared" si="75"/>
        <v/>
      </c>
      <c r="AP160" s="30" t="str">
        <f t="shared" si="75"/>
        <v/>
      </c>
      <c r="AQ160" s="30" t="str">
        <f t="shared" si="75"/>
        <v/>
      </c>
      <c r="AR160" s="30" t="str">
        <f t="shared" si="75"/>
        <v>C</v>
      </c>
      <c r="AS160" s="30" t="str">
        <f t="shared" si="75"/>
        <v>C</v>
      </c>
      <c r="AT160" s="30" t="str">
        <f t="shared" si="75"/>
        <v/>
      </c>
      <c r="AU160" s="30" t="str">
        <f t="shared" si="75"/>
        <v/>
      </c>
      <c r="AV160" s="30" t="str">
        <f t="shared" si="75"/>
        <v/>
      </c>
      <c r="AW160" s="30" t="str">
        <f t="shared" si="75"/>
        <v/>
      </c>
    </row>
    <row r="161" spans="1:49" x14ac:dyDescent="0.3">
      <c r="A161" s="25" t="str">
        <f t="shared" si="62"/>
        <v>ZMA</v>
      </c>
      <c r="B161" s="31"/>
      <c r="C161" s="84" t="s">
        <v>31</v>
      </c>
      <c r="D161" s="32" t="s">
        <v>48</v>
      </c>
      <c r="E161" s="33">
        <v>43112</v>
      </c>
      <c r="F161" s="34">
        <v>43119</v>
      </c>
      <c r="G161" s="113" t="str">
        <f>IF(D161='Paramètre DIVERS'!$B$16,'Paramètre DIVERS'!$A$16,IF(D161='Paramètre DIVERS'!$B$17,'Paramètre DIVERS'!$A$17,IF(D161='Paramètre DIVERS'!$B$18,'Paramètre DIVERS'!$A$18,IF(D161='Paramètre DIVERS'!$B$19,'Paramètre DIVERS'!$A$19,IF(D161='Paramètre DIVERS'!$B$21,'Paramètre DIVERS'!$A$21,IF(D161='Paramètre DIVERS'!$B$22,'Paramètre DIVERS'!$A$22,""))))))&amp;IF(D161='Paramètre DIVERS'!$B$24,'Paramètre DIVERS'!$A$24,IF(D161='Paramètre DIVERS'!$B$25,'Paramètre DIVERS'!$A$25,IF(D161='Paramètre DIVERS'!$B$26,'Paramètre DIVERS'!$A$26,IF(D161='Paramètre DIVERS'!$B$27,'Paramètre DIVERS'!$A$27,IF(D161='Paramètre DIVERS'!$B$28,'Paramètre DIVERS'!$A$28,IF(D161='Paramètre DIVERS'!$B$29,'Paramètre DIVERS'!$A$29,IF(D161='Paramètre DIVERS'!$B$30,'Paramètre DIVERS'!$A$30,"")))))))&amp;IF(D161='Paramètre DIVERS'!$B$32,'Paramètre DIVERS'!$A$32,IF(D161='Paramètre DIVERS'!$B$36,'Paramètre DIVERS'!$A$36,IF(D161='Paramètre DIVERS'!$B$37,'Paramètre DIVERS'!$A$37,IF(D161='Paramètre DIVERS'!$B$38,'Paramètre DIVERS'!$A$38,IF(D161='Paramètre DIVERS'!$B$39,'Paramètre DIVERS'!$A$39,IF(D161='Paramètre DIVERS'!$B$43,'Paramètre DIVERS'!$A$43,IF(D161='Paramètre DIVERS'!$B$44,'Paramètre DIVERS'!$A$44,"")))))))&amp;IF(D161='Paramètre DIVERS'!$B$45,'Paramètre DIVERS'!$A$45,IF(D161='Paramètre DIVERS'!$B$46,'Paramètre DIVERS'!$A$46,IF(D161='Paramètre DIVERS'!$B$47,'Paramètre DIVERS'!$A$47,IF(D161='Paramètre DIVERS'!$B$23,'Paramètre DIVERS'!$A$23,""))))</f>
        <v>ZMA</v>
      </c>
      <c r="H161" s="101">
        <f t="shared" si="63"/>
        <v>6</v>
      </c>
      <c r="I161" s="30" t="str">
        <f t="shared" si="72"/>
        <v>C</v>
      </c>
      <c r="J161" s="30" t="str">
        <f t="shared" si="72"/>
        <v>C</v>
      </c>
      <c r="K161" s="30" t="str">
        <f t="shared" si="72"/>
        <v/>
      </c>
      <c r="L161" s="30" t="str">
        <f t="shared" si="72"/>
        <v/>
      </c>
      <c r="M161" s="30" t="str">
        <f t="shared" si="72"/>
        <v/>
      </c>
      <c r="N161" s="30" t="str">
        <f t="shared" si="72"/>
        <v/>
      </c>
      <c r="O161" s="30" t="str">
        <f t="shared" si="72"/>
        <v/>
      </c>
      <c r="P161" s="30" t="str">
        <f t="shared" si="72"/>
        <v>C</v>
      </c>
      <c r="Q161" s="30" t="str">
        <f t="shared" si="72"/>
        <v>C</v>
      </c>
      <c r="R161" s="30" t="str">
        <f t="shared" si="72"/>
        <v/>
      </c>
      <c r="S161" s="30" t="str">
        <f t="shared" si="73"/>
        <v/>
      </c>
      <c r="T161" s="30" t="str">
        <f t="shared" si="73"/>
        <v/>
      </c>
      <c r="U161" s="30" t="str">
        <f t="shared" si="73"/>
        <v/>
      </c>
      <c r="V161" s="30" t="str">
        <f t="shared" si="73"/>
        <v/>
      </c>
      <c r="W161" s="30" t="str">
        <f t="shared" si="73"/>
        <v>C</v>
      </c>
      <c r="X161" s="30" t="str">
        <f t="shared" si="73"/>
        <v>C</v>
      </c>
      <c r="Y161" s="30" t="str">
        <f t="shared" si="73"/>
        <v/>
      </c>
      <c r="Z161" s="30" t="str">
        <f t="shared" si="73"/>
        <v/>
      </c>
      <c r="AA161" s="30" t="str">
        <f t="shared" si="73"/>
        <v/>
      </c>
      <c r="AB161" s="30" t="str">
        <f t="shared" si="73"/>
        <v/>
      </c>
      <c r="AC161" s="30" t="str">
        <f t="shared" si="74"/>
        <v/>
      </c>
      <c r="AD161" s="30" t="str">
        <f t="shared" si="74"/>
        <v>C</v>
      </c>
      <c r="AE161" s="30" t="str">
        <f t="shared" si="74"/>
        <v>C</v>
      </c>
      <c r="AF161" s="30" t="str">
        <f t="shared" si="74"/>
        <v/>
      </c>
      <c r="AG161" s="30" t="str">
        <f t="shared" si="74"/>
        <v/>
      </c>
      <c r="AH161" s="30" t="str">
        <f t="shared" si="74"/>
        <v/>
      </c>
      <c r="AI161" s="30" t="str">
        <f t="shared" si="74"/>
        <v/>
      </c>
      <c r="AJ161" s="30" t="str">
        <f t="shared" si="74"/>
        <v/>
      </c>
      <c r="AK161" s="30" t="str">
        <f t="shared" si="74"/>
        <v>C</v>
      </c>
      <c r="AL161" s="30" t="str">
        <f t="shared" si="74"/>
        <v>C</v>
      </c>
      <c r="AM161" s="30" t="str">
        <f t="shared" si="75"/>
        <v/>
      </c>
      <c r="AN161" s="30" t="str">
        <f t="shared" si="75"/>
        <v/>
      </c>
      <c r="AO161" s="30" t="str">
        <f t="shared" si="75"/>
        <v/>
      </c>
      <c r="AP161" s="30" t="str">
        <f t="shared" si="75"/>
        <v/>
      </c>
      <c r="AQ161" s="30" t="str">
        <f t="shared" si="75"/>
        <v/>
      </c>
      <c r="AR161" s="30" t="str">
        <f t="shared" si="75"/>
        <v>C</v>
      </c>
      <c r="AS161" s="30" t="str">
        <f t="shared" si="75"/>
        <v>C</v>
      </c>
      <c r="AT161" s="30" t="str">
        <f t="shared" si="75"/>
        <v/>
      </c>
      <c r="AU161" s="30" t="str">
        <f t="shared" si="75"/>
        <v/>
      </c>
      <c r="AV161" s="30" t="str">
        <f t="shared" si="75"/>
        <v/>
      </c>
      <c r="AW161" s="30" t="str">
        <f t="shared" si="75"/>
        <v/>
      </c>
    </row>
    <row r="162" spans="1:49" x14ac:dyDescent="0.3">
      <c r="A162" s="25" t="str">
        <f t="shared" si="62"/>
        <v>ZMA</v>
      </c>
      <c r="B162" s="31"/>
      <c r="C162" s="84" t="s">
        <v>31</v>
      </c>
      <c r="D162" s="32" t="s">
        <v>48</v>
      </c>
      <c r="E162" s="33">
        <v>43066</v>
      </c>
      <c r="F162" s="34">
        <v>43079</v>
      </c>
      <c r="G162" s="113" t="str">
        <f>IF(D162='Paramètre DIVERS'!$B$16,'Paramètre DIVERS'!$A$16,IF(D162='Paramètre DIVERS'!$B$17,'Paramètre DIVERS'!$A$17,IF(D162='Paramètre DIVERS'!$B$18,'Paramètre DIVERS'!$A$18,IF(D162='Paramètre DIVERS'!$B$19,'Paramètre DIVERS'!$A$19,IF(D162='Paramètre DIVERS'!$B$21,'Paramètre DIVERS'!$A$21,IF(D162='Paramètre DIVERS'!$B$22,'Paramètre DIVERS'!$A$22,""))))))&amp;IF(D162='Paramètre DIVERS'!$B$24,'Paramètre DIVERS'!$A$24,IF(D162='Paramètre DIVERS'!$B$25,'Paramètre DIVERS'!$A$25,IF(D162='Paramètre DIVERS'!$B$26,'Paramètre DIVERS'!$A$26,IF(D162='Paramètre DIVERS'!$B$27,'Paramètre DIVERS'!$A$27,IF(D162='Paramètre DIVERS'!$B$28,'Paramètre DIVERS'!$A$28,IF(D162='Paramètre DIVERS'!$B$29,'Paramètre DIVERS'!$A$29,IF(D162='Paramètre DIVERS'!$B$30,'Paramètre DIVERS'!$A$30,"")))))))&amp;IF(D162='Paramètre DIVERS'!$B$32,'Paramètre DIVERS'!$A$32,IF(D162='Paramètre DIVERS'!$B$36,'Paramètre DIVERS'!$A$36,IF(D162='Paramètre DIVERS'!$B$37,'Paramètre DIVERS'!$A$37,IF(D162='Paramètre DIVERS'!$B$38,'Paramètre DIVERS'!$A$38,IF(D162='Paramètre DIVERS'!$B$39,'Paramètre DIVERS'!$A$39,IF(D162='Paramètre DIVERS'!$B$43,'Paramètre DIVERS'!$A$43,IF(D162='Paramètre DIVERS'!$B$44,'Paramètre DIVERS'!$A$44,"")))))))&amp;IF(D162='Paramètre DIVERS'!$B$45,'Paramètre DIVERS'!$A$45,IF(D162='Paramètre DIVERS'!$B$46,'Paramètre DIVERS'!$A$46,IF(D162='Paramètre DIVERS'!$B$47,'Paramètre DIVERS'!$A$47,IF(D162='Paramètre DIVERS'!$B$23,'Paramètre DIVERS'!$A$23,""))))</f>
        <v>ZMA</v>
      </c>
      <c r="H162" s="101">
        <f t="shared" si="63"/>
        <v>10</v>
      </c>
      <c r="I162" s="30" t="str">
        <f t="shared" si="72"/>
        <v>C</v>
      </c>
      <c r="J162" s="30" t="str">
        <f t="shared" si="72"/>
        <v>C</v>
      </c>
      <c r="K162" s="30" t="str">
        <f t="shared" si="72"/>
        <v/>
      </c>
      <c r="L162" s="30" t="str">
        <f t="shared" si="72"/>
        <v/>
      </c>
      <c r="M162" s="30" t="str">
        <f t="shared" si="72"/>
        <v/>
      </c>
      <c r="N162" s="30" t="str">
        <f t="shared" si="72"/>
        <v/>
      </c>
      <c r="O162" s="30" t="str">
        <f t="shared" si="72"/>
        <v/>
      </c>
      <c r="P162" s="30" t="str">
        <f t="shared" si="72"/>
        <v>C</v>
      </c>
      <c r="Q162" s="30" t="str">
        <f t="shared" si="72"/>
        <v>C</v>
      </c>
      <c r="R162" s="30" t="str">
        <f t="shared" si="72"/>
        <v/>
      </c>
      <c r="S162" s="30" t="str">
        <f t="shared" si="73"/>
        <v/>
      </c>
      <c r="T162" s="30" t="str">
        <f t="shared" si="73"/>
        <v/>
      </c>
      <c r="U162" s="30" t="str">
        <f t="shared" si="73"/>
        <v/>
      </c>
      <c r="V162" s="30" t="str">
        <f t="shared" si="73"/>
        <v/>
      </c>
      <c r="W162" s="30" t="str">
        <f t="shared" si="73"/>
        <v>C</v>
      </c>
      <c r="X162" s="30" t="str">
        <f t="shared" si="73"/>
        <v>C</v>
      </c>
      <c r="Y162" s="30" t="str">
        <f t="shared" si="73"/>
        <v/>
      </c>
      <c r="Z162" s="30" t="str">
        <f t="shared" si="73"/>
        <v/>
      </c>
      <c r="AA162" s="30" t="str">
        <f t="shared" si="73"/>
        <v/>
      </c>
      <c r="AB162" s="30" t="str">
        <f t="shared" si="73"/>
        <v/>
      </c>
      <c r="AC162" s="30" t="str">
        <f t="shared" si="74"/>
        <v/>
      </c>
      <c r="AD162" s="30" t="str">
        <f t="shared" si="74"/>
        <v>C</v>
      </c>
      <c r="AE162" s="30" t="str">
        <f t="shared" si="74"/>
        <v>C</v>
      </c>
      <c r="AF162" s="30" t="str">
        <f t="shared" si="74"/>
        <v/>
      </c>
      <c r="AG162" s="30" t="str">
        <f t="shared" si="74"/>
        <v/>
      </c>
      <c r="AH162" s="30" t="str">
        <f t="shared" si="74"/>
        <v/>
      </c>
      <c r="AI162" s="30" t="str">
        <f t="shared" si="74"/>
        <v/>
      </c>
      <c r="AJ162" s="30" t="str">
        <f t="shared" si="74"/>
        <v/>
      </c>
      <c r="AK162" s="30" t="str">
        <f t="shared" si="74"/>
        <v>C</v>
      </c>
      <c r="AL162" s="30" t="str">
        <f t="shared" si="74"/>
        <v>C</v>
      </c>
      <c r="AM162" s="30" t="str">
        <f t="shared" si="75"/>
        <v/>
      </c>
      <c r="AN162" s="30" t="str">
        <f t="shared" si="75"/>
        <v/>
      </c>
      <c r="AO162" s="30" t="str">
        <f t="shared" si="75"/>
        <v/>
      </c>
      <c r="AP162" s="30" t="str">
        <f t="shared" si="75"/>
        <v/>
      </c>
      <c r="AQ162" s="30" t="str">
        <f t="shared" si="75"/>
        <v/>
      </c>
      <c r="AR162" s="30" t="str">
        <f t="shared" si="75"/>
        <v>C</v>
      </c>
      <c r="AS162" s="30" t="str">
        <f t="shared" si="75"/>
        <v>C</v>
      </c>
      <c r="AT162" s="30" t="str">
        <f t="shared" si="75"/>
        <v/>
      </c>
      <c r="AU162" s="30" t="str">
        <f t="shared" si="75"/>
        <v/>
      </c>
      <c r="AV162" s="30" t="str">
        <f t="shared" si="75"/>
        <v/>
      </c>
      <c r="AW162" s="30" t="str">
        <f t="shared" si="75"/>
        <v/>
      </c>
    </row>
    <row r="163" spans="1:49" x14ac:dyDescent="0.3">
      <c r="A163" s="25" t="str">
        <f t="shared" si="62"/>
        <v>ZMA</v>
      </c>
      <c r="B163" s="31"/>
      <c r="C163" s="84" t="s">
        <v>31</v>
      </c>
      <c r="D163" s="32" t="s">
        <v>48</v>
      </c>
      <c r="E163" s="33">
        <v>42926</v>
      </c>
      <c r="F163" s="34">
        <v>42937</v>
      </c>
      <c r="G163" s="113" t="str">
        <f>IF(D163='Paramètre DIVERS'!$B$16,'Paramètre DIVERS'!$A$16,IF(D163='Paramètre DIVERS'!$B$17,'Paramètre DIVERS'!$A$17,IF(D163='Paramètre DIVERS'!$B$18,'Paramètre DIVERS'!$A$18,IF(D163='Paramètre DIVERS'!$B$19,'Paramètre DIVERS'!$A$19,IF(D163='Paramètre DIVERS'!$B$21,'Paramètre DIVERS'!$A$21,IF(D163='Paramètre DIVERS'!$B$22,'Paramètre DIVERS'!$A$22,""))))))&amp;IF(D163='Paramètre DIVERS'!$B$24,'Paramètre DIVERS'!$A$24,IF(D163='Paramètre DIVERS'!$B$25,'Paramètre DIVERS'!$A$25,IF(D163='Paramètre DIVERS'!$B$26,'Paramètre DIVERS'!$A$26,IF(D163='Paramètre DIVERS'!$B$27,'Paramètre DIVERS'!$A$27,IF(D163='Paramètre DIVERS'!$B$28,'Paramètre DIVERS'!$A$28,IF(D163='Paramètre DIVERS'!$B$29,'Paramètre DIVERS'!$A$29,IF(D163='Paramètre DIVERS'!$B$30,'Paramètre DIVERS'!$A$30,"")))))))&amp;IF(D163='Paramètre DIVERS'!$B$32,'Paramètre DIVERS'!$A$32,IF(D163='Paramètre DIVERS'!$B$36,'Paramètre DIVERS'!$A$36,IF(D163='Paramètre DIVERS'!$B$37,'Paramètre DIVERS'!$A$37,IF(D163='Paramètre DIVERS'!$B$38,'Paramètre DIVERS'!$A$38,IF(D163='Paramètre DIVERS'!$B$39,'Paramètre DIVERS'!$A$39,IF(D163='Paramètre DIVERS'!$B$43,'Paramètre DIVERS'!$A$43,IF(D163='Paramètre DIVERS'!$B$44,'Paramètre DIVERS'!$A$44,"")))))))&amp;IF(D163='Paramètre DIVERS'!$B$45,'Paramètre DIVERS'!$A$45,IF(D163='Paramètre DIVERS'!$B$46,'Paramètre DIVERS'!$A$46,IF(D163='Paramètre DIVERS'!$B$47,'Paramètre DIVERS'!$A$47,IF(D163='Paramètre DIVERS'!$B$23,'Paramètre DIVERS'!$A$23,""))))</f>
        <v>ZMA</v>
      </c>
      <c r="H163" s="101">
        <f t="shared" si="63"/>
        <v>9</v>
      </c>
      <c r="I163" s="30" t="str">
        <f t="shared" si="72"/>
        <v>C</v>
      </c>
      <c r="J163" s="30" t="str">
        <f t="shared" si="72"/>
        <v>C</v>
      </c>
      <c r="K163" s="30" t="str">
        <f t="shared" si="72"/>
        <v/>
      </c>
      <c r="L163" s="30" t="str">
        <f t="shared" si="72"/>
        <v/>
      </c>
      <c r="M163" s="30" t="str">
        <f t="shared" si="72"/>
        <v/>
      </c>
      <c r="N163" s="30" t="str">
        <f t="shared" si="72"/>
        <v/>
      </c>
      <c r="O163" s="30" t="str">
        <f t="shared" si="72"/>
        <v/>
      </c>
      <c r="P163" s="30" t="str">
        <f t="shared" si="72"/>
        <v>C</v>
      </c>
      <c r="Q163" s="30" t="str">
        <f t="shared" si="72"/>
        <v>C</v>
      </c>
      <c r="R163" s="30" t="str">
        <f t="shared" si="72"/>
        <v/>
      </c>
      <c r="S163" s="30" t="str">
        <f t="shared" si="73"/>
        <v/>
      </c>
      <c r="T163" s="30" t="str">
        <f t="shared" si="73"/>
        <v/>
      </c>
      <c r="U163" s="30" t="str">
        <f t="shared" si="73"/>
        <v/>
      </c>
      <c r="V163" s="30" t="str">
        <f t="shared" si="73"/>
        <v/>
      </c>
      <c r="W163" s="30" t="str">
        <f t="shared" si="73"/>
        <v>C</v>
      </c>
      <c r="X163" s="30" t="str">
        <f t="shared" si="73"/>
        <v>C</v>
      </c>
      <c r="Y163" s="30" t="str">
        <f t="shared" si="73"/>
        <v/>
      </c>
      <c r="Z163" s="30" t="str">
        <f t="shared" si="73"/>
        <v/>
      </c>
      <c r="AA163" s="30" t="str">
        <f t="shared" si="73"/>
        <v/>
      </c>
      <c r="AB163" s="30" t="str">
        <f t="shared" si="73"/>
        <v/>
      </c>
      <c r="AC163" s="30" t="str">
        <f t="shared" si="74"/>
        <v/>
      </c>
      <c r="AD163" s="30" t="str">
        <f t="shared" si="74"/>
        <v>C</v>
      </c>
      <c r="AE163" s="30" t="str">
        <f t="shared" si="74"/>
        <v>C</v>
      </c>
      <c r="AF163" s="30" t="str">
        <f t="shared" si="74"/>
        <v/>
      </c>
      <c r="AG163" s="30" t="str">
        <f t="shared" si="74"/>
        <v/>
      </c>
      <c r="AH163" s="30" t="str">
        <f t="shared" si="74"/>
        <v/>
      </c>
      <c r="AI163" s="30" t="str">
        <f t="shared" si="74"/>
        <v/>
      </c>
      <c r="AJ163" s="30" t="str">
        <f t="shared" si="74"/>
        <v/>
      </c>
      <c r="AK163" s="30" t="str">
        <f t="shared" si="74"/>
        <v>C</v>
      </c>
      <c r="AL163" s="30" t="str">
        <f t="shared" si="74"/>
        <v>C</v>
      </c>
      <c r="AM163" s="30" t="str">
        <f t="shared" si="75"/>
        <v/>
      </c>
      <c r="AN163" s="30" t="str">
        <f t="shared" si="75"/>
        <v/>
      </c>
      <c r="AO163" s="30" t="str">
        <f t="shared" si="75"/>
        <v/>
      </c>
      <c r="AP163" s="30" t="str">
        <f t="shared" si="75"/>
        <v/>
      </c>
      <c r="AQ163" s="30" t="str">
        <f t="shared" si="75"/>
        <v/>
      </c>
      <c r="AR163" s="30" t="str">
        <f t="shared" si="75"/>
        <v>C</v>
      </c>
      <c r="AS163" s="30" t="str">
        <f t="shared" si="75"/>
        <v>C</v>
      </c>
      <c r="AT163" s="30" t="str">
        <f t="shared" si="75"/>
        <v/>
      </c>
      <c r="AU163" s="30" t="str">
        <f t="shared" si="75"/>
        <v/>
      </c>
      <c r="AV163" s="30" t="str">
        <f t="shared" si="75"/>
        <v/>
      </c>
      <c r="AW163" s="30" t="str">
        <f t="shared" si="75"/>
        <v/>
      </c>
    </row>
    <row r="164" spans="1:49" x14ac:dyDescent="0.3">
      <c r="A164" s="25" t="str">
        <f t="shared" si="62"/>
        <v>ZMA</v>
      </c>
      <c r="B164" s="31"/>
      <c r="C164" s="84" t="s">
        <v>31</v>
      </c>
      <c r="D164" s="32" t="s">
        <v>48</v>
      </c>
      <c r="E164" s="33">
        <v>42939</v>
      </c>
      <c r="F164" s="34">
        <v>42953</v>
      </c>
      <c r="G164" s="113" t="str">
        <f>IF(D164='Paramètre DIVERS'!$B$16,'Paramètre DIVERS'!$A$16,IF(D164='Paramètre DIVERS'!$B$17,'Paramètre DIVERS'!$A$17,IF(D164='Paramètre DIVERS'!$B$18,'Paramètre DIVERS'!$A$18,IF(D164='Paramètre DIVERS'!$B$19,'Paramètre DIVERS'!$A$19,IF(D164='Paramètre DIVERS'!$B$21,'Paramètre DIVERS'!$A$21,IF(D164='Paramètre DIVERS'!$B$22,'Paramètre DIVERS'!$A$22,""))))))&amp;IF(D164='Paramètre DIVERS'!$B$24,'Paramètre DIVERS'!$A$24,IF(D164='Paramètre DIVERS'!$B$25,'Paramètre DIVERS'!$A$25,IF(D164='Paramètre DIVERS'!$B$26,'Paramètre DIVERS'!$A$26,IF(D164='Paramètre DIVERS'!$B$27,'Paramètre DIVERS'!$A$27,IF(D164='Paramètre DIVERS'!$B$28,'Paramètre DIVERS'!$A$28,IF(D164='Paramètre DIVERS'!$B$29,'Paramètre DIVERS'!$A$29,IF(D164='Paramètre DIVERS'!$B$30,'Paramètre DIVERS'!$A$30,"")))))))&amp;IF(D164='Paramètre DIVERS'!$B$32,'Paramètre DIVERS'!$A$32,IF(D164='Paramètre DIVERS'!$B$36,'Paramètre DIVERS'!$A$36,IF(D164='Paramètre DIVERS'!$B$37,'Paramètre DIVERS'!$A$37,IF(D164='Paramètre DIVERS'!$B$38,'Paramètre DIVERS'!$A$38,IF(D164='Paramètre DIVERS'!$B$39,'Paramètre DIVERS'!$A$39,IF(D164='Paramètre DIVERS'!$B$43,'Paramètre DIVERS'!$A$43,IF(D164='Paramètre DIVERS'!$B$44,'Paramètre DIVERS'!$A$44,"")))))))&amp;IF(D164='Paramètre DIVERS'!$B$45,'Paramètre DIVERS'!$A$45,IF(D164='Paramètre DIVERS'!$B$46,'Paramètre DIVERS'!$A$46,IF(D164='Paramètre DIVERS'!$B$47,'Paramètre DIVERS'!$A$47,IF(D164='Paramètre DIVERS'!$B$23,'Paramètre DIVERS'!$A$23,""))))</f>
        <v>ZMA</v>
      </c>
      <c r="H164" s="101">
        <f t="shared" si="63"/>
        <v>10</v>
      </c>
      <c r="I164" s="30" t="str">
        <f t="shared" si="72"/>
        <v>C</v>
      </c>
      <c r="J164" s="30" t="str">
        <f t="shared" si="72"/>
        <v>C</v>
      </c>
      <c r="K164" s="30" t="str">
        <f t="shared" si="72"/>
        <v/>
      </c>
      <c r="L164" s="30" t="str">
        <f t="shared" si="72"/>
        <v/>
      </c>
      <c r="M164" s="30" t="str">
        <f t="shared" si="72"/>
        <v/>
      </c>
      <c r="N164" s="30" t="str">
        <f t="shared" si="72"/>
        <v/>
      </c>
      <c r="O164" s="30" t="str">
        <f t="shared" si="72"/>
        <v/>
      </c>
      <c r="P164" s="30" t="str">
        <f t="shared" si="72"/>
        <v>C</v>
      </c>
      <c r="Q164" s="30" t="str">
        <f t="shared" si="72"/>
        <v>C</v>
      </c>
      <c r="R164" s="30" t="str">
        <f t="shared" si="72"/>
        <v/>
      </c>
      <c r="S164" s="30" t="str">
        <f t="shared" si="73"/>
        <v/>
      </c>
      <c r="T164" s="30" t="str">
        <f t="shared" si="73"/>
        <v/>
      </c>
      <c r="U164" s="30" t="str">
        <f t="shared" si="73"/>
        <v/>
      </c>
      <c r="V164" s="30" t="str">
        <f t="shared" si="73"/>
        <v/>
      </c>
      <c r="W164" s="30" t="str">
        <f t="shared" si="73"/>
        <v>C</v>
      </c>
      <c r="X164" s="30" t="str">
        <f t="shared" si="73"/>
        <v>C</v>
      </c>
      <c r="Y164" s="30" t="str">
        <f t="shared" si="73"/>
        <v/>
      </c>
      <c r="Z164" s="30" t="str">
        <f t="shared" si="73"/>
        <v/>
      </c>
      <c r="AA164" s="30" t="str">
        <f t="shared" si="73"/>
        <v/>
      </c>
      <c r="AB164" s="30" t="str">
        <f t="shared" si="73"/>
        <v/>
      </c>
      <c r="AC164" s="30" t="str">
        <f t="shared" si="74"/>
        <v/>
      </c>
      <c r="AD164" s="30" t="str">
        <f t="shared" si="74"/>
        <v>C</v>
      </c>
      <c r="AE164" s="30" t="str">
        <f t="shared" si="74"/>
        <v>C</v>
      </c>
      <c r="AF164" s="30" t="str">
        <f t="shared" si="74"/>
        <v/>
      </c>
      <c r="AG164" s="30" t="str">
        <f t="shared" si="74"/>
        <v/>
      </c>
      <c r="AH164" s="30" t="str">
        <f t="shared" si="74"/>
        <v/>
      </c>
      <c r="AI164" s="30" t="str">
        <f t="shared" si="74"/>
        <v/>
      </c>
      <c r="AJ164" s="30" t="str">
        <f t="shared" si="74"/>
        <v/>
      </c>
      <c r="AK164" s="30" t="str">
        <f t="shared" si="74"/>
        <v>C</v>
      </c>
      <c r="AL164" s="30" t="str">
        <f t="shared" si="74"/>
        <v>C</v>
      </c>
      <c r="AM164" s="30" t="str">
        <f t="shared" si="75"/>
        <v/>
      </c>
      <c r="AN164" s="30" t="str">
        <f t="shared" si="75"/>
        <v/>
      </c>
      <c r="AO164" s="30" t="str">
        <f t="shared" si="75"/>
        <v/>
      </c>
      <c r="AP164" s="30" t="str">
        <f t="shared" si="75"/>
        <v/>
      </c>
      <c r="AQ164" s="30" t="str">
        <f t="shared" si="75"/>
        <v/>
      </c>
      <c r="AR164" s="30" t="str">
        <f t="shared" si="75"/>
        <v>C</v>
      </c>
      <c r="AS164" s="30" t="str">
        <f t="shared" si="75"/>
        <v>C</v>
      </c>
      <c r="AT164" s="30" t="str">
        <f t="shared" si="75"/>
        <v/>
      </c>
      <c r="AU164" s="30" t="str">
        <f t="shared" si="75"/>
        <v/>
      </c>
      <c r="AV164" s="30" t="str">
        <f t="shared" si="75"/>
        <v/>
      </c>
      <c r="AW164" s="30" t="str">
        <f t="shared" si="75"/>
        <v/>
      </c>
    </row>
    <row r="165" spans="1:49" x14ac:dyDescent="0.3">
      <c r="A165" s="25" t="str">
        <f t="shared" si="62"/>
        <v>ZMA</v>
      </c>
      <c r="B165" s="31"/>
      <c r="C165" s="84" t="s">
        <v>31</v>
      </c>
      <c r="D165" s="32" t="s">
        <v>48</v>
      </c>
      <c r="E165" s="33">
        <v>43027</v>
      </c>
      <c r="F165" s="34">
        <v>43035</v>
      </c>
      <c r="G165" s="113" t="str">
        <f>IF(D165='Paramètre DIVERS'!$B$16,'Paramètre DIVERS'!$A$16,IF(D165='Paramètre DIVERS'!$B$17,'Paramètre DIVERS'!$A$17,IF(D165='Paramètre DIVERS'!$B$18,'Paramètre DIVERS'!$A$18,IF(D165='Paramètre DIVERS'!$B$19,'Paramètre DIVERS'!$A$19,IF(D165='Paramètre DIVERS'!$B$21,'Paramètre DIVERS'!$A$21,IF(D165='Paramètre DIVERS'!$B$22,'Paramètre DIVERS'!$A$22,""))))))&amp;IF(D165='Paramètre DIVERS'!$B$24,'Paramètre DIVERS'!$A$24,IF(D165='Paramètre DIVERS'!$B$25,'Paramètre DIVERS'!$A$25,IF(D165='Paramètre DIVERS'!$B$26,'Paramètre DIVERS'!$A$26,IF(D165='Paramètre DIVERS'!$B$27,'Paramètre DIVERS'!$A$27,IF(D165='Paramètre DIVERS'!$B$28,'Paramètre DIVERS'!$A$28,IF(D165='Paramètre DIVERS'!$B$29,'Paramètre DIVERS'!$A$29,IF(D165='Paramètre DIVERS'!$B$30,'Paramètre DIVERS'!$A$30,"")))))))&amp;IF(D165='Paramètre DIVERS'!$B$32,'Paramètre DIVERS'!$A$32,IF(D165='Paramètre DIVERS'!$B$36,'Paramètre DIVERS'!$A$36,IF(D165='Paramètre DIVERS'!$B$37,'Paramètre DIVERS'!$A$37,IF(D165='Paramètre DIVERS'!$B$38,'Paramètre DIVERS'!$A$38,IF(D165='Paramètre DIVERS'!$B$39,'Paramètre DIVERS'!$A$39,IF(D165='Paramètre DIVERS'!$B$43,'Paramètre DIVERS'!$A$43,IF(D165='Paramètre DIVERS'!$B$44,'Paramètre DIVERS'!$A$44,"")))))))&amp;IF(D165='Paramètre DIVERS'!$B$45,'Paramètre DIVERS'!$A$45,IF(D165='Paramètre DIVERS'!$B$46,'Paramètre DIVERS'!$A$46,IF(D165='Paramètre DIVERS'!$B$47,'Paramètre DIVERS'!$A$47,IF(D165='Paramètre DIVERS'!$B$23,'Paramètre DIVERS'!$A$23,""))))</f>
        <v>ZMA</v>
      </c>
      <c r="H165" s="101">
        <f t="shared" si="63"/>
        <v>7</v>
      </c>
      <c r="I165" s="30" t="str">
        <f t="shared" si="72"/>
        <v>C</v>
      </c>
      <c r="J165" s="30" t="str">
        <f t="shared" si="72"/>
        <v>C</v>
      </c>
      <c r="K165" s="30" t="str">
        <f t="shared" si="72"/>
        <v/>
      </c>
      <c r="L165" s="30" t="str">
        <f t="shared" si="72"/>
        <v/>
      </c>
      <c r="M165" s="30" t="str">
        <f t="shared" si="72"/>
        <v/>
      </c>
      <c r="N165" s="30" t="str">
        <f t="shared" si="72"/>
        <v/>
      </c>
      <c r="O165" s="30" t="str">
        <f t="shared" si="72"/>
        <v/>
      </c>
      <c r="P165" s="30" t="str">
        <f t="shared" si="72"/>
        <v>C</v>
      </c>
      <c r="Q165" s="30" t="str">
        <f t="shared" si="72"/>
        <v>C</v>
      </c>
      <c r="R165" s="30" t="str">
        <f t="shared" si="72"/>
        <v/>
      </c>
      <c r="S165" s="30" t="str">
        <f t="shared" si="73"/>
        <v/>
      </c>
      <c r="T165" s="30" t="str">
        <f t="shared" si="73"/>
        <v/>
      </c>
      <c r="U165" s="30" t="str">
        <f t="shared" si="73"/>
        <v/>
      </c>
      <c r="V165" s="30" t="str">
        <f t="shared" si="73"/>
        <v/>
      </c>
      <c r="W165" s="30" t="str">
        <f t="shared" si="73"/>
        <v>C</v>
      </c>
      <c r="X165" s="30" t="str">
        <f t="shared" si="73"/>
        <v>C</v>
      </c>
      <c r="Y165" s="30" t="str">
        <f t="shared" si="73"/>
        <v/>
      </c>
      <c r="Z165" s="30" t="str">
        <f t="shared" si="73"/>
        <v/>
      </c>
      <c r="AA165" s="30" t="str">
        <f t="shared" si="73"/>
        <v/>
      </c>
      <c r="AB165" s="30" t="str">
        <f t="shared" si="73"/>
        <v/>
      </c>
      <c r="AC165" s="30" t="str">
        <f t="shared" si="74"/>
        <v/>
      </c>
      <c r="AD165" s="30" t="str">
        <f t="shared" si="74"/>
        <v>C</v>
      </c>
      <c r="AE165" s="30" t="str">
        <f t="shared" si="74"/>
        <v>C</v>
      </c>
      <c r="AF165" s="30" t="str">
        <f t="shared" si="74"/>
        <v/>
      </c>
      <c r="AG165" s="30" t="str">
        <f t="shared" si="74"/>
        <v/>
      </c>
      <c r="AH165" s="30" t="str">
        <f t="shared" si="74"/>
        <v/>
      </c>
      <c r="AI165" s="30" t="str">
        <f t="shared" si="74"/>
        <v/>
      </c>
      <c r="AJ165" s="30" t="str">
        <f t="shared" si="74"/>
        <v/>
      </c>
      <c r="AK165" s="30" t="str">
        <f t="shared" si="74"/>
        <v>C</v>
      </c>
      <c r="AL165" s="30" t="str">
        <f t="shared" si="74"/>
        <v>C</v>
      </c>
      <c r="AM165" s="30" t="str">
        <f t="shared" si="75"/>
        <v/>
      </c>
      <c r="AN165" s="30" t="str">
        <f t="shared" si="75"/>
        <v/>
      </c>
      <c r="AO165" s="30" t="str">
        <f t="shared" si="75"/>
        <v/>
      </c>
      <c r="AP165" s="30" t="str">
        <f t="shared" si="75"/>
        <v/>
      </c>
      <c r="AQ165" s="30" t="str">
        <f t="shared" si="75"/>
        <v/>
      </c>
      <c r="AR165" s="30" t="str">
        <f t="shared" si="75"/>
        <v>C</v>
      </c>
      <c r="AS165" s="30" t="str">
        <f t="shared" si="75"/>
        <v>C</v>
      </c>
      <c r="AT165" s="30" t="str">
        <f t="shared" si="75"/>
        <v/>
      </c>
      <c r="AU165" s="30" t="str">
        <f t="shared" si="75"/>
        <v/>
      </c>
      <c r="AV165" s="30" t="str">
        <f t="shared" si="75"/>
        <v/>
      </c>
      <c r="AW165" s="30" t="str">
        <f t="shared" si="75"/>
        <v/>
      </c>
    </row>
    <row r="166" spans="1:49" x14ac:dyDescent="0.3">
      <c r="A166" s="25" t="str">
        <f t="shared" si="62"/>
        <v>ZMA</v>
      </c>
      <c r="B166" s="31"/>
      <c r="C166" s="84" t="s">
        <v>31</v>
      </c>
      <c r="D166" s="32" t="s">
        <v>48</v>
      </c>
      <c r="E166" s="33">
        <v>42947</v>
      </c>
      <c r="F166" s="34">
        <v>43033</v>
      </c>
      <c r="G166" s="113" t="str">
        <f>IF(D166='Paramètre DIVERS'!$B$16,'Paramètre DIVERS'!$A$16,IF(D166='Paramètre DIVERS'!$B$17,'Paramètre DIVERS'!$A$17,IF(D166='Paramètre DIVERS'!$B$18,'Paramètre DIVERS'!$A$18,IF(D166='Paramètre DIVERS'!$B$19,'Paramètre DIVERS'!$A$19,IF(D166='Paramètre DIVERS'!$B$21,'Paramètre DIVERS'!$A$21,IF(D166='Paramètre DIVERS'!$B$22,'Paramètre DIVERS'!$A$22,""))))))&amp;IF(D166='Paramètre DIVERS'!$B$24,'Paramètre DIVERS'!$A$24,IF(D166='Paramètre DIVERS'!$B$25,'Paramètre DIVERS'!$A$25,IF(D166='Paramètre DIVERS'!$B$26,'Paramètre DIVERS'!$A$26,IF(D166='Paramètre DIVERS'!$B$27,'Paramètre DIVERS'!$A$27,IF(D166='Paramètre DIVERS'!$B$28,'Paramètre DIVERS'!$A$28,IF(D166='Paramètre DIVERS'!$B$29,'Paramètre DIVERS'!$A$29,IF(D166='Paramètre DIVERS'!$B$30,'Paramètre DIVERS'!$A$30,"")))))))&amp;IF(D166='Paramètre DIVERS'!$B$32,'Paramètre DIVERS'!$A$32,IF(D166='Paramètre DIVERS'!$B$36,'Paramètre DIVERS'!$A$36,IF(D166='Paramètre DIVERS'!$B$37,'Paramètre DIVERS'!$A$37,IF(D166='Paramètre DIVERS'!$B$38,'Paramètre DIVERS'!$A$38,IF(D166='Paramètre DIVERS'!$B$39,'Paramètre DIVERS'!$A$39,IF(D166='Paramètre DIVERS'!$B$43,'Paramètre DIVERS'!$A$43,IF(D166='Paramètre DIVERS'!$B$44,'Paramètre DIVERS'!$A$44,"")))))))&amp;IF(D166='Paramètre DIVERS'!$B$45,'Paramètre DIVERS'!$A$45,IF(D166='Paramètre DIVERS'!$B$46,'Paramètre DIVERS'!$A$46,IF(D166='Paramètre DIVERS'!$B$47,'Paramètre DIVERS'!$A$47,IF(D166='Paramètre DIVERS'!$B$23,'Paramètre DIVERS'!$A$23,""))))</f>
        <v>ZMA</v>
      </c>
      <c r="H166" s="101">
        <f t="shared" si="63"/>
        <v>62</v>
      </c>
      <c r="I166" s="30" t="str">
        <f t="shared" si="72"/>
        <v>C</v>
      </c>
      <c r="J166" s="30" t="str">
        <f t="shared" si="72"/>
        <v>C</v>
      </c>
      <c r="K166" s="30" t="str">
        <f t="shared" si="72"/>
        <v/>
      </c>
      <c r="L166" s="30" t="str">
        <f t="shared" si="72"/>
        <v/>
      </c>
      <c r="M166" s="30" t="str">
        <f t="shared" si="72"/>
        <v/>
      </c>
      <c r="N166" s="30" t="str">
        <f t="shared" si="72"/>
        <v/>
      </c>
      <c r="O166" s="30" t="str">
        <f t="shared" si="72"/>
        <v/>
      </c>
      <c r="P166" s="30" t="str">
        <f t="shared" si="72"/>
        <v>C</v>
      </c>
      <c r="Q166" s="30" t="str">
        <f t="shared" si="72"/>
        <v>C</v>
      </c>
      <c r="R166" s="30" t="str">
        <f t="shared" si="72"/>
        <v/>
      </c>
      <c r="S166" s="30" t="str">
        <f t="shared" si="73"/>
        <v/>
      </c>
      <c r="T166" s="30" t="str">
        <f t="shared" si="73"/>
        <v/>
      </c>
      <c r="U166" s="30" t="str">
        <f t="shared" si="73"/>
        <v/>
      </c>
      <c r="V166" s="30" t="str">
        <f t="shared" si="73"/>
        <v/>
      </c>
      <c r="W166" s="30" t="str">
        <f t="shared" si="73"/>
        <v>C</v>
      </c>
      <c r="X166" s="30" t="str">
        <f t="shared" si="73"/>
        <v>C</v>
      </c>
      <c r="Y166" s="30" t="str">
        <f t="shared" si="73"/>
        <v/>
      </c>
      <c r="Z166" s="30" t="str">
        <f t="shared" si="73"/>
        <v/>
      </c>
      <c r="AA166" s="30" t="str">
        <f t="shared" si="73"/>
        <v/>
      </c>
      <c r="AB166" s="30" t="str">
        <f t="shared" si="73"/>
        <v/>
      </c>
      <c r="AC166" s="30" t="str">
        <f t="shared" si="74"/>
        <v/>
      </c>
      <c r="AD166" s="30" t="str">
        <f t="shared" si="74"/>
        <v>C</v>
      </c>
      <c r="AE166" s="30" t="str">
        <f t="shared" si="74"/>
        <v>C</v>
      </c>
      <c r="AF166" s="30" t="str">
        <f t="shared" si="74"/>
        <v/>
      </c>
      <c r="AG166" s="30" t="str">
        <f t="shared" si="74"/>
        <v/>
      </c>
      <c r="AH166" s="30" t="str">
        <f t="shared" si="74"/>
        <v/>
      </c>
      <c r="AI166" s="30" t="str">
        <f t="shared" si="74"/>
        <v/>
      </c>
      <c r="AJ166" s="30" t="str">
        <f t="shared" si="74"/>
        <v/>
      </c>
      <c r="AK166" s="30" t="str">
        <f t="shared" si="74"/>
        <v>C</v>
      </c>
      <c r="AL166" s="30" t="str">
        <f t="shared" si="74"/>
        <v>C</v>
      </c>
      <c r="AM166" s="30" t="str">
        <f t="shared" si="75"/>
        <v/>
      </c>
      <c r="AN166" s="30" t="str">
        <f t="shared" si="75"/>
        <v/>
      </c>
      <c r="AO166" s="30" t="str">
        <f t="shared" si="75"/>
        <v/>
      </c>
      <c r="AP166" s="30" t="str">
        <f t="shared" si="75"/>
        <v/>
      </c>
      <c r="AQ166" s="30" t="str">
        <f t="shared" si="75"/>
        <v/>
      </c>
      <c r="AR166" s="30" t="str">
        <f t="shared" si="75"/>
        <v>C</v>
      </c>
      <c r="AS166" s="30" t="str">
        <f t="shared" si="75"/>
        <v>C</v>
      </c>
      <c r="AT166" s="30" t="str">
        <f t="shared" si="75"/>
        <v/>
      </c>
      <c r="AU166" s="30" t="str">
        <f t="shared" si="75"/>
        <v/>
      </c>
      <c r="AV166" s="30" t="str">
        <f t="shared" si="75"/>
        <v/>
      </c>
      <c r="AW166" s="30" t="str">
        <f t="shared" si="75"/>
        <v/>
      </c>
    </row>
    <row r="167" spans="1:49" x14ac:dyDescent="0.3">
      <c r="A167" s="25" t="str">
        <f t="shared" ref="A167:A198" si="76">+B167&amp;G167</f>
        <v>ZMA</v>
      </c>
      <c r="B167" s="31"/>
      <c r="C167" s="84" t="s">
        <v>31</v>
      </c>
      <c r="D167" s="32" t="s">
        <v>48</v>
      </c>
      <c r="E167" s="33">
        <v>43040</v>
      </c>
      <c r="F167" s="34">
        <v>43042</v>
      </c>
      <c r="G167" s="113" t="str">
        <f>IF(D167='Paramètre DIVERS'!$B$16,'Paramètre DIVERS'!$A$16,IF(D167='Paramètre DIVERS'!$B$17,'Paramètre DIVERS'!$A$17,IF(D167='Paramètre DIVERS'!$B$18,'Paramètre DIVERS'!$A$18,IF(D167='Paramètre DIVERS'!$B$19,'Paramètre DIVERS'!$A$19,IF(D167='Paramètre DIVERS'!$B$21,'Paramètre DIVERS'!$A$21,IF(D167='Paramètre DIVERS'!$B$22,'Paramètre DIVERS'!$A$22,""))))))&amp;IF(D167='Paramètre DIVERS'!$B$24,'Paramètre DIVERS'!$A$24,IF(D167='Paramètre DIVERS'!$B$25,'Paramètre DIVERS'!$A$25,IF(D167='Paramètre DIVERS'!$B$26,'Paramètre DIVERS'!$A$26,IF(D167='Paramètre DIVERS'!$B$27,'Paramètre DIVERS'!$A$27,IF(D167='Paramètre DIVERS'!$B$28,'Paramètre DIVERS'!$A$28,IF(D167='Paramètre DIVERS'!$B$29,'Paramètre DIVERS'!$A$29,IF(D167='Paramètre DIVERS'!$B$30,'Paramètre DIVERS'!$A$30,"")))))))&amp;IF(D167='Paramètre DIVERS'!$B$32,'Paramètre DIVERS'!$A$32,IF(D167='Paramètre DIVERS'!$B$36,'Paramètre DIVERS'!$A$36,IF(D167='Paramètre DIVERS'!$B$37,'Paramètre DIVERS'!$A$37,IF(D167='Paramètre DIVERS'!$B$38,'Paramètre DIVERS'!$A$38,IF(D167='Paramètre DIVERS'!$B$39,'Paramètre DIVERS'!$A$39,IF(D167='Paramètre DIVERS'!$B$43,'Paramètre DIVERS'!$A$43,IF(D167='Paramètre DIVERS'!$B$44,'Paramètre DIVERS'!$A$44,"")))))))&amp;IF(D167='Paramètre DIVERS'!$B$45,'Paramètre DIVERS'!$A$45,IF(D167='Paramètre DIVERS'!$B$46,'Paramètre DIVERS'!$A$46,IF(D167='Paramètre DIVERS'!$B$47,'Paramètre DIVERS'!$A$47,IF(D167='Paramètre DIVERS'!$B$23,'Paramètre DIVERS'!$A$23,""))))</f>
        <v>ZMA</v>
      </c>
      <c r="H167" s="101">
        <f t="shared" ref="H167:H189" si="77">IF(D167="demi-jour",NETWORKDAYS(E167,F167,jfdate)-0.5,NETWORKDAYS(E167,F167,jfdate))</f>
        <v>2</v>
      </c>
      <c r="I167" s="30" t="str">
        <f t="shared" ref="I167:R176" si="78">IF(OR(I$6="s",I$6="f",I$6="d"),"C",IF(AND(I$5&gt;=$E167,I$5&lt;=$F167,$G167="ZCP"),$G167,IF(AND(I$5&gt;=$E167,I$5&lt;=$F167,$G167="ZPM"),$G167,IF(AND(I$5&gt;=$E167,I$5&lt;=$F167,$G167="ZMA"),$G167,IF(AND(I$5&gt;=$E167,I$5&lt;=$F167,$G167="ZMP"),$G167,IF(AND(I$5&gt;=$E167,I$5&lt;=$F167,$G167="ZMT"),$G167,IF(AND(I$5&gt;=$E167,I$5&lt;=$F167,$G167="ZFO"),$G167,IF(AND(I$5&gt;=$E167,I$5&lt;=$F167,$G167="ZRJ"),$G167,IF(AND(I$5&gt;=$E167,I$5&lt;=$F167,$G167="ZAT"),$G167,"")))))))))</f>
        <v>C</v>
      </c>
      <c r="J167" s="30" t="str">
        <f t="shared" si="78"/>
        <v>C</v>
      </c>
      <c r="K167" s="30" t="str">
        <f t="shared" si="78"/>
        <v/>
      </c>
      <c r="L167" s="30" t="str">
        <f t="shared" si="78"/>
        <v/>
      </c>
      <c r="M167" s="30" t="str">
        <f t="shared" si="78"/>
        <v/>
      </c>
      <c r="N167" s="30" t="str">
        <f t="shared" si="78"/>
        <v/>
      </c>
      <c r="O167" s="30" t="str">
        <f t="shared" si="78"/>
        <v/>
      </c>
      <c r="P167" s="30" t="str">
        <f t="shared" si="78"/>
        <v>C</v>
      </c>
      <c r="Q167" s="30" t="str">
        <f t="shared" si="78"/>
        <v>C</v>
      </c>
      <c r="R167" s="30" t="str">
        <f t="shared" si="78"/>
        <v/>
      </c>
      <c r="S167" s="30" t="str">
        <f t="shared" ref="S167:AB176" si="79">IF(OR(S$6="s",S$6="f",S$6="d"),"C",IF(AND(S$5&gt;=$E167,S$5&lt;=$F167,$G167="ZCP"),$G167,IF(AND(S$5&gt;=$E167,S$5&lt;=$F167,$G167="ZPM"),$G167,IF(AND(S$5&gt;=$E167,S$5&lt;=$F167,$G167="ZMA"),$G167,IF(AND(S$5&gt;=$E167,S$5&lt;=$F167,$G167="ZMP"),$G167,IF(AND(S$5&gt;=$E167,S$5&lt;=$F167,$G167="ZMT"),$G167,IF(AND(S$5&gt;=$E167,S$5&lt;=$F167,$G167="ZFO"),$G167,IF(AND(S$5&gt;=$E167,S$5&lt;=$F167,$G167="ZRJ"),$G167,IF(AND(S$5&gt;=$E167,S$5&lt;=$F167,$G167="ZAT"),$G167,"")))))))))</f>
        <v/>
      </c>
      <c r="T167" s="30" t="str">
        <f t="shared" si="79"/>
        <v/>
      </c>
      <c r="U167" s="30" t="str">
        <f t="shared" si="79"/>
        <v/>
      </c>
      <c r="V167" s="30" t="str">
        <f t="shared" si="79"/>
        <v/>
      </c>
      <c r="W167" s="30" t="str">
        <f t="shared" si="79"/>
        <v>C</v>
      </c>
      <c r="X167" s="30" t="str">
        <f t="shared" si="79"/>
        <v>C</v>
      </c>
      <c r="Y167" s="30" t="str">
        <f t="shared" si="79"/>
        <v/>
      </c>
      <c r="Z167" s="30" t="str">
        <f t="shared" si="79"/>
        <v/>
      </c>
      <c r="AA167" s="30" t="str">
        <f t="shared" si="79"/>
        <v/>
      </c>
      <c r="AB167" s="30" t="str">
        <f t="shared" si="79"/>
        <v/>
      </c>
      <c r="AC167" s="30" t="str">
        <f t="shared" ref="AC167:AL176" si="80">IF(OR(AC$6="s",AC$6="f",AC$6="d"),"C",IF(AND(AC$5&gt;=$E167,AC$5&lt;=$F167,$G167="ZCP"),$G167,IF(AND(AC$5&gt;=$E167,AC$5&lt;=$F167,$G167="ZPM"),$G167,IF(AND(AC$5&gt;=$E167,AC$5&lt;=$F167,$G167="ZMA"),$G167,IF(AND(AC$5&gt;=$E167,AC$5&lt;=$F167,$G167="ZMP"),$G167,IF(AND(AC$5&gt;=$E167,AC$5&lt;=$F167,$G167="ZMT"),$G167,IF(AND(AC$5&gt;=$E167,AC$5&lt;=$F167,$G167="ZFO"),$G167,IF(AND(AC$5&gt;=$E167,AC$5&lt;=$F167,$G167="ZRJ"),$G167,IF(AND(AC$5&gt;=$E167,AC$5&lt;=$F167,$G167="ZAT"),$G167,"")))))))))</f>
        <v/>
      </c>
      <c r="AD167" s="30" t="str">
        <f t="shared" si="80"/>
        <v>C</v>
      </c>
      <c r="AE167" s="30" t="str">
        <f t="shared" si="80"/>
        <v>C</v>
      </c>
      <c r="AF167" s="30" t="str">
        <f t="shared" si="80"/>
        <v/>
      </c>
      <c r="AG167" s="30" t="str">
        <f t="shared" si="80"/>
        <v/>
      </c>
      <c r="AH167" s="30" t="str">
        <f t="shared" si="80"/>
        <v/>
      </c>
      <c r="AI167" s="30" t="str">
        <f t="shared" si="80"/>
        <v/>
      </c>
      <c r="AJ167" s="30" t="str">
        <f t="shared" si="80"/>
        <v/>
      </c>
      <c r="AK167" s="30" t="str">
        <f t="shared" si="80"/>
        <v>C</v>
      </c>
      <c r="AL167" s="30" t="str">
        <f t="shared" si="80"/>
        <v>C</v>
      </c>
      <c r="AM167" s="30" t="str">
        <f t="shared" ref="AM167:AW176" si="81">IF(OR(AM$6="s",AM$6="f",AM$6="d"),"C",IF(AND(AM$5&gt;=$E167,AM$5&lt;=$F167,$G167="ZCP"),$G167,IF(AND(AM$5&gt;=$E167,AM$5&lt;=$F167,$G167="ZPM"),$G167,IF(AND(AM$5&gt;=$E167,AM$5&lt;=$F167,$G167="ZMA"),$G167,IF(AND(AM$5&gt;=$E167,AM$5&lt;=$F167,$G167="ZMP"),$G167,IF(AND(AM$5&gt;=$E167,AM$5&lt;=$F167,$G167="ZMT"),$G167,IF(AND(AM$5&gt;=$E167,AM$5&lt;=$F167,$G167="ZFO"),$G167,IF(AND(AM$5&gt;=$E167,AM$5&lt;=$F167,$G167="ZRJ"),$G167,IF(AND(AM$5&gt;=$E167,AM$5&lt;=$F167,$G167="ZAT"),$G167,"")))))))))</f>
        <v/>
      </c>
      <c r="AN167" s="30" t="str">
        <f t="shared" si="81"/>
        <v/>
      </c>
      <c r="AO167" s="30" t="str">
        <f t="shared" si="81"/>
        <v/>
      </c>
      <c r="AP167" s="30" t="str">
        <f t="shared" si="81"/>
        <v/>
      </c>
      <c r="AQ167" s="30" t="str">
        <f t="shared" si="81"/>
        <v/>
      </c>
      <c r="AR167" s="30" t="str">
        <f t="shared" si="81"/>
        <v>C</v>
      </c>
      <c r="AS167" s="30" t="str">
        <f t="shared" si="81"/>
        <v>C</v>
      </c>
      <c r="AT167" s="30" t="str">
        <f t="shared" si="81"/>
        <v/>
      </c>
      <c r="AU167" s="30" t="str">
        <f t="shared" si="81"/>
        <v/>
      </c>
      <c r="AV167" s="30" t="str">
        <f t="shared" si="81"/>
        <v/>
      </c>
      <c r="AW167" s="30" t="str">
        <f t="shared" si="81"/>
        <v/>
      </c>
    </row>
    <row r="168" spans="1:49" x14ac:dyDescent="0.3">
      <c r="A168" s="25" t="str">
        <f t="shared" si="76"/>
        <v>ZMA</v>
      </c>
      <c r="B168" s="31"/>
      <c r="C168" s="84" t="s">
        <v>31</v>
      </c>
      <c r="D168" s="32" t="s">
        <v>48</v>
      </c>
      <c r="E168" s="33">
        <v>43042</v>
      </c>
      <c r="F168" s="34">
        <v>43189</v>
      </c>
      <c r="G168" s="113" t="str">
        <f>IF(D168='Paramètre DIVERS'!$B$16,'Paramètre DIVERS'!$A$16,IF(D168='Paramètre DIVERS'!$B$17,'Paramètre DIVERS'!$A$17,IF(D168='Paramètre DIVERS'!$B$18,'Paramètre DIVERS'!$A$18,IF(D168='Paramètre DIVERS'!$B$19,'Paramètre DIVERS'!$A$19,IF(D168='Paramètre DIVERS'!$B$21,'Paramètre DIVERS'!$A$21,IF(D168='Paramètre DIVERS'!$B$22,'Paramètre DIVERS'!$A$22,""))))))&amp;IF(D168='Paramètre DIVERS'!$B$24,'Paramètre DIVERS'!$A$24,IF(D168='Paramètre DIVERS'!$B$25,'Paramètre DIVERS'!$A$25,IF(D168='Paramètre DIVERS'!$B$26,'Paramètre DIVERS'!$A$26,IF(D168='Paramètre DIVERS'!$B$27,'Paramètre DIVERS'!$A$27,IF(D168='Paramètre DIVERS'!$B$28,'Paramètre DIVERS'!$A$28,IF(D168='Paramètre DIVERS'!$B$29,'Paramètre DIVERS'!$A$29,IF(D168='Paramètre DIVERS'!$B$30,'Paramètre DIVERS'!$A$30,"")))))))&amp;IF(D168='Paramètre DIVERS'!$B$32,'Paramètre DIVERS'!$A$32,IF(D168='Paramètre DIVERS'!$B$36,'Paramètre DIVERS'!$A$36,IF(D168='Paramètre DIVERS'!$B$37,'Paramètre DIVERS'!$A$37,IF(D168='Paramètre DIVERS'!$B$38,'Paramètre DIVERS'!$A$38,IF(D168='Paramètre DIVERS'!$B$39,'Paramètre DIVERS'!$A$39,IF(D168='Paramètre DIVERS'!$B$43,'Paramètre DIVERS'!$A$43,IF(D168='Paramètre DIVERS'!$B$44,'Paramètre DIVERS'!$A$44,"")))))))&amp;IF(D168='Paramètre DIVERS'!$B$45,'Paramètre DIVERS'!$A$45,IF(D168='Paramètre DIVERS'!$B$46,'Paramètre DIVERS'!$A$46,IF(D168='Paramètre DIVERS'!$B$47,'Paramètre DIVERS'!$A$47,IF(D168='Paramètre DIVERS'!$B$23,'Paramètre DIVERS'!$A$23,""))))</f>
        <v>ZMA</v>
      </c>
      <c r="H168" s="101">
        <f t="shared" si="77"/>
        <v>104</v>
      </c>
      <c r="I168" s="30" t="str">
        <f t="shared" si="78"/>
        <v>C</v>
      </c>
      <c r="J168" s="30" t="str">
        <f t="shared" si="78"/>
        <v>C</v>
      </c>
      <c r="K168" s="30" t="str">
        <f t="shared" si="78"/>
        <v>ZMA</v>
      </c>
      <c r="L168" s="30" t="str">
        <f t="shared" si="78"/>
        <v>ZMA</v>
      </c>
      <c r="M168" s="30" t="str">
        <f t="shared" si="78"/>
        <v>ZMA</v>
      </c>
      <c r="N168" s="30" t="str">
        <f t="shared" si="78"/>
        <v>ZMA</v>
      </c>
      <c r="O168" s="30" t="str">
        <f t="shared" si="78"/>
        <v>ZMA</v>
      </c>
      <c r="P168" s="30" t="str">
        <f t="shared" si="78"/>
        <v>C</v>
      </c>
      <c r="Q168" s="30" t="str">
        <f t="shared" si="78"/>
        <v>C</v>
      </c>
      <c r="R168" s="30" t="str">
        <f t="shared" si="78"/>
        <v>ZMA</v>
      </c>
      <c r="S168" s="30" t="str">
        <f t="shared" si="79"/>
        <v>ZMA</v>
      </c>
      <c r="T168" s="30" t="str">
        <f t="shared" si="79"/>
        <v>ZMA</v>
      </c>
      <c r="U168" s="30" t="str">
        <f t="shared" si="79"/>
        <v>ZMA</v>
      </c>
      <c r="V168" s="30" t="str">
        <f t="shared" si="79"/>
        <v>ZMA</v>
      </c>
      <c r="W168" s="30" t="str">
        <f t="shared" si="79"/>
        <v>C</v>
      </c>
      <c r="X168" s="30" t="str">
        <f t="shared" si="79"/>
        <v>C</v>
      </c>
      <c r="Y168" s="30" t="str">
        <f t="shared" si="79"/>
        <v>ZMA</v>
      </c>
      <c r="Z168" s="30" t="str">
        <f t="shared" si="79"/>
        <v>ZMA</v>
      </c>
      <c r="AA168" s="30" t="str">
        <f t="shared" si="79"/>
        <v>ZMA</v>
      </c>
      <c r="AB168" s="30" t="str">
        <f t="shared" si="79"/>
        <v>ZMA</v>
      </c>
      <c r="AC168" s="30" t="str">
        <f t="shared" si="80"/>
        <v>ZMA</v>
      </c>
      <c r="AD168" s="30" t="str">
        <f t="shared" si="80"/>
        <v>C</v>
      </c>
      <c r="AE168" s="30" t="str">
        <f t="shared" si="80"/>
        <v>C</v>
      </c>
      <c r="AF168" s="30" t="str">
        <f t="shared" si="80"/>
        <v>ZMA</v>
      </c>
      <c r="AG168" s="30" t="str">
        <f t="shared" si="80"/>
        <v>ZMA</v>
      </c>
      <c r="AH168" s="30" t="str">
        <f t="shared" si="80"/>
        <v>ZMA</v>
      </c>
      <c r="AI168" s="30" t="str">
        <f t="shared" si="80"/>
        <v>ZMA</v>
      </c>
      <c r="AJ168" s="30" t="str">
        <f t="shared" si="80"/>
        <v>ZMA</v>
      </c>
      <c r="AK168" s="30" t="str">
        <f t="shared" si="80"/>
        <v>C</v>
      </c>
      <c r="AL168" s="30" t="str">
        <f t="shared" si="80"/>
        <v>C</v>
      </c>
      <c r="AM168" s="30" t="str">
        <f t="shared" si="81"/>
        <v>ZMA</v>
      </c>
      <c r="AN168" s="30" t="str">
        <f t="shared" si="81"/>
        <v>ZMA</v>
      </c>
      <c r="AO168" s="30" t="str">
        <f t="shared" si="81"/>
        <v>ZMA</v>
      </c>
      <c r="AP168" s="30" t="str">
        <f t="shared" si="81"/>
        <v>ZMA</v>
      </c>
      <c r="AQ168" s="30" t="str">
        <f t="shared" si="81"/>
        <v>ZMA</v>
      </c>
      <c r="AR168" s="30" t="str">
        <f t="shared" si="81"/>
        <v>C</v>
      </c>
      <c r="AS168" s="30" t="str">
        <f t="shared" si="81"/>
        <v>C</v>
      </c>
      <c r="AT168" s="30" t="str">
        <f t="shared" si="81"/>
        <v>ZMA</v>
      </c>
      <c r="AU168" s="30" t="str">
        <f t="shared" si="81"/>
        <v>ZMA</v>
      </c>
      <c r="AV168" s="30" t="str">
        <f t="shared" si="81"/>
        <v>ZMA</v>
      </c>
      <c r="AW168" s="30" t="str">
        <f t="shared" si="81"/>
        <v>ZMA</v>
      </c>
    </row>
    <row r="169" spans="1:49" x14ac:dyDescent="0.3">
      <c r="A169" s="25" t="str">
        <f t="shared" si="76"/>
        <v>ZMA</v>
      </c>
      <c r="B169" s="31"/>
      <c r="C169" s="84" t="s">
        <v>31</v>
      </c>
      <c r="D169" s="32" t="s">
        <v>48</v>
      </c>
      <c r="E169" s="33">
        <v>43111</v>
      </c>
      <c r="F169" s="34">
        <v>43115</v>
      </c>
      <c r="G169" s="113" t="str">
        <f>IF(D169='Paramètre DIVERS'!$B$16,'Paramètre DIVERS'!$A$16,IF(D169='Paramètre DIVERS'!$B$17,'Paramètre DIVERS'!$A$17,IF(D169='Paramètre DIVERS'!$B$18,'Paramètre DIVERS'!$A$18,IF(D169='Paramètre DIVERS'!$B$19,'Paramètre DIVERS'!$A$19,IF(D169='Paramètre DIVERS'!$B$21,'Paramètre DIVERS'!$A$21,IF(D169='Paramètre DIVERS'!$B$22,'Paramètre DIVERS'!$A$22,""))))))&amp;IF(D169='Paramètre DIVERS'!$B$24,'Paramètre DIVERS'!$A$24,IF(D169='Paramètre DIVERS'!$B$25,'Paramètre DIVERS'!$A$25,IF(D169='Paramètre DIVERS'!$B$26,'Paramètre DIVERS'!$A$26,IF(D169='Paramètre DIVERS'!$B$27,'Paramètre DIVERS'!$A$27,IF(D169='Paramètre DIVERS'!$B$28,'Paramètre DIVERS'!$A$28,IF(D169='Paramètre DIVERS'!$B$29,'Paramètre DIVERS'!$A$29,IF(D169='Paramètre DIVERS'!$B$30,'Paramètre DIVERS'!$A$30,"")))))))&amp;IF(D169='Paramètre DIVERS'!$B$32,'Paramètre DIVERS'!$A$32,IF(D169='Paramètre DIVERS'!$B$36,'Paramètre DIVERS'!$A$36,IF(D169='Paramètre DIVERS'!$B$37,'Paramètre DIVERS'!$A$37,IF(D169='Paramètre DIVERS'!$B$38,'Paramètre DIVERS'!$A$38,IF(D169='Paramètre DIVERS'!$B$39,'Paramètre DIVERS'!$A$39,IF(D169='Paramètre DIVERS'!$B$43,'Paramètre DIVERS'!$A$43,IF(D169='Paramètre DIVERS'!$B$44,'Paramètre DIVERS'!$A$44,"")))))))&amp;IF(D169='Paramètre DIVERS'!$B$45,'Paramètre DIVERS'!$A$45,IF(D169='Paramètre DIVERS'!$B$46,'Paramètre DIVERS'!$A$46,IF(D169='Paramètre DIVERS'!$B$47,'Paramètre DIVERS'!$A$47,IF(D169='Paramètre DIVERS'!$B$23,'Paramètre DIVERS'!$A$23,""))))</f>
        <v>ZMA</v>
      </c>
      <c r="H169" s="101">
        <f t="shared" si="77"/>
        <v>3</v>
      </c>
      <c r="I169" s="30" t="str">
        <f t="shared" si="78"/>
        <v>C</v>
      </c>
      <c r="J169" s="30" t="str">
        <f t="shared" si="78"/>
        <v>C</v>
      </c>
      <c r="K169" s="30" t="str">
        <f t="shared" si="78"/>
        <v/>
      </c>
      <c r="L169" s="30" t="str">
        <f t="shared" si="78"/>
        <v/>
      </c>
      <c r="M169" s="30" t="str">
        <f t="shared" si="78"/>
        <v/>
      </c>
      <c r="N169" s="30" t="str">
        <f t="shared" si="78"/>
        <v/>
      </c>
      <c r="O169" s="30" t="str">
        <f t="shared" si="78"/>
        <v/>
      </c>
      <c r="P169" s="30" t="str">
        <f t="shared" si="78"/>
        <v>C</v>
      </c>
      <c r="Q169" s="30" t="str">
        <f t="shared" si="78"/>
        <v>C</v>
      </c>
      <c r="R169" s="30" t="str">
        <f t="shared" si="78"/>
        <v/>
      </c>
      <c r="S169" s="30" t="str">
        <f t="shared" si="79"/>
        <v/>
      </c>
      <c r="T169" s="30" t="str">
        <f t="shared" si="79"/>
        <v/>
      </c>
      <c r="U169" s="30" t="str">
        <f t="shared" si="79"/>
        <v/>
      </c>
      <c r="V169" s="30" t="str">
        <f t="shared" si="79"/>
        <v/>
      </c>
      <c r="W169" s="30" t="str">
        <f t="shared" si="79"/>
        <v>C</v>
      </c>
      <c r="X169" s="30" t="str">
        <f t="shared" si="79"/>
        <v>C</v>
      </c>
      <c r="Y169" s="30" t="str">
        <f t="shared" si="79"/>
        <v/>
      </c>
      <c r="Z169" s="30" t="str">
        <f t="shared" si="79"/>
        <v/>
      </c>
      <c r="AA169" s="30" t="str">
        <f t="shared" si="79"/>
        <v/>
      </c>
      <c r="AB169" s="30" t="str">
        <f t="shared" si="79"/>
        <v/>
      </c>
      <c r="AC169" s="30" t="str">
        <f t="shared" si="80"/>
        <v/>
      </c>
      <c r="AD169" s="30" t="str">
        <f t="shared" si="80"/>
        <v>C</v>
      </c>
      <c r="AE169" s="30" t="str">
        <f t="shared" si="80"/>
        <v>C</v>
      </c>
      <c r="AF169" s="30" t="str">
        <f t="shared" si="80"/>
        <v/>
      </c>
      <c r="AG169" s="30" t="str">
        <f t="shared" si="80"/>
        <v/>
      </c>
      <c r="AH169" s="30" t="str">
        <f t="shared" si="80"/>
        <v/>
      </c>
      <c r="AI169" s="30" t="str">
        <f t="shared" si="80"/>
        <v/>
      </c>
      <c r="AJ169" s="30" t="str">
        <f t="shared" si="80"/>
        <v/>
      </c>
      <c r="AK169" s="30" t="str">
        <f t="shared" si="80"/>
        <v>C</v>
      </c>
      <c r="AL169" s="30" t="str">
        <f t="shared" si="80"/>
        <v>C</v>
      </c>
      <c r="AM169" s="30" t="str">
        <f t="shared" si="81"/>
        <v/>
      </c>
      <c r="AN169" s="30" t="str">
        <f t="shared" si="81"/>
        <v/>
      </c>
      <c r="AO169" s="30" t="str">
        <f t="shared" si="81"/>
        <v/>
      </c>
      <c r="AP169" s="30" t="str">
        <f t="shared" si="81"/>
        <v/>
      </c>
      <c r="AQ169" s="30" t="str">
        <f t="shared" si="81"/>
        <v/>
      </c>
      <c r="AR169" s="30" t="str">
        <f t="shared" si="81"/>
        <v>C</v>
      </c>
      <c r="AS169" s="30" t="str">
        <f t="shared" si="81"/>
        <v>C</v>
      </c>
      <c r="AT169" s="30" t="str">
        <f t="shared" si="81"/>
        <v/>
      </c>
      <c r="AU169" s="30" t="str">
        <f t="shared" si="81"/>
        <v/>
      </c>
      <c r="AV169" s="30" t="str">
        <f t="shared" si="81"/>
        <v/>
      </c>
      <c r="AW169" s="30" t="str">
        <f t="shared" si="81"/>
        <v/>
      </c>
    </row>
    <row r="170" spans="1:49" x14ac:dyDescent="0.3">
      <c r="A170" s="25" t="str">
        <f t="shared" si="76"/>
        <v>ZMA</v>
      </c>
      <c r="B170" s="31"/>
      <c r="C170" s="84" t="s">
        <v>31</v>
      </c>
      <c r="D170" s="32" t="s">
        <v>48</v>
      </c>
      <c r="E170" s="33">
        <v>42936</v>
      </c>
      <c r="F170" s="34">
        <v>42997</v>
      </c>
      <c r="G170" s="113" t="str">
        <f>IF(D170='Paramètre DIVERS'!$B$16,'Paramètre DIVERS'!$A$16,IF(D170='Paramètre DIVERS'!$B$17,'Paramètre DIVERS'!$A$17,IF(D170='Paramètre DIVERS'!$B$18,'Paramètre DIVERS'!$A$18,IF(D170='Paramètre DIVERS'!$B$19,'Paramètre DIVERS'!$A$19,IF(D170='Paramètre DIVERS'!$B$21,'Paramètre DIVERS'!$A$21,IF(D170='Paramètre DIVERS'!$B$22,'Paramètre DIVERS'!$A$22,""))))))&amp;IF(D170='Paramètre DIVERS'!$B$24,'Paramètre DIVERS'!$A$24,IF(D170='Paramètre DIVERS'!$B$25,'Paramètre DIVERS'!$A$25,IF(D170='Paramètre DIVERS'!$B$26,'Paramètre DIVERS'!$A$26,IF(D170='Paramètre DIVERS'!$B$27,'Paramètre DIVERS'!$A$27,IF(D170='Paramètre DIVERS'!$B$28,'Paramètre DIVERS'!$A$28,IF(D170='Paramètre DIVERS'!$B$29,'Paramètre DIVERS'!$A$29,IF(D170='Paramètre DIVERS'!$B$30,'Paramètre DIVERS'!$A$30,"")))))))&amp;IF(D170='Paramètre DIVERS'!$B$32,'Paramètre DIVERS'!$A$32,IF(D170='Paramètre DIVERS'!$B$36,'Paramètre DIVERS'!$A$36,IF(D170='Paramètre DIVERS'!$B$37,'Paramètre DIVERS'!$A$37,IF(D170='Paramètre DIVERS'!$B$38,'Paramètre DIVERS'!$A$38,IF(D170='Paramètre DIVERS'!$B$39,'Paramètre DIVERS'!$A$39,IF(D170='Paramètre DIVERS'!$B$43,'Paramètre DIVERS'!$A$43,IF(D170='Paramètre DIVERS'!$B$44,'Paramètre DIVERS'!$A$44,"")))))))&amp;IF(D170='Paramètre DIVERS'!$B$45,'Paramètre DIVERS'!$A$45,IF(D170='Paramètre DIVERS'!$B$46,'Paramètre DIVERS'!$A$46,IF(D170='Paramètre DIVERS'!$B$47,'Paramètre DIVERS'!$A$47,IF(D170='Paramètre DIVERS'!$B$23,'Paramètre DIVERS'!$A$23,""))))</f>
        <v>ZMA</v>
      </c>
      <c r="H170" s="101">
        <f t="shared" si="77"/>
        <v>43</v>
      </c>
      <c r="I170" s="30" t="str">
        <f t="shared" si="78"/>
        <v>C</v>
      </c>
      <c r="J170" s="30" t="str">
        <f t="shared" si="78"/>
        <v>C</v>
      </c>
      <c r="K170" s="30" t="str">
        <f t="shared" si="78"/>
        <v/>
      </c>
      <c r="L170" s="30" t="str">
        <f t="shared" si="78"/>
        <v/>
      </c>
      <c r="M170" s="30" t="str">
        <f t="shared" si="78"/>
        <v/>
      </c>
      <c r="N170" s="30" t="str">
        <f t="shared" si="78"/>
        <v/>
      </c>
      <c r="O170" s="30" t="str">
        <f t="shared" si="78"/>
        <v/>
      </c>
      <c r="P170" s="30" t="str">
        <f t="shared" si="78"/>
        <v>C</v>
      </c>
      <c r="Q170" s="30" t="str">
        <f t="shared" si="78"/>
        <v>C</v>
      </c>
      <c r="R170" s="30" t="str">
        <f t="shared" si="78"/>
        <v/>
      </c>
      <c r="S170" s="30" t="str">
        <f t="shared" si="79"/>
        <v/>
      </c>
      <c r="T170" s="30" t="str">
        <f t="shared" si="79"/>
        <v/>
      </c>
      <c r="U170" s="30" t="str">
        <f t="shared" si="79"/>
        <v/>
      </c>
      <c r="V170" s="30" t="str">
        <f t="shared" si="79"/>
        <v/>
      </c>
      <c r="W170" s="30" t="str">
        <f t="shared" si="79"/>
        <v>C</v>
      </c>
      <c r="X170" s="30" t="str">
        <f t="shared" si="79"/>
        <v>C</v>
      </c>
      <c r="Y170" s="30" t="str">
        <f t="shared" si="79"/>
        <v/>
      </c>
      <c r="Z170" s="30" t="str">
        <f t="shared" si="79"/>
        <v/>
      </c>
      <c r="AA170" s="30" t="str">
        <f t="shared" si="79"/>
        <v/>
      </c>
      <c r="AB170" s="30" t="str">
        <f t="shared" si="79"/>
        <v/>
      </c>
      <c r="AC170" s="30" t="str">
        <f t="shared" si="80"/>
        <v/>
      </c>
      <c r="AD170" s="30" t="str">
        <f t="shared" si="80"/>
        <v>C</v>
      </c>
      <c r="AE170" s="30" t="str">
        <f t="shared" si="80"/>
        <v>C</v>
      </c>
      <c r="AF170" s="30" t="str">
        <f t="shared" si="80"/>
        <v/>
      </c>
      <c r="AG170" s="30" t="str">
        <f t="shared" si="80"/>
        <v/>
      </c>
      <c r="AH170" s="30" t="str">
        <f t="shared" si="80"/>
        <v/>
      </c>
      <c r="AI170" s="30" t="str">
        <f t="shared" si="80"/>
        <v/>
      </c>
      <c r="AJ170" s="30" t="str">
        <f t="shared" si="80"/>
        <v/>
      </c>
      <c r="AK170" s="30" t="str">
        <f t="shared" si="80"/>
        <v>C</v>
      </c>
      <c r="AL170" s="30" t="str">
        <f t="shared" si="80"/>
        <v>C</v>
      </c>
      <c r="AM170" s="30" t="str">
        <f t="shared" si="81"/>
        <v/>
      </c>
      <c r="AN170" s="30" t="str">
        <f t="shared" si="81"/>
        <v/>
      </c>
      <c r="AO170" s="30" t="str">
        <f t="shared" si="81"/>
        <v/>
      </c>
      <c r="AP170" s="30" t="str">
        <f t="shared" si="81"/>
        <v/>
      </c>
      <c r="AQ170" s="30" t="str">
        <f t="shared" si="81"/>
        <v/>
      </c>
      <c r="AR170" s="30" t="str">
        <f t="shared" si="81"/>
        <v>C</v>
      </c>
      <c r="AS170" s="30" t="str">
        <f t="shared" si="81"/>
        <v>C</v>
      </c>
      <c r="AT170" s="30" t="str">
        <f t="shared" si="81"/>
        <v/>
      </c>
      <c r="AU170" s="30" t="str">
        <f t="shared" si="81"/>
        <v/>
      </c>
      <c r="AV170" s="30" t="str">
        <f t="shared" si="81"/>
        <v/>
      </c>
      <c r="AW170" s="30" t="str">
        <f t="shared" si="81"/>
        <v/>
      </c>
    </row>
    <row r="171" spans="1:49" x14ac:dyDescent="0.3">
      <c r="A171" s="25" t="str">
        <f t="shared" si="76"/>
        <v>ZMA</v>
      </c>
      <c r="B171" s="31"/>
      <c r="C171" s="84" t="s">
        <v>31</v>
      </c>
      <c r="D171" s="32" t="s">
        <v>48</v>
      </c>
      <c r="E171" s="33">
        <v>43069</v>
      </c>
      <c r="F171" s="34">
        <v>43077</v>
      </c>
      <c r="G171" s="113" t="str">
        <f>IF(D171='Paramètre DIVERS'!$B$16,'Paramètre DIVERS'!$A$16,IF(D171='Paramètre DIVERS'!$B$17,'Paramètre DIVERS'!$A$17,IF(D171='Paramètre DIVERS'!$B$18,'Paramètre DIVERS'!$A$18,IF(D171='Paramètre DIVERS'!$B$19,'Paramètre DIVERS'!$A$19,IF(D171='Paramètre DIVERS'!$B$21,'Paramètre DIVERS'!$A$21,IF(D171='Paramètre DIVERS'!$B$22,'Paramètre DIVERS'!$A$22,""))))))&amp;IF(D171='Paramètre DIVERS'!$B$24,'Paramètre DIVERS'!$A$24,IF(D171='Paramètre DIVERS'!$B$25,'Paramètre DIVERS'!$A$25,IF(D171='Paramètre DIVERS'!$B$26,'Paramètre DIVERS'!$A$26,IF(D171='Paramètre DIVERS'!$B$27,'Paramètre DIVERS'!$A$27,IF(D171='Paramètre DIVERS'!$B$28,'Paramètre DIVERS'!$A$28,IF(D171='Paramètre DIVERS'!$B$29,'Paramètre DIVERS'!$A$29,IF(D171='Paramètre DIVERS'!$B$30,'Paramètre DIVERS'!$A$30,"")))))))&amp;IF(D171='Paramètre DIVERS'!$B$32,'Paramètre DIVERS'!$A$32,IF(D171='Paramètre DIVERS'!$B$36,'Paramètre DIVERS'!$A$36,IF(D171='Paramètre DIVERS'!$B$37,'Paramètre DIVERS'!$A$37,IF(D171='Paramètre DIVERS'!$B$38,'Paramètre DIVERS'!$A$38,IF(D171='Paramètre DIVERS'!$B$39,'Paramètre DIVERS'!$A$39,IF(D171='Paramètre DIVERS'!$B$43,'Paramètre DIVERS'!$A$43,IF(D171='Paramètre DIVERS'!$B$44,'Paramètre DIVERS'!$A$44,"")))))))&amp;IF(D171='Paramètre DIVERS'!$B$45,'Paramètre DIVERS'!$A$45,IF(D171='Paramètre DIVERS'!$B$46,'Paramètre DIVERS'!$A$46,IF(D171='Paramètre DIVERS'!$B$47,'Paramètre DIVERS'!$A$47,IF(D171='Paramètre DIVERS'!$B$23,'Paramètre DIVERS'!$A$23,""))))</f>
        <v>ZMA</v>
      </c>
      <c r="H171" s="101">
        <f t="shared" si="77"/>
        <v>7</v>
      </c>
      <c r="I171" s="30" t="str">
        <f t="shared" si="78"/>
        <v>C</v>
      </c>
      <c r="J171" s="30" t="str">
        <f t="shared" si="78"/>
        <v>C</v>
      </c>
      <c r="K171" s="30" t="str">
        <f t="shared" si="78"/>
        <v/>
      </c>
      <c r="L171" s="30" t="str">
        <f t="shared" si="78"/>
        <v/>
      </c>
      <c r="M171" s="30" t="str">
        <f t="shared" si="78"/>
        <v/>
      </c>
      <c r="N171" s="30" t="str">
        <f t="shared" si="78"/>
        <v/>
      </c>
      <c r="O171" s="30" t="str">
        <f t="shared" si="78"/>
        <v/>
      </c>
      <c r="P171" s="30" t="str">
        <f t="shared" si="78"/>
        <v>C</v>
      </c>
      <c r="Q171" s="30" t="str">
        <f t="shared" si="78"/>
        <v>C</v>
      </c>
      <c r="R171" s="30" t="str">
        <f t="shared" si="78"/>
        <v/>
      </c>
      <c r="S171" s="30" t="str">
        <f t="shared" si="79"/>
        <v/>
      </c>
      <c r="T171" s="30" t="str">
        <f t="shared" si="79"/>
        <v/>
      </c>
      <c r="U171" s="30" t="str">
        <f t="shared" si="79"/>
        <v/>
      </c>
      <c r="V171" s="30" t="str">
        <f t="shared" si="79"/>
        <v/>
      </c>
      <c r="W171" s="30" t="str">
        <f t="shared" si="79"/>
        <v>C</v>
      </c>
      <c r="X171" s="30" t="str">
        <f t="shared" si="79"/>
        <v>C</v>
      </c>
      <c r="Y171" s="30" t="str">
        <f t="shared" si="79"/>
        <v/>
      </c>
      <c r="Z171" s="30" t="str">
        <f t="shared" si="79"/>
        <v/>
      </c>
      <c r="AA171" s="30" t="str">
        <f t="shared" si="79"/>
        <v/>
      </c>
      <c r="AB171" s="30" t="str">
        <f t="shared" si="79"/>
        <v/>
      </c>
      <c r="AC171" s="30" t="str">
        <f t="shared" si="80"/>
        <v/>
      </c>
      <c r="AD171" s="30" t="str">
        <f t="shared" si="80"/>
        <v>C</v>
      </c>
      <c r="AE171" s="30" t="str">
        <f t="shared" si="80"/>
        <v>C</v>
      </c>
      <c r="AF171" s="30" t="str">
        <f t="shared" si="80"/>
        <v/>
      </c>
      <c r="AG171" s="30" t="str">
        <f t="shared" si="80"/>
        <v/>
      </c>
      <c r="AH171" s="30" t="str">
        <f t="shared" si="80"/>
        <v/>
      </c>
      <c r="AI171" s="30" t="str">
        <f t="shared" si="80"/>
        <v/>
      </c>
      <c r="AJ171" s="30" t="str">
        <f t="shared" si="80"/>
        <v/>
      </c>
      <c r="AK171" s="30" t="str">
        <f t="shared" si="80"/>
        <v>C</v>
      </c>
      <c r="AL171" s="30" t="str">
        <f t="shared" si="80"/>
        <v>C</v>
      </c>
      <c r="AM171" s="30" t="str">
        <f t="shared" si="81"/>
        <v/>
      </c>
      <c r="AN171" s="30" t="str">
        <f t="shared" si="81"/>
        <v/>
      </c>
      <c r="AO171" s="30" t="str">
        <f t="shared" si="81"/>
        <v/>
      </c>
      <c r="AP171" s="30" t="str">
        <f t="shared" si="81"/>
        <v/>
      </c>
      <c r="AQ171" s="30" t="str">
        <f t="shared" si="81"/>
        <v/>
      </c>
      <c r="AR171" s="30" t="str">
        <f t="shared" si="81"/>
        <v>C</v>
      </c>
      <c r="AS171" s="30" t="str">
        <f t="shared" si="81"/>
        <v>C</v>
      </c>
      <c r="AT171" s="30" t="str">
        <f t="shared" si="81"/>
        <v/>
      </c>
      <c r="AU171" s="30" t="str">
        <f t="shared" si="81"/>
        <v/>
      </c>
      <c r="AV171" s="30" t="str">
        <f t="shared" si="81"/>
        <v/>
      </c>
      <c r="AW171" s="30" t="str">
        <f t="shared" si="81"/>
        <v/>
      </c>
    </row>
    <row r="172" spans="1:49" x14ac:dyDescent="0.3">
      <c r="A172" s="25" t="str">
        <f t="shared" si="76"/>
        <v>ZMA</v>
      </c>
      <c r="B172" s="31"/>
      <c r="C172" s="84" t="s">
        <v>31</v>
      </c>
      <c r="D172" s="32" t="s">
        <v>48</v>
      </c>
      <c r="E172" s="33">
        <v>43041</v>
      </c>
      <c r="F172" s="34">
        <v>43042</v>
      </c>
      <c r="G172" s="113" t="str">
        <f>IF(D172='Paramètre DIVERS'!$B$16,'Paramètre DIVERS'!$A$16,IF(D172='Paramètre DIVERS'!$B$17,'Paramètre DIVERS'!$A$17,IF(D172='Paramètre DIVERS'!$B$18,'Paramètre DIVERS'!$A$18,IF(D172='Paramètre DIVERS'!$B$19,'Paramètre DIVERS'!$A$19,IF(D172='Paramètre DIVERS'!$B$21,'Paramètre DIVERS'!$A$21,IF(D172='Paramètre DIVERS'!$B$22,'Paramètre DIVERS'!$A$22,""))))))&amp;IF(D172='Paramètre DIVERS'!$B$24,'Paramètre DIVERS'!$A$24,IF(D172='Paramètre DIVERS'!$B$25,'Paramètre DIVERS'!$A$25,IF(D172='Paramètre DIVERS'!$B$26,'Paramètre DIVERS'!$A$26,IF(D172='Paramètre DIVERS'!$B$27,'Paramètre DIVERS'!$A$27,IF(D172='Paramètre DIVERS'!$B$28,'Paramètre DIVERS'!$A$28,IF(D172='Paramètre DIVERS'!$B$29,'Paramètre DIVERS'!$A$29,IF(D172='Paramètre DIVERS'!$B$30,'Paramètre DIVERS'!$A$30,"")))))))&amp;IF(D172='Paramètre DIVERS'!$B$32,'Paramètre DIVERS'!$A$32,IF(D172='Paramètre DIVERS'!$B$36,'Paramètre DIVERS'!$A$36,IF(D172='Paramètre DIVERS'!$B$37,'Paramètre DIVERS'!$A$37,IF(D172='Paramètre DIVERS'!$B$38,'Paramètre DIVERS'!$A$38,IF(D172='Paramètre DIVERS'!$B$39,'Paramètre DIVERS'!$A$39,IF(D172='Paramètre DIVERS'!$B$43,'Paramètre DIVERS'!$A$43,IF(D172='Paramètre DIVERS'!$B$44,'Paramètre DIVERS'!$A$44,"")))))))&amp;IF(D172='Paramètre DIVERS'!$B$45,'Paramètre DIVERS'!$A$45,IF(D172='Paramètre DIVERS'!$B$46,'Paramètre DIVERS'!$A$46,IF(D172='Paramètre DIVERS'!$B$47,'Paramètre DIVERS'!$A$47,IF(D172='Paramètre DIVERS'!$B$23,'Paramètre DIVERS'!$A$23,""))))</f>
        <v>ZMA</v>
      </c>
      <c r="H172" s="101">
        <f t="shared" si="77"/>
        <v>2</v>
      </c>
      <c r="I172" s="30" t="str">
        <f t="shared" si="78"/>
        <v>C</v>
      </c>
      <c r="J172" s="30" t="str">
        <f t="shared" si="78"/>
        <v>C</v>
      </c>
      <c r="K172" s="30" t="str">
        <f t="shared" si="78"/>
        <v/>
      </c>
      <c r="L172" s="30" t="str">
        <f t="shared" si="78"/>
        <v/>
      </c>
      <c r="M172" s="30" t="str">
        <f t="shared" si="78"/>
        <v/>
      </c>
      <c r="N172" s="30" t="str">
        <f t="shared" si="78"/>
        <v/>
      </c>
      <c r="O172" s="30" t="str">
        <f t="shared" si="78"/>
        <v/>
      </c>
      <c r="P172" s="30" t="str">
        <f t="shared" si="78"/>
        <v>C</v>
      </c>
      <c r="Q172" s="30" t="str">
        <f t="shared" si="78"/>
        <v>C</v>
      </c>
      <c r="R172" s="30" t="str">
        <f t="shared" si="78"/>
        <v/>
      </c>
      <c r="S172" s="30" t="str">
        <f t="shared" si="79"/>
        <v/>
      </c>
      <c r="T172" s="30" t="str">
        <f t="shared" si="79"/>
        <v/>
      </c>
      <c r="U172" s="30" t="str">
        <f t="shared" si="79"/>
        <v/>
      </c>
      <c r="V172" s="30" t="str">
        <f t="shared" si="79"/>
        <v/>
      </c>
      <c r="W172" s="30" t="str">
        <f t="shared" si="79"/>
        <v>C</v>
      </c>
      <c r="X172" s="30" t="str">
        <f t="shared" si="79"/>
        <v>C</v>
      </c>
      <c r="Y172" s="30" t="str">
        <f t="shared" si="79"/>
        <v/>
      </c>
      <c r="Z172" s="30" t="str">
        <f t="shared" si="79"/>
        <v/>
      </c>
      <c r="AA172" s="30" t="str">
        <f t="shared" si="79"/>
        <v/>
      </c>
      <c r="AB172" s="30" t="str">
        <f t="shared" si="79"/>
        <v/>
      </c>
      <c r="AC172" s="30" t="str">
        <f t="shared" si="80"/>
        <v/>
      </c>
      <c r="AD172" s="30" t="str">
        <f t="shared" si="80"/>
        <v>C</v>
      </c>
      <c r="AE172" s="30" t="str">
        <f t="shared" si="80"/>
        <v>C</v>
      </c>
      <c r="AF172" s="30" t="str">
        <f t="shared" si="80"/>
        <v/>
      </c>
      <c r="AG172" s="30" t="str">
        <f t="shared" si="80"/>
        <v/>
      </c>
      <c r="AH172" s="30" t="str">
        <f t="shared" si="80"/>
        <v/>
      </c>
      <c r="AI172" s="30" t="str">
        <f t="shared" si="80"/>
        <v/>
      </c>
      <c r="AJ172" s="30" t="str">
        <f t="shared" si="80"/>
        <v/>
      </c>
      <c r="AK172" s="30" t="str">
        <f t="shared" si="80"/>
        <v>C</v>
      </c>
      <c r="AL172" s="30" t="str">
        <f t="shared" si="80"/>
        <v>C</v>
      </c>
      <c r="AM172" s="30" t="str">
        <f t="shared" si="81"/>
        <v/>
      </c>
      <c r="AN172" s="30" t="str">
        <f t="shared" si="81"/>
        <v/>
      </c>
      <c r="AO172" s="30" t="str">
        <f t="shared" si="81"/>
        <v/>
      </c>
      <c r="AP172" s="30" t="str">
        <f t="shared" si="81"/>
        <v/>
      </c>
      <c r="AQ172" s="30" t="str">
        <f t="shared" si="81"/>
        <v/>
      </c>
      <c r="AR172" s="30" t="str">
        <f t="shared" si="81"/>
        <v>C</v>
      </c>
      <c r="AS172" s="30" t="str">
        <f t="shared" si="81"/>
        <v>C</v>
      </c>
      <c r="AT172" s="30" t="str">
        <f t="shared" si="81"/>
        <v/>
      </c>
      <c r="AU172" s="30" t="str">
        <f t="shared" si="81"/>
        <v/>
      </c>
      <c r="AV172" s="30" t="str">
        <f t="shared" si="81"/>
        <v/>
      </c>
      <c r="AW172" s="30" t="str">
        <f t="shared" si="81"/>
        <v/>
      </c>
    </row>
    <row r="173" spans="1:49" x14ac:dyDescent="0.3">
      <c r="A173" s="25" t="str">
        <f t="shared" si="76"/>
        <v>ZMA</v>
      </c>
      <c r="B173" s="31"/>
      <c r="C173" s="84" t="s">
        <v>31</v>
      </c>
      <c r="D173" s="32" t="s">
        <v>48</v>
      </c>
      <c r="E173" s="33">
        <v>42887</v>
      </c>
      <c r="F173" s="34">
        <v>42916</v>
      </c>
      <c r="G173" s="113" t="str">
        <f>IF(D173='Paramètre DIVERS'!$B$16,'Paramètre DIVERS'!$A$16,IF(D173='Paramètre DIVERS'!$B$17,'Paramètre DIVERS'!$A$17,IF(D173='Paramètre DIVERS'!$B$18,'Paramètre DIVERS'!$A$18,IF(D173='Paramètre DIVERS'!$B$19,'Paramètre DIVERS'!$A$19,IF(D173='Paramètre DIVERS'!$B$21,'Paramètre DIVERS'!$A$21,IF(D173='Paramètre DIVERS'!$B$22,'Paramètre DIVERS'!$A$22,""))))))&amp;IF(D173='Paramètre DIVERS'!$B$24,'Paramètre DIVERS'!$A$24,IF(D173='Paramètre DIVERS'!$B$25,'Paramètre DIVERS'!$A$25,IF(D173='Paramètre DIVERS'!$B$26,'Paramètre DIVERS'!$A$26,IF(D173='Paramètre DIVERS'!$B$27,'Paramètre DIVERS'!$A$27,IF(D173='Paramètre DIVERS'!$B$28,'Paramètre DIVERS'!$A$28,IF(D173='Paramètre DIVERS'!$B$29,'Paramètre DIVERS'!$A$29,IF(D173='Paramètre DIVERS'!$B$30,'Paramètre DIVERS'!$A$30,"")))))))&amp;IF(D173='Paramètre DIVERS'!$B$32,'Paramètre DIVERS'!$A$32,IF(D173='Paramètre DIVERS'!$B$36,'Paramètre DIVERS'!$A$36,IF(D173='Paramètre DIVERS'!$B$37,'Paramètre DIVERS'!$A$37,IF(D173='Paramètre DIVERS'!$B$38,'Paramètre DIVERS'!$A$38,IF(D173='Paramètre DIVERS'!$B$39,'Paramètre DIVERS'!$A$39,IF(D173='Paramètre DIVERS'!$B$43,'Paramètre DIVERS'!$A$43,IF(D173='Paramètre DIVERS'!$B$44,'Paramètre DIVERS'!$A$44,"")))))))&amp;IF(D173='Paramètre DIVERS'!$B$45,'Paramètre DIVERS'!$A$45,IF(D173='Paramètre DIVERS'!$B$46,'Paramètre DIVERS'!$A$46,IF(D173='Paramètre DIVERS'!$B$47,'Paramètre DIVERS'!$A$47,IF(D173='Paramètre DIVERS'!$B$23,'Paramètre DIVERS'!$A$23,""))))</f>
        <v>ZMA</v>
      </c>
      <c r="H173" s="101">
        <f t="shared" si="77"/>
        <v>21</v>
      </c>
      <c r="I173" s="30" t="str">
        <f t="shared" si="78"/>
        <v>C</v>
      </c>
      <c r="J173" s="30" t="str">
        <f t="shared" si="78"/>
        <v>C</v>
      </c>
      <c r="K173" s="30" t="str">
        <f t="shared" si="78"/>
        <v/>
      </c>
      <c r="L173" s="30" t="str">
        <f t="shared" si="78"/>
        <v/>
      </c>
      <c r="M173" s="30" t="str">
        <f t="shared" si="78"/>
        <v/>
      </c>
      <c r="N173" s="30" t="str">
        <f t="shared" si="78"/>
        <v/>
      </c>
      <c r="O173" s="30" t="str">
        <f t="shared" si="78"/>
        <v/>
      </c>
      <c r="P173" s="30" t="str">
        <f t="shared" si="78"/>
        <v>C</v>
      </c>
      <c r="Q173" s="30" t="str">
        <f t="shared" si="78"/>
        <v>C</v>
      </c>
      <c r="R173" s="30" t="str">
        <f t="shared" si="78"/>
        <v/>
      </c>
      <c r="S173" s="30" t="str">
        <f t="shared" si="79"/>
        <v/>
      </c>
      <c r="T173" s="30" t="str">
        <f t="shared" si="79"/>
        <v/>
      </c>
      <c r="U173" s="30" t="str">
        <f t="shared" si="79"/>
        <v/>
      </c>
      <c r="V173" s="30" t="str">
        <f t="shared" si="79"/>
        <v/>
      </c>
      <c r="W173" s="30" t="str">
        <f t="shared" si="79"/>
        <v>C</v>
      </c>
      <c r="X173" s="30" t="str">
        <f t="shared" si="79"/>
        <v>C</v>
      </c>
      <c r="Y173" s="30" t="str">
        <f t="shared" si="79"/>
        <v/>
      </c>
      <c r="Z173" s="30" t="str">
        <f t="shared" si="79"/>
        <v/>
      </c>
      <c r="AA173" s="30" t="str">
        <f t="shared" si="79"/>
        <v/>
      </c>
      <c r="AB173" s="30" t="str">
        <f t="shared" si="79"/>
        <v/>
      </c>
      <c r="AC173" s="30" t="str">
        <f t="shared" si="80"/>
        <v/>
      </c>
      <c r="AD173" s="30" t="str">
        <f t="shared" si="80"/>
        <v>C</v>
      </c>
      <c r="AE173" s="30" t="str">
        <f t="shared" si="80"/>
        <v>C</v>
      </c>
      <c r="AF173" s="30" t="str">
        <f t="shared" si="80"/>
        <v/>
      </c>
      <c r="AG173" s="30" t="str">
        <f t="shared" si="80"/>
        <v/>
      </c>
      <c r="AH173" s="30" t="str">
        <f t="shared" si="80"/>
        <v/>
      </c>
      <c r="AI173" s="30" t="str">
        <f t="shared" si="80"/>
        <v/>
      </c>
      <c r="AJ173" s="30" t="str">
        <f t="shared" si="80"/>
        <v/>
      </c>
      <c r="AK173" s="30" t="str">
        <f t="shared" si="80"/>
        <v>C</v>
      </c>
      <c r="AL173" s="30" t="str">
        <f t="shared" si="80"/>
        <v>C</v>
      </c>
      <c r="AM173" s="30" t="str">
        <f t="shared" si="81"/>
        <v/>
      </c>
      <c r="AN173" s="30" t="str">
        <f t="shared" si="81"/>
        <v/>
      </c>
      <c r="AO173" s="30" t="str">
        <f t="shared" si="81"/>
        <v/>
      </c>
      <c r="AP173" s="30" t="str">
        <f t="shared" si="81"/>
        <v/>
      </c>
      <c r="AQ173" s="30" t="str">
        <f t="shared" si="81"/>
        <v/>
      </c>
      <c r="AR173" s="30" t="str">
        <f t="shared" si="81"/>
        <v>C</v>
      </c>
      <c r="AS173" s="30" t="str">
        <f t="shared" si="81"/>
        <v>C</v>
      </c>
      <c r="AT173" s="30" t="str">
        <f t="shared" si="81"/>
        <v/>
      </c>
      <c r="AU173" s="30" t="str">
        <f t="shared" si="81"/>
        <v/>
      </c>
      <c r="AV173" s="30" t="str">
        <f t="shared" si="81"/>
        <v/>
      </c>
      <c r="AW173" s="30" t="str">
        <f t="shared" si="81"/>
        <v/>
      </c>
    </row>
    <row r="174" spans="1:49" x14ac:dyDescent="0.3">
      <c r="A174" s="25" t="str">
        <f t="shared" si="76"/>
        <v>ZMA</v>
      </c>
      <c r="B174" s="31"/>
      <c r="C174" s="84" t="s">
        <v>31</v>
      </c>
      <c r="D174" s="32" t="s">
        <v>48</v>
      </c>
      <c r="E174" s="33">
        <v>42933</v>
      </c>
      <c r="F174" s="34">
        <v>42937</v>
      </c>
      <c r="G174" s="113" t="str">
        <f>IF(D174='Paramètre DIVERS'!$B$16,'Paramètre DIVERS'!$A$16,IF(D174='Paramètre DIVERS'!$B$17,'Paramètre DIVERS'!$A$17,IF(D174='Paramètre DIVERS'!$B$18,'Paramètre DIVERS'!$A$18,IF(D174='Paramètre DIVERS'!$B$19,'Paramètre DIVERS'!$A$19,IF(D174='Paramètre DIVERS'!$B$21,'Paramètre DIVERS'!$A$21,IF(D174='Paramètre DIVERS'!$B$22,'Paramètre DIVERS'!$A$22,""))))))&amp;IF(D174='Paramètre DIVERS'!$B$24,'Paramètre DIVERS'!$A$24,IF(D174='Paramètre DIVERS'!$B$25,'Paramètre DIVERS'!$A$25,IF(D174='Paramètre DIVERS'!$B$26,'Paramètre DIVERS'!$A$26,IF(D174='Paramètre DIVERS'!$B$27,'Paramètre DIVERS'!$A$27,IF(D174='Paramètre DIVERS'!$B$28,'Paramètre DIVERS'!$A$28,IF(D174='Paramètre DIVERS'!$B$29,'Paramètre DIVERS'!$A$29,IF(D174='Paramètre DIVERS'!$B$30,'Paramètre DIVERS'!$A$30,"")))))))&amp;IF(D174='Paramètre DIVERS'!$B$32,'Paramètre DIVERS'!$A$32,IF(D174='Paramètre DIVERS'!$B$36,'Paramètre DIVERS'!$A$36,IF(D174='Paramètre DIVERS'!$B$37,'Paramètre DIVERS'!$A$37,IF(D174='Paramètre DIVERS'!$B$38,'Paramètre DIVERS'!$A$38,IF(D174='Paramètre DIVERS'!$B$39,'Paramètre DIVERS'!$A$39,IF(D174='Paramètre DIVERS'!$B$43,'Paramètre DIVERS'!$A$43,IF(D174='Paramètre DIVERS'!$B$44,'Paramètre DIVERS'!$A$44,"")))))))&amp;IF(D174='Paramètre DIVERS'!$B$45,'Paramètre DIVERS'!$A$45,IF(D174='Paramètre DIVERS'!$B$46,'Paramètre DIVERS'!$A$46,IF(D174='Paramètre DIVERS'!$B$47,'Paramètre DIVERS'!$A$47,IF(D174='Paramètre DIVERS'!$B$23,'Paramètre DIVERS'!$A$23,""))))</f>
        <v>ZMA</v>
      </c>
      <c r="H174" s="101">
        <f t="shared" si="77"/>
        <v>5</v>
      </c>
      <c r="I174" s="30" t="str">
        <f t="shared" si="78"/>
        <v>C</v>
      </c>
      <c r="J174" s="30" t="str">
        <f t="shared" si="78"/>
        <v>C</v>
      </c>
      <c r="K174" s="30" t="str">
        <f t="shared" si="78"/>
        <v/>
      </c>
      <c r="L174" s="30" t="str">
        <f t="shared" si="78"/>
        <v/>
      </c>
      <c r="M174" s="30" t="str">
        <f t="shared" si="78"/>
        <v/>
      </c>
      <c r="N174" s="30" t="str">
        <f t="shared" si="78"/>
        <v/>
      </c>
      <c r="O174" s="30" t="str">
        <f t="shared" si="78"/>
        <v/>
      </c>
      <c r="P174" s="30" t="str">
        <f t="shared" si="78"/>
        <v>C</v>
      </c>
      <c r="Q174" s="30" t="str">
        <f t="shared" si="78"/>
        <v>C</v>
      </c>
      <c r="R174" s="30" t="str">
        <f t="shared" si="78"/>
        <v/>
      </c>
      <c r="S174" s="30" t="str">
        <f t="shared" si="79"/>
        <v/>
      </c>
      <c r="T174" s="30" t="str">
        <f t="shared" si="79"/>
        <v/>
      </c>
      <c r="U174" s="30" t="str">
        <f t="shared" si="79"/>
        <v/>
      </c>
      <c r="V174" s="30" t="str">
        <f t="shared" si="79"/>
        <v/>
      </c>
      <c r="W174" s="30" t="str">
        <f t="shared" si="79"/>
        <v>C</v>
      </c>
      <c r="X174" s="30" t="str">
        <f t="shared" si="79"/>
        <v>C</v>
      </c>
      <c r="Y174" s="30" t="str">
        <f t="shared" si="79"/>
        <v/>
      </c>
      <c r="Z174" s="30" t="str">
        <f t="shared" si="79"/>
        <v/>
      </c>
      <c r="AA174" s="30" t="str">
        <f t="shared" si="79"/>
        <v/>
      </c>
      <c r="AB174" s="30" t="str">
        <f t="shared" si="79"/>
        <v/>
      </c>
      <c r="AC174" s="30" t="str">
        <f t="shared" si="80"/>
        <v/>
      </c>
      <c r="AD174" s="30" t="str">
        <f t="shared" si="80"/>
        <v>C</v>
      </c>
      <c r="AE174" s="30" t="str">
        <f t="shared" si="80"/>
        <v>C</v>
      </c>
      <c r="AF174" s="30" t="str">
        <f t="shared" si="80"/>
        <v/>
      </c>
      <c r="AG174" s="30" t="str">
        <f t="shared" si="80"/>
        <v/>
      </c>
      <c r="AH174" s="30" t="str">
        <f t="shared" si="80"/>
        <v/>
      </c>
      <c r="AI174" s="30" t="str">
        <f t="shared" si="80"/>
        <v/>
      </c>
      <c r="AJ174" s="30" t="str">
        <f t="shared" si="80"/>
        <v/>
      </c>
      <c r="AK174" s="30" t="str">
        <f t="shared" si="80"/>
        <v>C</v>
      </c>
      <c r="AL174" s="30" t="str">
        <f t="shared" si="80"/>
        <v>C</v>
      </c>
      <c r="AM174" s="30" t="str">
        <f t="shared" si="81"/>
        <v/>
      </c>
      <c r="AN174" s="30" t="str">
        <f t="shared" si="81"/>
        <v/>
      </c>
      <c r="AO174" s="30" t="str">
        <f t="shared" si="81"/>
        <v/>
      </c>
      <c r="AP174" s="30" t="str">
        <f t="shared" si="81"/>
        <v/>
      </c>
      <c r="AQ174" s="30" t="str">
        <f t="shared" si="81"/>
        <v/>
      </c>
      <c r="AR174" s="30" t="str">
        <f t="shared" si="81"/>
        <v>C</v>
      </c>
      <c r="AS174" s="30" t="str">
        <f t="shared" si="81"/>
        <v>C</v>
      </c>
      <c r="AT174" s="30" t="str">
        <f t="shared" si="81"/>
        <v/>
      </c>
      <c r="AU174" s="30" t="str">
        <f t="shared" si="81"/>
        <v/>
      </c>
      <c r="AV174" s="30" t="str">
        <f t="shared" si="81"/>
        <v/>
      </c>
      <c r="AW174" s="30" t="str">
        <f t="shared" si="81"/>
        <v/>
      </c>
    </row>
    <row r="175" spans="1:49" x14ac:dyDescent="0.3">
      <c r="A175" s="25" t="str">
        <f t="shared" si="76"/>
        <v>ZMA</v>
      </c>
      <c r="B175" s="31"/>
      <c r="C175" s="84" t="s">
        <v>31</v>
      </c>
      <c r="D175" s="32" t="s">
        <v>48</v>
      </c>
      <c r="E175" s="33">
        <v>42892</v>
      </c>
      <c r="F175" s="34">
        <v>42905</v>
      </c>
      <c r="G175" s="113" t="str">
        <f>IF(D175='Paramètre DIVERS'!$B$16,'Paramètre DIVERS'!$A$16,IF(D175='Paramètre DIVERS'!$B$17,'Paramètre DIVERS'!$A$17,IF(D175='Paramètre DIVERS'!$B$18,'Paramètre DIVERS'!$A$18,IF(D175='Paramètre DIVERS'!$B$19,'Paramètre DIVERS'!$A$19,IF(D175='Paramètre DIVERS'!$B$21,'Paramètre DIVERS'!$A$21,IF(D175='Paramètre DIVERS'!$B$22,'Paramètre DIVERS'!$A$22,""))))))&amp;IF(D175='Paramètre DIVERS'!$B$24,'Paramètre DIVERS'!$A$24,IF(D175='Paramètre DIVERS'!$B$25,'Paramètre DIVERS'!$A$25,IF(D175='Paramètre DIVERS'!$B$26,'Paramètre DIVERS'!$A$26,IF(D175='Paramètre DIVERS'!$B$27,'Paramètre DIVERS'!$A$27,IF(D175='Paramètre DIVERS'!$B$28,'Paramètre DIVERS'!$A$28,IF(D175='Paramètre DIVERS'!$B$29,'Paramètre DIVERS'!$A$29,IF(D175='Paramètre DIVERS'!$B$30,'Paramètre DIVERS'!$A$30,"")))))))&amp;IF(D175='Paramètre DIVERS'!$B$32,'Paramètre DIVERS'!$A$32,IF(D175='Paramètre DIVERS'!$B$36,'Paramètre DIVERS'!$A$36,IF(D175='Paramètre DIVERS'!$B$37,'Paramètre DIVERS'!$A$37,IF(D175='Paramètre DIVERS'!$B$38,'Paramètre DIVERS'!$A$38,IF(D175='Paramètre DIVERS'!$B$39,'Paramètre DIVERS'!$A$39,IF(D175='Paramètre DIVERS'!$B$43,'Paramètre DIVERS'!$A$43,IF(D175='Paramètre DIVERS'!$B$44,'Paramètre DIVERS'!$A$44,"")))))))&amp;IF(D175='Paramètre DIVERS'!$B$45,'Paramètre DIVERS'!$A$45,IF(D175='Paramètre DIVERS'!$B$46,'Paramètre DIVERS'!$A$46,IF(D175='Paramètre DIVERS'!$B$47,'Paramètre DIVERS'!$A$47,IF(D175='Paramètre DIVERS'!$B$23,'Paramètre DIVERS'!$A$23,""))))</f>
        <v>ZMA</v>
      </c>
      <c r="H175" s="101">
        <f t="shared" si="77"/>
        <v>10</v>
      </c>
      <c r="I175" s="30" t="str">
        <f t="shared" si="78"/>
        <v>C</v>
      </c>
      <c r="J175" s="30" t="str">
        <f t="shared" si="78"/>
        <v>C</v>
      </c>
      <c r="K175" s="30" t="str">
        <f t="shared" si="78"/>
        <v/>
      </c>
      <c r="L175" s="30" t="str">
        <f t="shared" si="78"/>
        <v/>
      </c>
      <c r="M175" s="30" t="str">
        <f t="shared" si="78"/>
        <v/>
      </c>
      <c r="N175" s="30" t="str">
        <f t="shared" si="78"/>
        <v/>
      </c>
      <c r="O175" s="30" t="str">
        <f t="shared" si="78"/>
        <v/>
      </c>
      <c r="P175" s="30" t="str">
        <f t="shared" si="78"/>
        <v>C</v>
      </c>
      <c r="Q175" s="30" t="str">
        <f t="shared" si="78"/>
        <v>C</v>
      </c>
      <c r="R175" s="30" t="str">
        <f t="shared" si="78"/>
        <v/>
      </c>
      <c r="S175" s="30" t="str">
        <f t="shared" si="79"/>
        <v/>
      </c>
      <c r="T175" s="30" t="str">
        <f t="shared" si="79"/>
        <v/>
      </c>
      <c r="U175" s="30" t="str">
        <f t="shared" si="79"/>
        <v/>
      </c>
      <c r="V175" s="30" t="str">
        <f t="shared" si="79"/>
        <v/>
      </c>
      <c r="W175" s="30" t="str">
        <f t="shared" si="79"/>
        <v>C</v>
      </c>
      <c r="X175" s="30" t="str">
        <f t="shared" si="79"/>
        <v>C</v>
      </c>
      <c r="Y175" s="30" t="str">
        <f t="shared" si="79"/>
        <v/>
      </c>
      <c r="Z175" s="30" t="str">
        <f t="shared" si="79"/>
        <v/>
      </c>
      <c r="AA175" s="30" t="str">
        <f t="shared" si="79"/>
        <v/>
      </c>
      <c r="AB175" s="30" t="str">
        <f t="shared" si="79"/>
        <v/>
      </c>
      <c r="AC175" s="30" t="str">
        <f t="shared" si="80"/>
        <v/>
      </c>
      <c r="AD175" s="30" t="str">
        <f t="shared" si="80"/>
        <v>C</v>
      </c>
      <c r="AE175" s="30" t="str">
        <f t="shared" si="80"/>
        <v>C</v>
      </c>
      <c r="AF175" s="30" t="str">
        <f t="shared" si="80"/>
        <v/>
      </c>
      <c r="AG175" s="30" t="str">
        <f t="shared" si="80"/>
        <v/>
      </c>
      <c r="AH175" s="30" t="str">
        <f t="shared" si="80"/>
        <v/>
      </c>
      <c r="AI175" s="30" t="str">
        <f t="shared" si="80"/>
        <v/>
      </c>
      <c r="AJ175" s="30" t="str">
        <f t="shared" si="80"/>
        <v/>
      </c>
      <c r="AK175" s="30" t="str">
        <f t="shared" si="80"/>
        <v>C</v>
      </c>
      <c r="AL175" s="30" t="str">
        <f t="shared" si="80"/>
        <v>C</v>
      </c>
      <c r="AM175" s="30" t="str">
        <f t="shared" si="81"/>
        <v/>
      </c>
      <c r="AN175" s="30" t="str">
        <f t="shared" si="81"/>
        <v/>
      </c>
      <c r="AO175" s="30" t="str">
        <f t="shared" si="81"/>
        <v/>
      </c>
      <c r="AP175" s="30" t="str">
        <f t="shared" si="81"/>
        <v/>
      </c>
      <c r="AQ175" s="30" t="str">
        <f t="shared" si="81"/>
        <v/>
      </c>
      <c r="AR175" s="30" t="str">
        <f t="shared" si="81"/>
        <v>C</v>
      </c>
      <c r="AS175" s="30" t="str">
        <f t="shared" si="81"/>
        <v>C</v>
      </c>
      <c r="AT175" s="30" t="str">
        <f t="shared" si="81"/>
        <v/>
      </c>
      <c r="AU175" s="30" t="str">
        <f t="shared" si="81"/>
        <v/>
      </c>
      <c r="AV175" s="30" t="str">
        <f t="shared" si="81"/>
        <v/>
      </c>
      <c r="AW175" s="30" t="str">
        <f t="shared" si="81"/>
        <v/>
      </c>
    </row>
    <row r="176" spans="1:49" x14ac:dyDescent="0.3">
      <c r="A176" s="25" t="str">
        <f t="shared" si="76"/>
        <v>ZMA</v>
      </c>
      <c r="B176" s="31"/>
      <c r="C176" s="84" t="s">
        <v>31</v>
      </c>
      <c r="D176" s="32" t="s">
        <v>48</v>
      </c>
      <c r="E176" s="33">
        <v>43008</v>
      </c>
      <c r="F176" s="34">
        <v>43019</v>
      </c>
      <c r="G176" s="113" t="str">
        <f>IF(D176='Paramètre DIVERS'!$B$16,'Paramètre DIVERS'!$A$16,IF(D176='Paramètre DIVERS'!$B$17,'Paramètre DIVERS'!$A$17,IF(D176='Paramètre DIVERS'!$B$18,'Paramètre DIVERS'!$A$18,IF(D176='Paramètre DIVERS'!$B$19,'Paramètre DIVERS'!$A$19,IF(D176='Paramètre DIVERS'!$B$21,'Paramètre DIVERS'!$A$21,IF(D176='Paramètre DIVERS'!$B$22,'Paramètre DIVERS'!$A$22,""))))))&amp;IF(D176='Paramètre DIVERS'!$B$24,'Paramètre DIVERS'!$A$24,IF(D176='Paramètre DIVERS'!$B$25,'Paramètre DIVERS'!$A$25,IF(D176='Paramètre DIVERS'!$B$26,'Paramètre DIVERS'!$A$26,IF(D176='Paramètre DIVERS'!$B$27,'Paramètre DIVERS'!$A$27,IF(D176='Paramètre DIVERS'!$B$28,'Paramètre DIVERS'!$A$28,IF(D176='Paramètre DIVERS'!$B$29,'Paramètre DIVERS'!$A$29,IF(D176='Paramètre DIVERS'!$B$30,'Paramètre DIVERS'!$A$30,"")))))))&amp;IF(D176='Paramètre DIVERS'!$B$32,'Paramètre DIVERS'!$A$32,IF(D176='Paramètre DIVERS'!$B$36,'Paramètre DIVERS'!$A$36,IF(D176='Paramètre DIVERS'!$B$37,'Paramètre DIVERS'!$A$37,IF(D176='Paramètre DIVERS'!$B$38,'Paramètre DIVERS'!$A$38,IF(D176='Paramètre DIVERS'!$B$39,'Paramètre DIVERS'!$A$39,IF(D176='Paramètre DIVERS'!$B$43,'Paramètre DIVERS'!$A$43,IF(D176='Paramètre DIVERS'!$B$44,'Paramètre DIVERS'!$A$44,"")))))))&amp;IF(D176='Paramètre DIVERS'!$B$45,'Paramètre DIVERS'!$A$45,IF(D176='Paramètre DIVERS'!$B$46,'Paramètre DIVERS'!$A$46,IF(D176='Paramètre DIVERS'!$B$47,'Paramètre DIVERS'!$A$47,IF(D176='Paramètre DIVERS'!$B$23,'Paramètre DIVERS'!$A$23,""))))</f>
        <v>ZMA</v>
      </c>
      <c r="H176" s="101">
        <f t="shared" si="77"/>
        <v>8</v>
      </c>
      <c r="I176" s="30" t="str">
        <f t="shared" si="78"/>
        <v>C</v>
      </c>
      <c r="J176" s="30" t="str">
        <f t="shared" si="78"/>
        <v>C</v>
      </c>
      <c r="K176" s="30" t="str">
        <f t="shared" si="78"/>
        <v/>
      </c>
      <c r="L176" s="30" t="str">
        <f t="shared" si="78"/>
        <v/>
      </c>
      <c r="M176" s="30" t="str">
        <f t="shared" si="78"/>
        <v/>
      </c>
      <c r="N176" s="30" t="str">
        <f t="shared" si="78"/>
        <v/>
      </c>
      <c r="O176" s="30" t="str">
        <f t="shared" si="78"/>
        <v/>
      </c>
      <c r="P176" s="30" t="str">
        <f t="shared" si="78"/>
        <v>C</v>
      </c>
      <c r="Q176" s="30" t="str">
        <f t="shared" si="78"/>
        <v>C</v>
      </c>
      <c r="R176" s="30" t="str">
        <f t="shared" si="78"/>
        <v/>
      </c>
      <c r="S176" s="30" t="str">
        <f t="shared" si="79"/>
        <v/>
      </c>
      <c r="T176" s="30" t="str">
        <f t="shared" si="79"/>
        <v/>
      </c>
      <c r="U176" s="30" t="str">
        <f t="shared" si="79"/>
        <v/>
      </c>
      <c r="V176" s="30" t="str">
        <f t="shared" si="79"/>
        <v/>
      </c>
      <c r="W176" s="30" t="str">
        <f t="shared" si="79"/>
        <v>C</v>
      </c>
      <c r="X176" s="30" t="str">
        <f t="shared" si="79"/>
        <v>C</v>
      </c>
      <c r="Y176" s="30" t="str">
        <f t="shared" si="79"/>
        <v/>
      </c>
      <c r="Z176" s="30" t="str">
        <f t="shared" si="79"/>
        <v/>
      </c>
      <c r="AA176" s="30" t="str">
        <f t="shared" si="79"/>
        <v/>
      </c>
      <c r="AB176" s="30" t="str">
        <f t="shared" si="79"/>
        <v/>
      </c>
      <c r="AC176" s="30" t="str">
        <f t="shared" si="80"/>
        <v/>
      </c>
      <c r="AD176" s="30" t="str">
        <f t="shared" si="80"/>
        <v>C</v>
      </c>
      <c r="AE176" s="30" t="str">
        <f t="shared" si="80"/>
        <v>C</v>
      </c>
      <c r="AF176" s="30" t="str">
        <f t="shared" si="80"/>
        <v/>
      </c>
      <c r="AG176" s="30" t="str">
        <f t="shared" si="80"/>
        <v/>
      </c>
      <c r="AH176" s="30" t="str">
        <f t="shared" si="80"/>
        <v/>
      </c>
      <c r="AI176" s="30" t="str">
        <f t="shared" si="80"/>
        <v/>
      </c>
      <c r="AJ176" s="30" t="str">
        <f t="shared" si="80"/>
        <v/>
      </c>
      <c r="AK176" s="30" t="str">
        <f t="shared" si="80"/>
        <v>C</v>
      </c>
      <c r="AL176" s="30" t="str">
        <f t="shared" si="80"/>
        <v>C</v>
      </c>
      <c r="AM176" s="30" t="str">
        <f t="shared" si="81"/>
        <v/>
      </c>
      <c r="AN176" s="30" t="str">
        <f t="shared" si="81"/>
        <v/>
      </c>
      <c r="AO176" s="30" t="str">
        <f t="shared" si="81"/>
        <v/>
      </c>
      <c r="AP176" s="30" t="str">
        <f t="shared" si="81"/>
        <v/>
      </c>
      <c r="AQ176" s="30" t="str">
        <f t="shared" si="81"/>
        <v/>
      </c>
      <c r="AR176" s="30" t="str">
        <f t="shared" si="81"/>
        <v>C</v>
      </c>
      <c r="AS176" s="30" t="str">
        <f t="shared" si="81"/>
        <v>C</v>
      </c>
      <c r="AT176" s="30" t="str">
        <f t="shared" si="81"/>
        <v/>
      </c>
      <c r="AU176" s="30" t="str">
        <f t="shared" si="81"/>
        <v/>
      </c>
      <c r="AV176" s="30" t="str">
        <f t="shared" si="81"/>
        <v/>
      </c>
      <c r="AW176" s="30" t="str">
        <f t="shared" si="81"/>
        <v/>
      </c>
    </row>
    <row r="177" spans="1:49" x14ac:dyDescent="0.3">
      <c r="A177" s="25" t="str">
        <f t="shared" si="76"/>
        <v>ZMA</v>
      </c>
      <c r="B177" s="31"/>
      <c r="C177" s="84" t="s">
        <v>31</v>
      </c>
      <c r="D177" s="32" t="s">
        <v>48</v>
      </c>
      <c r="E177" s="33">
        <v>43048</v>
      </c>
      <c r="F177" s="34">
        <v>43049</v>
      </c>
      <c r="G177" s="113" t="str">
        <f>IF(D177='Paramètre DIVERS'!$B$16,'Paramètre DIVERS'!$A$16,IF(D177='Paramètre DIVERS'!$B$17,'Paramètre DIVERS'!$A$17,IF(D177='Paramètre DIVERS'!$B$18,'Paramètre DIVERS'!$A$18,IF(D177='Paramètre DIVERS'!$B$19,'Paramètre DIVERS'!$A$19,IF(D177='Paramètre DIVERS'!$B$21,'Paramètre DIVERS'!$A$21,IF(D177='Paramètre DIVERS'!$B$22,'Paramètre DIVERS'!$A$22,""))))))&amp;IF(D177='Paramètre DIVERS'!$B$24,'Paramètre DIVERS'!$A$24,IF(D177='Paramètre DIVERS'!$B$25,'Paramètre DIVERS'!$A$25,IF(D177='Paramètre DIVERS'!$B$26,'Paramètre DIVERS'!$A$26,IF(D177='Paramètre DIVERS'!$B$27,'Paramètre DIVERS'!$A$27,IF(D177='Paramètre DIVERS'!$B$28,'Paramètre DIVERS'!$A$28,IF(D177='Paramètre DIVERS'!$B$29,'Paramètre DIVERS'!$A$29,IF(D177='Paramètre DIVERS'!$B$30,'Paramètre DIVERS'!$A$30,"")))))))&amp;IF(D177='Paramètre DIVERS'!$B$32,'Paramètre DIVERS'!$A$32,IF(D177='Paramètre DIVERS'!$B$36,'Paramètre DIVERS'!$A$36,IF(D177='Paramètre DIVERS'!$B$37,'Paramètre DIVERS'!$A$37,IF(D177='Paramètre DIVERS'!$B$38,'Paramètre DIVERS'!$A$38,IF(D177='Paramètre DIVERS'!$B$39,'Paramètre DIVERS'!$A$39,IF(D177='Paramètre DIVERS'!$B$43,'Paramètre DIVERS'!$A$43,IF(D177='Paramètre DIVERS'!$B$44,'Paramètre DIVERS'!$A$44,"")))))))&amp;IF(D177='Paramètre DIVERS'!$B$45,'Paramètre DIVERS'!$A$45,IF(D177='Paramètre DIVERS'!$B$46,'Paramètre DIVERS'!$A$46,IF(D177='Paramètre DIVERS'!$B$47,'Paramètre DIVERS'!$A$47,IF(D177='Paramètre DIVERS'!$B$23,'Paramètre DIVERS'!$A$23,""))))</f>
        <v>ZMA</v>
      </c>
      <c r="H177" s="101">
        <f t="shared" si="77"/>
        <v>2</v>
      </c>
      <c r="I177" s="30" t="str">
        <f t="shared" ref="I177:R189" si="82">IF(OR(I$6="s",I$6="f",I$6="d"),"C",IF(AND(I$5&gt;=$E177,I$5&lt;=$F177,$G177="ZCP"),$G177,IF(AND(I$5&gt;=$E177,I$5&lt;=$F177,$G177="ZPM"),$G177,IF(AND(I$5&gt;=$E177,I$5&lt;=$F177,$G177="ZMA"),$G177,IF(AND(I$5&gt;=$E177,I$5&lt;=$F177,$G177="ZMP"),$G177,IF(AND(I$5&gt;=$E177,I$5&lt;=$F177,$G177="ZMT"),$G177,IF(AND(I$5&gt;=$E177,I$5&lt;=$F177,$G177="ZFO"),$G177,IF(AND(I$5&gt;=$E177,I$5&lt;=$F177,$G177="ZRJ"),$G177,IF(AND(I$5&gt;=$E177,I$5&lt;=$F177,$G177="ZAT"),$G177,"")))))))))</f>
        <v>C</v>
      </c>
      <c r="J177" s="30" t="str">
        <f t="shared" si="82"/>
        <v>C</v>
      </c>
      <c r="K177" s="30" t="str">
        <f t="shared" si="82"/>
        <v/>
      </c>
      <c r="L177" s="30" t="str">
        <f t="shared" si="82"/>
        <v/>
      </c>
      <c r="M177" s="30" t="str">
        <f t="shared" si="82"/>
        <v/>
      </c>
      <c r="N177" s="30" t="str">
        <f t="shared" si="82"/>
        <v/>
      </c>
      <c r="O177" s="30" t="str">
        <f t="shared" si="82"/>
        <v/>
      </c>
      <c r="P177" s="30" t="str">
        <f t="shared" si="82"/>
        <v>C</v>
      </c>
      <c r="Q177" s="30" t="str">
        <f t="shared" si="82"/>
        <v>C</v>
      </c>
      <c r="R177" s="30" t="str">
        <f t="shared" si="82"/>
        <v/>
      </c>
      <c r="S177" s="30" t="str">
        <f t="shared" ref="S177:AB189" si="83">IF(OR(S$6="s",S$6="f",S$6="d"),"C",IF(AND(S$5&gt;=$E177,S$5&lt;=$F177,$G177="ZCP"),$G177,IF(AND(S$5&gt;=$E177,S$5&lt;=$F177,$G177="ZPM"),$G177,IF(AND(S$5&gt;=$E177,S$5&lt;=$F177,$G177="ZMA"),$G177,IF(AND(S$5&gt;=$E177,S$5&lt;=$F177,$G177="ZMP"),$G177,IF(AND(S$5&gt;=$E177,S$5&lt;=$F177,$G177="ZMT"),$G177,IF(AND(S$5&gt;=$E177,S$5&lt;=$F177,$G177="ZFO"),$G177,IF(AND(S$5&gt;=$E177,S$5&lt;=$F177,$G177="ZRJ"),$G177,IF(AND(S$5&gt;=$E177,S$5&lt;=$F177,$G177="ZAT"),$G177,"")))))))))</f>
        <v/>
      </c>
      <c r="T177" s="30" t="str">
        <f t="shared" si="83"/>
        <v/>
      </c>
      <c r="U177" s="30" t="str">
        <f t="shared" si="83"/>
        <v/>
      </c>
      <c r="V177" s="30" t="str">
        <f t="shared" si="83"/>
        <v/>
      </c>
      <c r="W177" s="30" t="str">
        <f t="shared" si="83"/>
        <v>C</v>
      </c>
      <c r="X177" s="30" t="str">
        <f t="shared" si="83"/>
        <v>C</v>
      </c>
      <c r="Y177" s="30" t="str">
        <f t="shared" si="83"/>
        <v/>
      </c>
      <c r="Z177" s="30" t="str">
        <f t="shared" si="83"/>
        <v/>
      </c>
      <c r="AA177" s="30" t="str">
        <f t="shared" si="83"/>
        <v/>
      </c>
      <c r="AB177" s="30" t="str">
        <f t="shared" si="83"/>
        <v/>
      </c>
      <c r="AC177" s="30" t="str">
        <f t="shared" ref="AC177:AL189" si="84">IF(OR(AC$6="s",AC$6="f",AC$6="d"),"C",IF(AND(AC$5&gt;=$E177,AC$5&lt;=$F177,$G177="ZCP"),$G177,IF(AND(AC$5&gt;=$E177,AC$5&lt;=$F177,$G177="ZPM"),$G177,IF(AND(AC$5&gt;=$E177,AC$5&lt;=$F177,$G177="ZMA"),$G177,IF(AND(AC$5&gt;=$E177,AC$5&lt;=$F177,$G177="ZMP"),$G177,IF(AND(AC$5&gt;=$E177,AC$5&lt;=$F177,$G177="ZMT"),$G177,IF(AND(AC$5&gt;=$E177,AC$5&lt;=$F177,$G177="ZFO"),$G177,IF(AND(AC$5&gt;=$E177,AC$5&lt;=$F177,$G177="ZRJ"),$G177,IF(AND(AC$5&gt;=$E177,AC$5&lt;=$F177,$G177="ZAT"),$G177,"")))))))))</f>
        <v/>
      </c>
      <c r="AD177" s="30" t="str">
        <f t="shared" si="84"/>
        <v>C</v>
      </c>
      <c r="AE177" s="30" t="str">
        <f t="shared" si="84"/>
        <v>C</v>
      </c>
      <c r="AF177" s="30" t="str">
        <f t="shared" si="84"/>
        <v/>
      </c>
      <c r="AG177" s="30" t="str">
        <f t="shared" si="84"/>
        <v/>
      </c>
      <c r="AH177" s="30" t="str">
        <f t="shared" si="84"/>
        <v/>
      </c>
      <c r="AI177" s="30" t="str">
        <f t="shared" si="84"/>
        <v/>
      </c>
      <c r="AJ177" s="30" t="str">
        <f t="shared" si="84"/>
        <v/>
      </c>
      <c r="AK177" s="30" t="str">
        <f t="shared" si="84"/>
        <v>C</v>
      </c>
      <c r="AL177" s="30" t="str">
        <f t="shared" si="84"/>
        <v>C</v>
      </c>
      <c r="AM177" s="30" t="str">
        <f t="shared" ref="AM177:AW189" si="85">IF(OR(AM$6="s",AM$6="f",AM$6="d"),"C",IF(AND(AM$5&gt;=$E177,AM$5&lt;=$F177,$G177="ZCP"),$G177,IF(AND(AM$5&gt;=$E177,AM$5&lt;=$F177,$G177="ZPM"),$G177,IF(AND(AM$5&gt;=$E177,AM$5&lt;=$F177,$G177="ZMA"),$G177,IF(AND(AM$5&gt;=$E177,AM$5&lt;=$F177,$G177="ZMP"),$G177,IF(AND(AM$5&gt;=$E177,AM$5&lt;=$F177,$G177="ZMT"),$G177,IF(AND(AM$5&gt;=$E177,AM$5&lt;=$F177,$G177="ZFO"),$G177,IF(AND(AM$5&gt;=$E177,AM$5&lt;=$F177,$G177="ZRJ"),$G177,IF(AND(AM$5&gt;=$E177,AM$5&lt;=$F177,$G177="ZAT"),$G177,"")))))))))</f>
        <v/>
      </c>
      <c r="AN177" s="30" t="str">
        <f t="shared" si="85"/>
        <v/>
      </c>
      <c r="AO177" s="30" t="str">
        <f t="shared" si="85"/>
        <v/>
      </c>
      <c r="AP177" s="30" t="str">
        <f t="shared" si="85"/>
        <v/>
      </c>
      <c r="AQ177" s="30" t="str">
        <f t="shared" si="85"/>
        <v/>
      </c>
      <c r="AR177" s="30" t="str">
        <f t="shared" si="85"/>
        <v>C</v>
      </c>
      <c r="AS177" s="30" t="str">
        <f t="shared" si="85"/>
        <v>C</v>
      </c>
      <c r="AT177" s="30" t="str">
        <f t="shared" si="85"/>
        <v/>
      </c>
      <c r="AU177" s="30" t="str">
        <f t="shared" si="85"/>
        <v/>
      </c>
      <c r="AV177" s="30" t="str">
        <f t="shared" si="85"/>
        <v/>
      </c>
      <c r="AW177" s="30" t="str">
        <f t="shared" si="85"/>
        <v/>
      </c>
    </row>
    <row r="178" spans="1:49" x14ac:dyDescent="0.3">
      <c r="A178" s="25" t="str">
        <f t="shared" si="76"/>
        <v>ZPM</v>
      </c>
      <c r="B178" s="31"/>
      <c r="C178" s="84" t="s">
        <v>31</v>
      </c>
      <c r="D178" s="32" t="s">
        <v>58</v>
      </c>
      <c r="E178" s="33">
        <v>42886</v>
      </c>
      <c r="F178" s="34">
        <v>43041</v>
      </c>
      <c r="G178" s="113" t="str">
        <f>IF(D178='Paramètre DIVERS'!$B$16,'Paramètre DIVERS'!$A$16,IF(D178='Paramètre DIVERS'!$B$17,'Paramètre DIVERS'!$A$17,IF(D178='Paramètre DIVERS'!$B$18,'Paramètre DIVERS'!$A$18,IF(D178='Paramètre DIVERS'!$B$19,'Paramètre DIVERS'!$A$19,IF(D178='Paramètre DIVERS'!$B$21,'Paramètre DIVERS'!$A$21,IF(D178='Paramètre DIVERS'!$B$22,'Paramètre DIVERS'!$A$22,""))))))&amp;IF(D178='Paramètre DIVERS'!$B$24,'Paramètre DIVERS'!$A$24,IF(D178='Paramètre DIVERS'!$B$25,'Paramètre DIVERS'!$A$25,IF(D178='Paramètre DIVERS'!$B$26,'Paramètre DIVERS'!$A$26,IF(D178='Paramètre DIVERS'!$B$27,'Paramètre DIVERS'!$A$27,IF(D178='Paramètre DIVERS'!$B$28,'Paramètre DIVERS'!$A$28,IF(D178='Paramètre DIVERS'!$B$29,'Paramètre DIVERS'!$A$29,IF(D178='Paramètre DIVERS'!$B$30,'Paramètre DIVERS'!$A$30,"")))))))&amp;IF(D178='Paramètre DIVERS'!$B$32,'Paramètre DIVERS'!$A$32,IF(D178='Paramètre DIVERS'!$B$36,'Paramètre DIVERS'!$A$36,IF(D178='Paramètre DIVERS'!$B$37,'Paramètre DIVERS'!$A$37,IF(D178='Paramètre DIVERS'!$B$38,'Paramètre DIVERS'!$A$38,IF(D178='Paramètre DIVERS'!$B$39,'Paramètre DIVERS'!$A$39,IF(D178='Paramètre DIVERS'!$B$43,'Paramètre DIVERS'!$A$43,IF(D178='Paramètre DIVERS'!$B$44,'Paramètre DIVERS'!$A$44,"")))))))&amp;IF(D178='Paramètre DIVERS'!$B$45,'Paramètre DIVERS'!$A$45,IF(D178='Paramètre DIVERS'!$B$46,'Paramètre DIVERS'!$A$46,IF(D178='Paramètre DIVERS'!$B$47,'Paramètre DIVERS'!$A$47,IF(D178='Paramètre DIVERS'!$B$23,'Paramètre DIVERS'!$A$23,""))))</f>
        <v>ZPM</v>
      </c>
      <c r="H178" s="101">
        <f t="shared" si="77"/>
        <v>108</v>
      </c>
      <c r="I178" s="30" t="str">
        <f t="shared" si="82"/>
        <v>C</v>
      </c>
      <c r="J178" s="30" t="str">
        <f t="shared" si="82"/>
        <v>C</v>
      </c>
      <c r="K178" s="30" t="str">
        <f t="shared" si="82"/>
        <v/>
      </c>
      <c r="L178" s="30" t="str">
        <f t="shared" si="82"/>
        <v/>
      </c>
      <c r="M178" s="30" t="str">
        <f t="shared" si="82"/>
        <v/>
      </c>
      <c r="N178" s="30" t="str">
        <f t="shared" si="82"/>
        <v/>
      </c>
      <c r="O178" s="30" t="str">
        <f t="shared" si="82"/>
        <v/>
      </c>
      <c r="P178" s="30" t="str">
        <f t="shared" si="82"/>
        <v>C</v>
      </c>
      <c r="Q178" s="30" t="str">
        <f t="shared" si="82"/>
        <v>C</v>
      </c>
      <c r="R178" s="30" t="str">
        <f t="shared" si="82"/>
        <v/>
      </c>
      <c r="S178" s="30" t="str">
        <f t="shared" si="83"/>
        <v/>
      </c>
      <c r="T178" s="30" t="str">
        <f t="shared" si="83"/>
        <v/>
      </c>
      <c r="U178" s="30" t="str">
        <f t="shared" si="83"/>
        <v/>
      </c>
      <c r="V178" s="30" t="str">
        <f t="shared" si="83"/>
        <v/>
      </c>
      <c r="W178" s="30" t="str">
        <f t="shared" si="83"/>
        <v>C</v>
      </c>
      <c r="X178" s="30" t="str">
        <f t="shared" si="83"/>
        <v>C</v>
      </c>
      <c r="Y178" s="30" t="str">
        <f t="shared" si="83"/>
        <v/>
      </c>
      <c r="Z178" s="30" t="str">
        <f t="shared" si="83"/>
        <v/>
      </c>
      <c r="AA178" s="30" t="str">
        <f t="shared" si="83"/>
        <v/>
      </c>
      <c r="AB178" s="30" t="str">
        <f t="shared" si="83"/>
        <v/>
      </c>
      <c r="AC178" s="30" t="str">
        <f t="shared" si="84"/>
        <v/>
      </c>
      <c r="AD178" s="30" t="str">
        <f t="shared" si="84"/>
        <v>C</v>
      </c>
      <c r="AE178" s="30" t="str">
        <f t="shared" si="84"/>
        <v>C</v>
      </c>
      <c r="AF178" s="30" t="str">
        <f t="shared" si="84"/>
        <v/>
      </c>
      <c r="AG178" s="30" t="str">
        <f t="shared" si="84"/>
        <v/>
      </c>
      <c r="AH178" s="30" t="str">
        <f t="shared" si="84"/>
        <v/>
      </c>
      <c r="AI178" s="30" t="str">
        <f t="shared" si="84"/>
        <v/>
      </c>
      <c r="AJ178" s="30" t="str">
        <f t="shared" si="84"/>
        <v/>
      </c>
      <c r="AK178" s="30" t="str">
        <f t="shared" si="84"/>
        <v>C</v>
      </c>
      <c r="AL178" s="30" t="str">
        <f t="shared" si="84"/>
        <v>C</v>
      </c>
      <c r="AM178" s="30" t="str">
        <f t="shared" si="85"/>
        <v/>
      </c>
      <c r="AN178" s="30" t="str">
        <f t="shared" si="85"/>
        <v/>
      </c>
      <c r="AO178" s="30" t="str">
        <f t="shared" si="85"/>
        <v/>
      </c>
      <c r="AP178" s="30" t="str">
        <f t="shared" si="85"/>
        <v/>
      </c>
      <c r="AQ178" s="30" t="str">
        <f t="shared" si="85"/>
        <v/>
      </c>
      <c r="AR178" s="30" t="str">
        <f t="shared" si="85"/>
        <v>C</v>
      </c>
      <c r="AS178" s="30" t="str">
        <f t="shared" si="85"/>
        <v>C</v>
      </c>
      <c r="AT178" s="30" t="str">
        <f t="shared" si="85"/>
        <v/>
      </c>
      <c r="AU178" s="30" t="str">
        <f t="shared" si="85"/>
        <v/>
      </c>
      <c r="AV178" s="30" t="str">
        <f t="shared" si="85"/>
        <v/>
      </c>
      <c r="AW178" s="30" t="str">
        <f t="shared" si="85"/>
        <v/>
      </c>
    </row>
    <row r="179" spans="1:49" x14ac:dyDescent="0.3">
      <c r="A179" s="25" t="str">
        <f t="shared" si="76"/>
        <v>ZMT</v>
      </c>
      <c r="B179" s="31"/>
      <c r="C179" s="84" t="s">
        <v>31</v>
      </c>
      <c r="D179" s="32" t="s">
        <v>55</v>
      </c>
      <c r="E179" s="33">
        <v>43034</v>
      </c>
      <c r="F179" s="34">
        <v>43145</v>
      </c>
      <c r="G179" s="113" t="str">
        <f>IF(D179='Paramètre DIVERS'!$B$16,'Paramètre DIVERS'!$A$16,IF(D179='Paramètre DIVERS'!$B$17,'Paramètre DIVERS'!$A$17,IF(D179='Paramètre DIVERS'!$B$18,'Paramètre DIVERS'!$A$18,IF(D179='Paramètre DIVERS'!$B$19,'Paramètre DIVERS'!$A$19,IF(D179='Paramètre DIVERS'!$B$21,'Paramètre DIVERS'!$A$21,IF(D179='Paramètre DIVERS'!$B$22,'Paramètre DIVERS'!$A$22,""))))))&amp;IF(D179='Paramètre DIVERS'!$B$24,'Paramètre DIVERS'!$A$24,IF(D179='Paramètre DIVERS'!$B$25,'Paramètre DIVERS'!$A$25,IF(D179='Paramètre DIVERS'!$B$26,'Paramètre DIVERS'!$A$26,IF(D179='Paramètre DIVERS'!$B$27,'Paramètre DIVERS'!$A$27,IF(D179='Paramètre DIVERS'!$B$28,'Paramètre DIVERS'!$A$28,IF(D179='Paramètre DIVERS'!$B$29,'Paramètre DIVERS'!$A$29,IF(D179='Paramètre DIVERS'!$B$30,'Paramètre DIVERS'!$A$30,"")))))))&amp;IF(D179='Paramètre DIVERS'!$B$32,'Paramètre DIVERS'!$A$32,IF(D179='Paramètre DIVERS'!$B$36,'Paramètre DIVERS'!$A$36,IF(D179='Paramètre DIVERS'!$B$37,'Paramètre DIVERS'!$A$37,IF(D179='Paramètre DIVERS'!$B$38,'Paramètre DIVERS'!$A$38,IF(D179='Paramètre DIVERS'!$B$39,'Paramètre DIVERS'!$A$39,IF(D179='Paramètre DIVERS'!$B$43,'Paramètre DIVERS'!$A$43,IF(D179='Paramètre DIVERS'!$B$44,'Paramètre DIVERS'!$A$44,"")))))))&amp;IF(D179='Paramètre DIVERS'!$B$45,'Paramètre DIVERS'!$A$45,IF(D179='Paramètre DIVERS'!$B$46,'Paramètre DIVERS'!$A$46,IF(D179='Paramètre DIVERS'!$B$47,'Paramètre DIVERS'!$A$47,IF(D179='Paramètre DIVERS'!$B$23,'Paramètre DIVERS'!$A$23,""))))</f>
        <v>ZMT</v>
      </c>
      <c r="H179" s="101">
        <f t="shared" si="77"/>
        <v>77</v>
      </c>
      <c r="I179" s="30" t="str">
        <f t="shared" si="82"/>
        <v>C</v>
      </c>
      <c r="J179" s="30" t="str">
        <f t="shared" si="82"/>
        <v>C</v>
      </c>
      <c r="K179" s="30" t="str">
        <f t="shared" si="82"/>
        <v>ZMT</v>
      </c>
      <c r="L179" s="30" t="str">
        <f t="shared" si="82"/>
        <v>ZMT</v>
      </c>
      <c r="M179" s="30" t="str">
        <f t="shared" si="82"/>
        <v>ZMT</v>
      </c>
      <c r="N179" s="30" t="str">
        <f t="shared" si="82"/>
        <v>ZMT</v>
      </c>
      <c r="O179" s="30" t="str">
        <f t="shared" si="82"/>
        <v>ZMT</v>
      </c>
      <c r="P179" s="30" t="str">
        <f t="shared" si="82"/>
        <v>C</v>
      </c>
      <c r="Q179" s="30" t="str">
        <f t="shared" si="82"/>
        <v>C</v>
      </c>
      <c r="R179" s="30" t="str">
        <f t="shared" si="82"/>
        <v>ZMT</v>
      </c>
      <c r="S179" s="30" t="str">
        <f t="shared" si="83"/>
        <v>ZMT</v>
      </c>
      <c r="T179" s="30" t="str">
        <f t="shared" si="83"/>
        <v>ZMT</v>
      </c>
      <c r="U179" s="30" t="str">
        <f t="shared" si="83"/>
        <v>ZMT</v>
      </c>
      <c r="V179" s="30" t="str">
        <f t="shared" si="83"/>
        <v>ZMT</v>
      </c>
      <c r="W179" s="30" t="str">
        <f t="shared" si="83"/>
        <v>C</v>
      </c>
      <c r="X179" s="30" t="str">
        <f t="shared" si="83"/>
        <v>C</v>
      </c>
      <c r="Y179" s="30" t="str">
        <f t="shared" si="83"/>
        <v>ZMT</v>
      </c>
      <c r="Z179" s="30" t="str">
        <f t="shared" si="83"/>
        <v>ZMT</v>
      </c>
      <c r="AA179" s="30" t="str">
        <f t="shared" si="83"/>
        <v>ZMT</v>
      </c>
      <c r="AB179" s="30" t="str">
        <f t="shared" si="83"/>
        <v/>
      </c>
      <c r="AC179" s="30" t="str">
        <f t="shared" si="84"/>
        <v/>
      </c>
      <c r="AD179" s="30" t="str">
        <f t="shared" si="84"/>
        <v>C</v>
      </c>
      <c r="AE179" s="30" t="str">
        <f t="shared" si="84"/>
        <v>C</v>
      </c>
      <c r="AF179" s="30" t="str">
        <f t="shared" si="84"/>
        <v/>
      </c>
      <c r="AG179" s="30" t="str">
        <f t="shared" si="84"/>
        <v/>
      </c>
      <c r="AH179" s="30" t="str">
        <f t="shared" si="84"/>
        <v/>
      </c>
      <c r="AI179" s="30" t="str">
        <f t="shared" si="84"/>
        <v/>
      </c>
      <c r="AJ179" s="30" t="str">
        <f t="shared" si="84"/>
        <v/>
      </c>
      <c r="AK179" s="30" t="str">
        <f t="shared" si="84"/>
        <v>C</v>
      </c>
      <c r="AL179" s="30" t="str">
        <f t="shared" si="84"/>
        <v>C</v>
      </c>
      <c r="AM179" s="30" t="str">
        <f t="shared" si="85"/>
        <v/>
      </c>
      <c r="AN179" s="30" t="str">
        <f t="shared" si="85"/>
        <v/>
      </c>
      <c r="AO179" s="30" t="str">
        <f t="shared" si="85"/>
        <v/>
      </c>
      <c r="AP179" s="30" t="str">
        <f t="shared" si="85"/>
        <v/>
      </c>
      <c r="AQ179" s="30" t="str">
        <f t="shared" si="85"/>
        <v/>
      </c>
      <c r="AR179" s="30" t="str">
        <f t="shared" si="85"/>
        <v>C</v>
      </c>
      <c r="AS179" s="30" t="str">
        <f t="shared" si="85"/>
        <v>C</v>
      </c>
      <c r="AT179" s="30" t="str">
        <f t="shared" si="85"/>
        <v/>
      </c>
      <c r="AU179" s="30" t="str">
        <f t="shared" si="85"/>
        <v/>
      </c>
      <c r="AV179" s="30" t="str">
        <f t="shared" si="85"/>
        <v/>
      </c>
      <c r="AW179" s="30" t="str">
        <f t="shared" si="85"/>
        <v/>
      </c>
    </row>
    <row r="180" spans="1:49" x14ac:dyDescent="0.3">
      <c r="A180" s="25" t="str">
        <f t="shared" si="76"/>
        <v>ZMT</v>
      </c>
      <c r="B180" s="31"/>
      <c r="C180" s="84" t="s">
        <v>31</v>
      </c>
      <c r="D180" s="32" t="s">
        <v>55</v>
      </c>
      <c r="E180" s="33">
        <v>43012</v>
      </c>
      <c r="F180" s="34">
        <v>43123</v>
      </c>
      <c r="G180" s="113" t="str">
        <f>IF(D180='Paramètre DIVERS'!$B$16,'Paramètre DIVERS'!$A$16,IF(D180='Paramètre DIVERS'!$B$17,'Paramètre DIVERS'!$A$17,IF(D180='Paramètre DIVERS'!$B$18,'Paramètre DIVERS'!$A$18,IF(D180='Paramètre DIVERS'!$B$19,'Paramètre DIVERS'!$A$19,IF(D180='Paramètre DIVERS'!$B$21,'Paramètre DIVERS'!$A$21,IF(D180='Paramètre DIVERS'!$B$22,'Paramètre DIVERS'!$A$22,""))))))&amp;IF(D180='Paramètre DIVERS'!$B$24,'Paramètre DIVERS'!$A$24,IF(D180='Paramètre DIVERS'!$B$25,'Paramètre DIVERS'!$A$25,IF(D180='Paramètre DIVERS'!$B$26,'Paramètre DIVERS'!$A$26,IF(D180='Paramètre DIVERS'!$B$27,'Paramètre DIVERS'!$A$27,IF(D180='Paramètre DIVERS'!$B$28,'Paramètre DIVERS'!$A$28,IF(D180='Paramètre DIVERS'!$B$29,'Paramètre DIVERS'!$A$29,IF(D180='Paramètre DIVERS'!$B$30,'Paramètre DIVERS'!$A$30,"")))))))&amp;IF(D180='Paramètre DIVERS'!$B$32,'Paramètre DIVERS'!$A$32,IF(D180='Paramètre DIVERS'!$B$36,'Paramètre DIVERS'!$A$36,IF(D180='Paramètre DIVERS'!$B$37,'Paramètre DIVERS'!$A$37,IF(D180='Paramètre DIVERS'!$B$38,'Paramètre DIVERS'!$A$38,IF(D180='Paramètre DIVERS'!$B$39,'Paramètre DIVERS'!$A$39,IF(D180='Paramètre DIVERS'!$B$43,'Paramètre DIVERS'!$A$43,IF(D180='Paramètre DIVERS'!$B$44,'Paramètre DIVERS'!$A$44,"")))))))&amp;IF(D180='Paramètre DIVERS'!$B$45,'Paramètre DIVERS'!$A$45,IF(D180='Paramètre DIVERS'!$B$46,'Paramètre DIVERS'!$A$46,IF(D180='Paramètre DIVERS'!$B$47,'Paramètre DIVERS'!$A$47,IF(D180='Paramètre DIVERS'!$B$23,'Paramètre DIVERS'!$A$23,""))))</f>
        <v>ZMT</v>
      </c>
      <c r="H180" s="101">
        <f t="shared" si="77"/>
        <v>77</v>
      </c>
      <c r="I180" s="30" t="str">
        <f t="shared" si="82"/>
        <v>C</v>
      </c>
      <c r="J180" s="30" t="str">
        <f t="shared" si="82"/>
        <v>C</v>
      </c>
      <c r="K180" s="30" t="str">
        <f t="shared" si="82"/>
        <v/>
      </c>
      <c r="L180" s="30" t="str">
        <f t="shared" si="82"/>
        <v/>
      </c>
      <c r="M180" s="30" t="str">
        <f t="shared" si="82"/>
        <v/>
      </c>
      <c r="N180" s="30" t="str">
        <f t="shared" si="82"/>
        <v/>
      </c>
      <c r="O180" s="30" t="str">
        <f t="shared" si="82"/>
        <v/>
      </c>
      <c r="P180" s="30" t="str">
        <f t="shared" si="82"/>
        <v>C</v>
      </c>
      <c r="Q180" s="30" t="str">
        <f t="shared" si="82"/>
        <v>C</v>
      </c>
      <c r="R180" s="30" t="str">
        <f t="shared" si="82"/>
        <v/>
      </c>
      <c r="S180" s="30" t="str">
        <f t="shared" si="83"/>
        <v/>
      </c>
      <c r="T180" s="30" t="str">
        <f t="shared" si="83"/>
        <v/>
      </c>
      <c r="U180" s="30" t="str">
        <f t="shared" si="83"/>
        <v/>
      </c>
      <c r="V180" s="30" t="str">
        <f t="shared" si="83"/>
        <v/>
      </c>
      <c r="W180" s="30" t="str">
        <f t="shared" si="83"/>
        <v>C</v>
      </c>
      <c r="X180" s="30" t="str">
        <f t="shared" si="83"/>
        <v>C</v>
      </c>
      <c r="Y180" s="30" t="str">
        <f t="shared" si="83"/>
        <v/>
      </c>
      <c r="Z180" s="30" t="str">
        <f t="shared" si="83"/>
        <v/>
      </c>
      <c r="AA180" s="30" t="str">
        <f t="shared" si="83"/>
        <v/>
      </c>
      <c r="AB180" s="30" t="str">
        <f t="shared" si="83"/>
        <v/>
      </c>
      <c r="AC180" s="30" t="str">
        <f t="shared" si="84"/>
        <v/>
      </c>
      <c r="AD180" s="30" t="str">
        <f t="shared" si="84"/>
        <v>C</v>
      </c>
      <c r="AE180" s="30" t="str">
        <f t="shared" si="84"/>
        <v>C</v>
      </c>
      <c r="AF180" s="30" t="str">
        <f t="shared" si="84"/>
        <v/>
      </c>
      <c r="AG180" s="30" t="str">
        <f t="shared" si="84"/>
        <v/>
      </c>
      <c r="AH180" s="30" t="str">
        <f t="shared" si="84"/>
        <v/>
      </c>
      <c r="AI180" s="30" t="str">
        <f t="shared" si="84"/>
        <v/>
      </c>
      <c r="AJ180" s="30" t="str">
        <f t="shared" si="84"/>
        <v/>
      </c>
      <c r="AK180" s="30" t="str">
        <f t="shared" si="84"/>
        <v>C</v>
      </c>
      <c r="AL180" s="30" t="str">
        <f t="shared" si="84"/>
        <v>C</v>
      </c>
      <c r="AM180" s="30" t="str">
        <f t="shared" si="85"/>
        <v/>
      </c>
      <c r="AN180" s="30" t="str">
        <f t="shared" si="85"/>
        <v/>
      </c>
      <c r="AO180" s="30" t="str">
        <f t="shared" si="85"/>
        <v/>
      </c>
      <c r="AP180" s="30" t="str">
        <f t="shared" si="85"/>
        <v/>
      </c>
      <c r="AQ180" s="30" t="str">
        <f t="shared" si="85"/>
        <v/>
      </c>
      <c r="AR180" s="30" t="str">
        <f t="shared" si="85"/>
        <v>C</v>
      </c>
      <c r="AS180" s="30" t="str">
        <f t="shared" si="85"/>
        <v>C</v>
      </c>
      <c r="AT180" s="30" t="str">
        <f t="shared" si="85"/>
        <v/>
      </c>
      <c r="AU180" s="30" t="str">
        <f t="shared" si="85"/>
        <v/>
      </c>
      <c r="AV180" s="30" t="str">
        <f t="shared" si="85"/>
        <v/>
      </c>
      <c r="AW180" s="30" t="str">
        <f t="shared" si="85"/>
        <v/>
      </c>
    </row>
    <row r="181" spans="1:49" x14ac:dyDescent="0.3">
      <c r="A181" s="25" t="str">
        <f t="shared" si="76"/>
        <v/>
      </c>
      <c r="B181" s="31"/>
      <c r="C181" s="84"/>
      <c r="D181" s="32"/>
      <c r="E181" s="33"/>
      <c r="F181" s="34"/>
      <c r="G181" s="113" t="str">
        <f>IF(D181='Paramètre DIVERS'!$B$16,'Paramètre DIVERS'!$A$16,IF(D181='Paramètre DIVERS'!$B$17,'Paramètre DIVERS'!$A$17,IF(D181='Paramètre DIVERS'!$B$18,'Paramètre DIVERS'!$A$18,IF(D181='Paramètre DIVERS'!$B$19,'Paramètre DIVERS'!$A$19,IF(D181='Paramètre DIVERS'!$B$21,'Paramètre DIVERS'!$A$21,IF(D181='Paramètre DIVERS'!$B$22,'Paramètre DIVERS'!$A$22,""))))))&amp;IF(D181='Paramètre DIVERS'!$B$24,'Paramètre DIVERS'!$A$24,IF(D181='Paramètre DIVERS'!$B$25,'Paramètre DIVERS'!$A$25,IF(D181='Paramètre DIVERS'!$B$26,'Paramètre DIVERS'!$A$26,IF(D181='Paramètre DIVERS'!$B$27,'Paramètre DIVERS'!$A$27,IF(D181='Paramètre DIVERS'!$B$28,'Paramètre DIVERS'!$A$28,IF(D181='Paramètre DIVERS'!$B$29,'Paramètre DIVERS'!$A$29,IF(D181='Paramètre DIVERS'!$B$30,'Paramètre DIVERS'!$A$30,"")))))))&amp;IF(D181='Paramètre DIVERS'!$B$32,'Paramètre DIVERS'!$A$32,IF(D181='Paramètre DIVERS'!$B$36,'Paramètre DIVERS'!$A$36,IF(D181='Paramètre DIVERS'!$B$37,'Paramètre DIVERS'!$A$37,IF(D181='Paramètre DIVERS'!$B$38,'Paramètre DIVERS'!$A$38,IF(D181='Paramètre DIVERS'!$B$39,'Paramètre DIVERS'!$A$39,IF(D181='Paramètre DIVERS'!$B$43,'Paramètre DIVERS'!$A$43,IF(D181='Paramètre DIVERS'!$B$44,'Paramètre DIVERS'!$A$44,"")))))))&amp;IF(D181='Paramètre DIVERS'!$B$45,'Paramètre DIVERS'!$A$45,IF(D181='Paramètre DIVERS'!$B$46,'Paramètre DIVERS'!$A$46,IF(D181='Paramètre DIVERS'!$B$47,'Paramètre DIVERS'!$A$47,IF(D181='Paramètre DIVERS'!$B$23,'Paramètre DIVERS'!$A$23,""))))</f>
        <v/>
      </c>
      <c r="H181" s="101">
        <f t="shared" si="77"/>
        <v>0</v>
      </c>
      <c r="I181" s="30" t="str">
        <f t="shared" si="82"/>
        <v>C</v>
      </c>
      <c r="J181" s="30" t="str">
        <f t="shared" si="82"/>
        <v>C</v>
      </c>
      <c r="K181" s="30" t="str">
        <f t="shared" si="82"/>
        <v/>
      </c>
      <c r="L181" s="30" t="str">
        <f t="shared" si="82"/>
        <v/>
      </c>
      <c r="M181" s="30" t="str">
        <f t="shared" si="82"/>
        <v/>
      </c>
      <c r="N181" s="30" t="str">
        <f t="shared" si="82"/>
        <v/>
      </c>
      <c r="O181" s="30" t="str">
        <f t="shared" si="82"/>
        <v/>
      </c>
      <c r="P181" s="30" t="str">
        <f t="shared" si="82"/>
        <v>C</v>
      </c>
      <c r="Q181" s="30" t="str">
        <f t="shared" si="82"/>
        <v>C</v>
      </c>
      <c r="R181" s="30" t="str">
        <f t="shared" si="82"/>
        <v/>
      </c>
      <c r="S181" s="30" t="str">
        <f t="shared" si="83"/>
        <v/>
      </c>
      <c r="T181" s="30" t="str">
        <f t="shared" si="83"/>
        <v/>
      </c>
      <c r="U181" s="30" t="str">
        <f t="shared" si="83"/>
        <v/>
      </c>
      <c r="V181" s="30" t="str">
        <f t="shared" si="83"/>
        <v/>
      </c>
      <c r="W181" s="30" t="str">
        <f t="shared" si="83"/>
        <v>C</v>
      </c>
      <c r="X181" s="30" t="str">
        <f t="shared" si="83"/>
        <v>C</v>
      </c>
      <c r="Y181" s="30" t="str">
        <f t="shared" si="83"/>
        <v/>
      </c>
      <c r="Z181" s="30" t="str">
        <f t="shared" si="83"/>
        <v/>
      </c>
      <c r="AA181" s="30" t="str">
        <f t="shared" si="83"/>
        <v/>
      </c>
      <c r="AB181" s="30" t="str">
        <f t="shared" si="83"/>
        <v/>
      </c>
      <c r="AC181" s="30" t="str">
        <f t="shared" si="84"/>
        <v/>
      </c>
      <c r="AD181" s="30" t="str">
        <f t="shared" si="84"/>
        <v>C</v>
      </c>
      <c r="AE181" s="30" t="str">
        <f t="shared" si="84"/>
        <v>C</v>
      </c>
      <c r="AF181" s="30" t="str">
        <f t="shared" si="84"/>
        <v/>
      </c>
      <c r="AG181" s="30" t="str">
        <f t="shared" si="84"/>
        <v/>
      </c>
      <c r="AH181" s="30" t="str">
        <f t="shared" si="84"/>
        <v/>
      </c>
      <c r="AI181" s="30" t="str">
        <f t="shared" si="84"/>
        <v/>
      </c>
      <c r="AJ181" s="30" t="str">
        <f t="shared" si="84"/>
        <v/>
      </c>
      <c r="AK181" s="30" t="str">
        <f t="shared" si="84"/>
        <v>C</v>
      </c>
      <c r="AL181" s="30" t="str">
        <f t="shared" si="84"/>
        <v>C</v>
      </c>
      <c r="AM181" s="30" t="str">
        <f t="shared" si="85"/>
        <v/>
      </c>
      <c r="AN181" s="30" t="str">
        <f t="shared" si="85"/>
        <v/>
      </c>
      <c r="AO181" s="30" t="str">
        <f t="shared" si="85"/>
        <v/>
      </c>
      <c r="AP181" s="30" t="str">
        <f t="shared" si="85"/>
        <v/>
      </c>
      <c r="AQ181" s="30" t="str">
        <f t="shared" si="85"/>
        <v/>
      </c>
      <c r="AR181" s="30" t="str">
        <f t="shared" si="85"/>
        <v>C</v>
      </c>
      <c r="AS181" s="30" t="str">
        <f t="shared" si="85"/>
        <v>C</v>
      </c>
      <c r="AT181" s="30" t="str">
        <f t="shared" si="85"/>
        <v/>
      </c>
      <c r="AU181" s="30" t="str">
        <f t="shared" si="85"/>
        <v/>
      </c>
      <c r="AV181" s="30" t="str">
        <f t="shared" si="85"/>
        <v/>
      </c>
      <c r="AW181" s="30" t="str">
        <f t="shared" si="85"/>
        <v/>
      </c>
    </row>
    <row r="182" spans="1:49" x14ac:dyDescent="0.3">
      <c r="A182" s="25" t="str">
        <f t="shared" si="76"/>
        <v/>
      </c>
      <c r="B182" s="31"/>
      <c r="C182" s="84"/>
      <c r="D182" s="32"/>
      <c r="E182" s="33"/>
      <c r="F182" s="34"/>
      <c r="G182" s="113" t="str">
        <f>IF(D182='Paramètre DIVERS'!$B$16,'Paramètre DIVERS'!$A$16,IF(D182='Paramètre DIVERS'!$B$17,'Paramètre DIVERS'!$A$17,IF(D182='Paramètre DIVERS'!$B$18,'Paramètre DIVERS'!$A$18,IF(D182='Paramètre DIVERS'!$B$19,'Paramètre DIVERS'!$A$19,IF(D182='Paramètre DIVERS'!$B$21,'Paramètre DIVERS'!$A$21,IF(D182='Paramètre DIVERS'!$B$22,'Paramètre DIVERS'!$A$22,""))))))&amp;IF(D182='Paramètre DIVERS'!$B$24,'Paramètre DIVERS'!$A$24,IF(D182='Paramètre DIVERS'!$B$25,'Paramètre DIVERS'!$A$25,IF(D182='Paramètre DIVERS'!$B$26,'Paramètre DIVERS'!$A$26,IF(D182='Paramètre DIVERS'!$B$27,'Paramètre DIVERS'!$A$27,IF(D182='Paramètre DIVERS'!$B$28,'Paramètre DIVERS'!$A$28,IF(D182='Paramètre DIVERS'!$B$29,'Paramètre DIVERS'!$A$29,IF(D182='Paramètre DIVERS'!$B$30,'Paramètre DIVERS'!$A$30,"")))))))&amp;IF(D182='Paramètre DIVERS'!$B$32,'Paramètre DIVERS'!$A$32,IF(D182='Paramètre DIVERS'!$B$36,'Paramètre DIVERS'!$A$36,IF(D182='Paramètre DIVERS'!$B$37,'Paramètre DIVERS'!$A$37,IF(D182='Paramètre DIVERS'!$B$38,'Paramètre DIVERS'!$A$38,IF(D182='Paramètre DIVERS'!$B$39,'Paramètre DIVERS'!$A$39,IF(D182='Paramètre DIVERS'!$B$43,'Paramètre DIVERS'!$A$43,IF(D182='Paramètre DIVERS'!$B$44,'Paramètre DIVERS'!$A$44,"")))))))&amp;IF(D182='Paramètre DIVERS'!$B$45,'Paramètre DIVERS'!$A$45,IF(D182='Paramètre DIVERS'!$B$46,'Paramètre DIVERS'!$A$46,IF(D182='Paramètre DIVERS'!$B$47,'Paramètre DIVERS'!$A$47,IF(D182='Paramètre DIVERS'!$B$23,'Paramètre DIVERS'!$A$23,""))))</f>
        <v/>
      </c>
      <c r="H182" s="101">
        <f t="shared" si="77"/>
        <v>0</v>
      </c>
      <c r="I182" s="30" t="str">
        <f t="shared" si="82"/>
        <v>C</v>
      </c>
      <c r="J182" s="30" t="str">
        <f t="shared" si="82"/>
        <v>C</v>
      </c>
      <c r="K182" s="30" t="str">
        <f t="shared" si="82"/>
        <v/>
      </c>
      <c r="L182" s="30" t="str">
        <f t="shared" si="82"/>
        <v/>
      </c>
      <c r="M182" s="30" t="str">
        <f t="shared" si="82"/>
        <v/>
      </c>
      <c r="N182" s="30" t="str">
        <f t="shared" si="82"/>
        <v/>
      </c>
      <c r="O182" s="30" t="str">
        <f t="shared" si="82"/>
        <v/>
      </c>
      <c r="P182" s="30" t="str">
        <f t="shared" si="82"/>
        <v>C</v>
      </c>
      <c r="Q182" s="30" t="str">
        <f t="shared" si="82"/>
        <v>C</v>
      </c>
      <c r="R182" s="30" t="str">
        <f t="shared" si="82"/>
        <v/>
      </c>
      <c r="S182" s="30" t="str">
        <f t="shared" si="83"/>
        <v/>
      </c>
      <c r="T182" s="30" t="str">
        <f t="shared" si="83"/>
        <v/>
      </c>
      <c r="U182" s="30" t="str">
        <f t="shared" si="83"/>
        <v/>
      </c>
      <c r="V182" s="30" t="str">
        <f t="shared" si="83"/>
        <v/>
      </c>
      <c r="W182" s="30" t="str">
        <f t="shared" si="83"/>
        <v>C</v>
      </c>
      <c r="X182" s="30" t="str">
        <f t="shared" si="83"/>
        <v>C</v>
      </c>
      <c r="Y182" s="30" t="str">
        <f t="shared" si="83"/>
        <v/>
      </c>
      <c r="Z182" s="30" t="str">
        <f t="shared" si="83"/>
        <v/>
      </c>
      <c r="AA182" s="30" t="str">
        <f t="shared" si="83"/>
        <v/>
      </c>
      <c r="AB182" s="30" t="str">
        <f t="shared" si="83"/>
        <v/>
      </c>
      <c r="AC182" s="30" t="str">
        <f t="shared" si="84"/>
        <v/>
      </c>
      <c r="AD182" s="30" t="str">
        <f t="shared" si="84"/>
        <v>C</v>
      </c>
      <c r="AE182" s="30" t="str">
        <f t="shared" si="84"/>
        <v>C</v>
      </c>
      <c r="AF182" s="30" t="str">
        <f t="shared" si="84"/>
        <v/>
      </c>
      <c r="AG182" s="30" t="str">
        <f t="shared" si="84"/>
        <v/>
      </c>
      <c r="AH182" s="30" t="str">
        <f t="shared" si="84"/>
        <v/>
      </c>
      <c r="AI182" s="30" t="str">
        <f t="shared" si="84"/>
        <v/>
      </c>
      <c r="AJ182" s="30" t="str">
        <f t="shared" si="84"/>
        <v/>
      </c>
      <c r="AK182" s="30" t="str">
        <f t="shared" si="84"/>
        <v>C</v>
      </c>
      <c r="AL182" s="30" t="str">
        <f t="shared" si="84"/>
        <v>C</v>
      </c>
      <c r="AM182" s="30" t="str">
        <f t="shared" si="85"/>
        <v/>
      </c>
      <c r="AN182" s="30" t="str">
        <f t="shared" si="85"/>
        <v/>
      </c>
      <c r="AO182" s="30" t="str">
        <f t="shared" si="85"/>
        <v/>
      </c>
      <c r="AP182" s="30" t="str">
        <f t="shared" si="85"/>
        <v/>
      </c>
      <c r="AQ182" s="30" t="str">
        <f t="shared" si="85"/>
        <v/>
      </c>
      <c r="AR182" s="30" t="str">
        <f t="shared" si="85"/>
        <v>C</v>
      </c>
      <c r="AS182" s="30" t="str">
        <f t="shared" si="85"/>
        <v>C</v>
      </c>
      <c r="AT182" s="30" t="str">
        <f t="shared" si="85"/>
        <v/>
      </c>
      <c r="AU182" s="30" t="str">
        <f t="shared" si="85"/>
        <v/>
      </c>
      <c r="AV182" s="30" t="str">
        <f t="shared" si="85"/>
        <v/>
      </c>
      <c r="AW182" s="30" t="str">
        <f t="shared" si="85"/>
        <v/>
      </c>
    </row>
    <row r="183" spans="1:49" x14ac:dyDescent="0.3">
      <c r="A183" s="25" t="str">
        <f t="shared" si="76"/>
        <v/>
      </c>
      <c r="B183" s="31"/>
      <c r="C183" s="84"/>
      <c r="D183" s="32"/>
      <c r="E183" s="33"/>
      <c r="F183" s="34"/>
      <c r="G183" s="113" t="str">
        <f>IF(D183='Paramètre DIVERS'!$B$16,'Paramètre DIVERS'!$A$16,IF(D183='Paramètre DIVERS'!$B$17,'Paramètre DIVERS'!$A$17,IF(D183='Paramètre DIVERS'!$B$18,'Paramètre DIVERS'!$A$18,IF(D183='Paramètre DIVERS'!$B$19,'Paramètre DIVERS'!$A$19,IF(D183='Paramètre DIVERS'!$B$21,'Paramètre DIVERS'!$A$21,IF(D183='Paramètre DIVERS'!$B$22,'Paramètre DIVERS'!$A$22,""))))))&amp;IF(D183='Paramètre DIVERS'!$B$24,'Paramètre DIVERS'!$A$24,IF(D183='Paramètre DIVERS'!$B$25,'Paramètre DIVERS'!$A$25,IF(D183='Paramètre DIVERS'!$B$26,'Paramètre DIVERS'!$A$26,IF(D183='Paramètre DIVERS'!$B$27,'Paramètre DIVERS'!$A$27,IF(D183='Paramètre DIVERS'!$B$28,'Paramètre DIVERS'!$A$28,IF(D183='Paramètre DIVERS'!$B$29,'Paramètre DIVERS'!$A$29,IF(D183='Paramètre DIVERS'!$B$30,'Paramètre DIVERS'!$A$30,"")))))))&amp;IF(D183='Paramètre DIVERS'!$B$32,'Paramètre DIVERS'!$A$32,IF(D183='Paramètre DIVERS'!$B$36,'Paramètre DIVERS'!$A$36,IF(D183='Paramètre DIVERS'!$B$37,'Paramètre DIVERS'!$A$37,IF(D183='Paramètre DIVERS'!$B$38,'Paramètre DIVERS'!$A$38,IF(D183='Paramètre DIVERS'!$B$39,'Paramètre DIVERS'!$A$39,IF(D183='Paramètre DIVERS'!$B$43,'Paramètre DIVERS'!$A$43,IF(D183='Paramètre DIVERS'!$B$44,'Paramètre DIVERS'!$A$44,"")))))))&amp;IF(D183='Paramètre DIVERS'!$B$45,'Paramètre DIVERS'!$A$45,IF(D183='Paramètre DIVERS'!$B$46,'Paramètre DIVERS'!$A$46,IF(D183='Paramètre DIVERS'!$B$47,'Paramètre DIVERS'!$A$47,IF(D183='Paramètre DIVERS'!$B$23,'Paramètre DIVERS'!$A$23,""))))</f>
        <v/>
      </c>
      <c r="H183" s="101">
        <f t="shared" si="77"/>
        <v>0</v>
      </c>
      <c r="I183" s="30" t="str">
        <f t="shared" si="82"/>
        <v>C</v>
      </c>
      <c r="J183" s="30" t="str">
        <f t="shared" si="82"/>
        <v>C</v>
      </c>
      <c r="K183" s="30" t="str">
        <f t="shared" si="82"/>
        <v/>
      </c>
      <c r="L183" s="30" t="str">
        <f t="shared" si="82"/>
        <v/>
      </c>
      <c r="M183" s="30" t="str">
        <f t="shared" si="82"/>
        <v/>
      </c>
      <c r="N183" s="30" t="str">
        <f t="shared" si="82"/>
        <v/>
      </c>
      <c r="O183" s="30" t="str">
        <f t="shared" si="82"/>
        <v/>
      </c>
      <c r="P183" s="30" t="str">
        <f t="shared" si="82"/>
        <v>C</v>
      </c>
      <c r="Q183" s="30" t="str">
        <f t="shared" si="82"/>
        <v>C</v>
      </c>
      <c r="R183" s="30" t="str">
        <f t="shared" si="82"/>
        <v/>
      </c>
      <c r="S183" s="30" t="str">
        <f t="shared" si="83"/>
        <v/>
      </c>
      <c r="T183" s="30" t="str">
        <f t="shared" si="83"/>
        <v/>
      </c>
      <c r="U183" s="30" t="str">
        <f t="shared" si="83"/>
        <v/>
      </c>
      <c r="V183" s="30" t="str">
        <f t="shared" si="83"/>
        <v/>
      </c>
      <c r="W183" s="30" t="str">
        <f t="shared" si="83"/>
        <v>C</v>
      </c>
      <c r="X183" s="30" t="str">
        <f t="shared" si="83"/>
        <v>C</v>
      </c>
      <c r="Y183" s="30" t="str">
        <f t="shared" si="83"/>
        <v/>
      </c>
      <c r="Z183" s="30" t="str">
        <f t="shared" si="83"/>
        <v/>
      </c>
      <c r="AA183" s="30" t="str">
        <f t="shared" si="83"/>
        <v/>
      </c>
      <c r="AB183" s="30" t="str">
        <f t="shared" si="83"/>
        <v/>
      </c>
      <c r="AC183" s="30" t="str">
        <f t="shared" si="84"/>
        <v/>
      </c>
      <c r="AD183" s="30" t="str">
        <f t="shared" si="84"/>
        <v>C</v>
      </c>
      <c r="AE183" s="30" t="str">
        <f t="shared" si="84"/>
        <v>C</v>
      </c>
      <c r="AF183" s="30" t="str">
        <f t="shared" si="84"/>
        <v/>
      </c>
      <c r="AG183" s="30" t="str">
        <f t="shared" si="84"/>
        <v/>
      </c>
      <c r="AH183" s="30" t="str">
        <f t="shared" si="84"/>
        <v/>
      </c>
      <c r="AI183" s="30" t="str">
        <f t="shared" si="84"/>
        <v/>
      </c>
      <c r="AJ183" s="30" t="str">
        <f t="shared" si="84"/>
        <v/>
      </c>
      <c r="AK183" s="30" t="str">
        <f t="shared" si="84"/>
        <v>C</v>
      </c>
      <c r="AL183" s="30" t="str">
        <f t="shared" si="84"/>
        <v>C</v>
      </c>
      <c r="AM183" s="30" t="str">
        <f t="shared" si="85"/>
        <v/>
      </c>
      <c r="AN183" s="30" t="str">
        <f t="shared" si="85"/>
        <v/>
      </c>
      <c r="AO183" s="30" t="str">
        <f t="shared" si="85"/>
        <v/>
      </c>
      <c r="AP183" s="30" t="str">
        <f t="shared" si="85"/>
        <v/>
      </c>
      <c r="AQ183" s="30" t="str">
        <f t="shared" si="85"/>
        <v/>
      </c>
      <c r="AR183" s="30" t="str">
        <f t="shared" si="85"/>
        <v>C</v>
      </c>
      <c r="AS183" s="30" t="str">
        <f t="shared" si="85"/>
        <v>C</v>
      </c>
      <c r="AT183" s="30" t="str">
        <f t="shared" si="85"/>
        <v/>
      </c>
      <c r="AU183" s="30" t="str">
        <f t="shared" si="85"/>
        <v/>
      </c>
      <c r="AV183" s="30" t="str">
        <f t="shared" si="85"/>
        <v/>
      </c>
      <c r="AW183" s="30" t="str">
        <f t="shared" si="85"/>
        <v/>
      </c>
    </row>
    <row r="184" spans="1:49" x14ac:dyDescent="0.3">
      <c r="A184" s="25" t="str">
        <f t="shared" si="76"/>
        <v/>
      </c>
      <c r="B184" s="31"/>
      <c r="C184" s="84"/>
      <c r="D184" s="32"/>
      <c r="E184" s="33"/>
      <c r="F184" s="34"/>
      <c r="G184" s="113" t="str">
        <f>IF(D184='Paramètre DIVERS'!$B$16,'Paramètre DIVERS'!$A$16,IF(D184='Paramètre DIVERS'!$B$17,'Paramètre DIVERS'!$A$17,IF(D184='Paramètre DIVERS'!$B$18,'Paramètre DIVERS'!$A$18,IF(D184='Paramètre DIVERS'!$B$19,'Paramètre DIVERS'!$A$19,IF(D184='Paramètre DIVERS'!$B$21,'Paramètre DIVERS'!$A$21,IF(D184='Paramètre DIVERS'!$B$22,'Paramètre DIVERS'!$A$22,""))))))&amp;IF(D184='Paramètre DIVERS'!$B$24,'Paramètre DIVERS'!$A$24,IF(D184='Paramètre DIVERS'!$B$25,'Paramètre DIVERS'!$A$25,IF(D184='Paramètre DIVERS'!$B$26,'Paramètre DIVERS'!$A$26,IF(D184='Paramètre DIVERS'!$B$27,'Paramètre DIVERS'!$A$27,IF(D184='Paramètre DIVERS'!$B$28,'Paramètre DIVERS'!$A$28,IF(D184='Paramètre DIVERS'!$B$29,'Paramètre DIVERS'!$A$29,IF(D184='Paramètre DIVERS'!$B$30,'Paramètre DIVERS'!$A$30,"")))))))&amp;IF(D184='Paramètre DIVERS'!$B$32,'Paramètre DIVERS'!$A$32,IF(D184='Paramètre DIVERS'!$B$36,'Paramètre DIVERS'!$A$36,IF(D184='Paramètre DIVERS'!$B$37,'Paramètre DIVERS'!$A$37,IF(D184='Paramètre DIVERS'!$B$38,'Paramètre DIVERS'!$A$38,IF(D184='Paramètre DIVERS'!$B$39,'Paramètre DIVERS'!$A$39,IF(D184='Paramètre DIVERS'!$B$43,'Paramètre DIVERS'!$A$43,IF(D184='Paramètre DIVERS'!$B$44,'Paramètre DIVERS'!$A$44,"")))))))&amp;IF(D184='Paramètre DIVERS'!$B$45,'Paramètre DIVERS'!$A$45,IF(D184='Paramètre DIVERS'!$B$46,'Paramètre DIVERS'!$A$46,IF(D184='Paramètre DIVERS'!$B$47,'Paramètre DIVERS'!$A$47,IF(D184='Paramètre DIVERS'!$B$23,'Paramètre DIVERS'!$A$23,""))))</f>
        <v/>
      </c>
      <c r="H184" s="101">
        <f t="shared" si="77"/>
        <v>0</v>
      </c>
      <c r="I184" s="30" t="str">
        <f t="shared" si="82"/>
        <v>C</v>
      </c>
      <c r="J184" s="30" t="str">
        <f t="shared" si="82"/>
        <v>C</v>
      </c>
      <c r="K184" s="30" t="str">
        <f t="shared" si="82"/>
        <v/>
      </c>
      <c r="L184" s="30" t="str">
        <f t="shared" si="82"/>
        <v/>
      </c>
      <c r="M184" s="30" t="str">
        <f t="shared" si="82"/>
        <v/>
      </c>
      <c r="N184" s="30" t="str">
        <f t="shared" si="82"/>
        <v/>
      </c>
      <c r="O184" s="30" t="str">
        <f t="shared" si="82"/>
        <v/>
      </c>
      <c r="P184" s="30" t="str">
        <f t="shared" si="82"/>
        <v>C</v>
      </c>
      <c r="Q184" s="30" t="str">
        <f t="shared" si="82"/>
        <v>C</v>
      </c>
      <c r="R184" s="30" t="str">
        <f t="shared" si="82"/>
        <v/>
      </c>
      <c r="S184" s="30" t="str">
        <f t="shared" si="83"/>
        <v/>
      </c>
      <c r="T184" s="30" t="str">
        <f t="shared" si="83"/>
        <v/>
      </c>
      <c r="U184" s="30" t="str">
        <f t="shared" si="83"/>
        <v/>
      </c>
      <c r="V184" s="30" t="str">
        <f t="shared" si="83"/>
        <v/>
      </c>
      <c r="W184" s="30" t="str">
        <f t="shared" si="83"/>
        <v>C</v>
      </c>
      <c r="X184" s="30" t="str">
        <f t="shared" si="83"/>
        <v>C</v>
      </c>
      <c r="Y184" s="30" t="str">
        <f t="shared" si="83"/>
        <v/>
      </c>
      <c r="Z184" s="30" t="str">
        <f t="shared" si="83"/>
        <v/>
      </c>
      <c r="AA184" s="30" t="str">
        <f t="shared" si="83"/>
        <v/>
      </c>
      <c r="AB184" s="30" t="str">
        <f t="shared" si="83"/>
        <v/>
      </c>
      <c r="AC184" s="30" t="str">
        <f t="shared" si="84"/>
        <v/>
      </c>
      <c r="AD184" s="30" t="str">
        <f t="shared" si="84"/>
        <v>C</v>
      </c>
      <c r="AE184" s="30" t="str">
        <f t="shared" si="84"/>
        <v>C</v>
      </c>
      <c r="AF184" s="30" t="str">
        <f t="shared" si="84"/>
        <v/>
      </c>
      <c r="AG184" s="30" t="str">
        <f t="shared" si="84"/>
        <v/>
      </c>
      <c r="AH184" s="30" t="str">
        <f t="shared" si="84"/>
        <v/>
      </c>
      <c r="AI184" s="30" t="str">
        <f t="shared" si="84"/>
        <v/>
      </c>
      <c r="AJ184" s="30" t="str">
        <f t="shared" si="84"/>
        <v/>
      </c>
      <c r="AK184" s="30" t="str">
        <f t="shared" si="84"/>
        <v>C</v>
      </c>
      <c r="AL184" s="30" t="str">
        <f t="shared" si="84"/>
        <v>C</v>
      </c>
      <c r="AM184" s="30" t="str">
        <f t="shared" si="85"/>
        <v/>
      </c>
      <c r="AN184" s="30" t="str">
        <f t="shared" si="85"/>
        <v/>
      </c>
      <c r="AO184" s="30" t="str">
        <f t="shared" si="85"/>
        <v/>
      </c>
      <c r="AP184" s="30" t="str">
        <f t="shared" si="85"/>
        <v/>
      </c>
      <c r="AQ184" s="30" t="str">
        <f t="shared" si="85"/>
        <v/>
      </c>
      <c r="AR184" s="30" t="str">
        <f t="shared" si="85"/>
        <v>C</v>
      </c>
      <c r="AS184" s="30" t="str">
        <f t="shared" si="85"/>
        <v>C</v>
      </c>
      <c r="AT184" s="30" t="str">
        <f t="shared" si="85"/>
        <v/>
      </c>
      <c r="AU184" s="30" t="str">
        <f t="shared" si="85"/>
        <v/>
      </c>
      <c r="AV184" s="30" t="str">
        <f t="shared" si="85"/>
        <v/>
      </c>
      <c r="AW184" s="30" t="str">
        <f t="shared" si="85"/>
        <v/>
      </c>
    </row>
    <row r="185" spans="1:49" x14ac:dyDescent="0.3">
      <c r="A185" s="25" t="str">
        <f t="shared" si="76"/>
        <v/>
      </c>
      <c r="B185" s="31"/>
      <c r="C185" s="84"/>
      <c r="D185" s="32"/>
      <c r="E185" s="33"/>
      <c r="F185" s="34"/>
      <c r="G185" s="113" t="str">
        <f>IF(D185='Paramètre DIVERS'!$B$16,'Paramètre DIVERS'!$A$16,IF(D185='Paramètre DIVERS'!$B$17,'Paramètre DIVERS'!$A$17,IF(D185='Paramètre DIVERS'!$B$18,'Paramètre DIVERS'!$A$18,IF(D185='Paramètre DIVERS'!$B$19,'Paramètre DIVERS'!$A$19,IF(D185='Paramètre DIVERS'!$B$21,'Paramètre DIVERS'!$A$21,IF(D185='Paramètre DIVERS'!$B$22,'Paramètre DIVERS'!$A$22,""))))))&amp;IF(D185='Paramètre DIVERS'!$B$24,'Paramètre DIVERS'!$A$24,IF(D185='Paramètre DIVERS'!$B$25,'Paramètre DIVERS'!$A$25,IF(D185='Paramètre DIVERS'!$B$26,'Paramètre DIVERS'!$A$26,IF(D185='Paramètre DIVERS'!$B$27,'Paramètre DIVERS'!$A$27,IF(D185='Paramètre DIVERS'!$B$28,'Paramètre DIVERS'!$A$28,IF(D185='Paramètre DIVERS'!$B$29,'Paramètre DIVERS'!$A$29,IF(D185='Paramètre DIVERS'!$B$30,'Paramètre DIVERS'!$A$30,"")))))))&amp;IF(D185='Paramètre DIVERS'!$B$32,'Paramètre DIVERS'!$A$32,IF(D185='Paramètre DIVERS'!$B$36,'Paramètre DIVERS'!$A$36,IF(D185='Paramètre DIVERS'!$B$37,'Paramètre DIVERS'!$A$37,IF(D185='Paramètre DIVERS'!$B$38,'Paramètre DIVERS'!$A$38,IF(D185='Paramètre DIVERS'!$B$39,'Paramètre DIVERS'!$A$39,IF(D185='Paramètre DIVERS'!$B$43,'Paramètre DIVERS'!$A$43,IF(D185='Paramètre DIVERS'!$B$44,'Paramètre DIVERS'!$A$44,"")))))))&amp;IF(D185='Paramètre DIVERS'!$B$45,'Paramètre DIVERS'!$A$45,IF(D185='Paramètre DIVERS'!$B$46,'Paramètre DIVERS'!$A$46,IF(D185='Paramètre DIVERS'!$B$47,'Paramètre DIVERS'!$A$47,IF(D185='Paramètre DIVERS'!$B$23,'Paramètre DIVERS'!$A$23,""))))</f>
        <v/>
      </c>
      <c r="H185" s="101">
        <f t="shared" si="77"/>
        <v>0</v>
      </c>
      <c r="I185" s="30" t="str">
        <f t="shared" si="82"/>
        <v>C</v>
      </c>
      <c r="J185" s="30" t="str">
        <f t="shared" si="82"/>
        <v>C</v>
      </c>
      <c r="K185" s="30" t="str">
        <f t="shared" si="82"/>
        <v/>
      </c>
      <c r="L185" s="30" t="str">
        <f t="shared" si="82"/>
        <v/>
      </c>
      <c r="M185" s="30" t="str">
        <f t="shared" si="82"/>
        <v/>
      </c>
      <c r="N185" s="30" t="str">
        <f t="shared" si="82"/>
        <v/>
      </c>
      <c r="O185" s="30" t="str">
        <f t="shared" si="82"/>
        <v/>
      </c>
      <c r="P185" s="30" t="str">
        <f t="shared" si="82"/>
        <v>C</v>
      </c>
      <c r="Q185" s="30" t="str">
        <f t="shared" si="82"/>
        <v>C</v>
      </c>
      <c r="R185" s="30" t="str">
        <f t="shared" si="82"/>
        <v/>
      </c>
      <c r="S185" s="30" t="str">
        <f t="shared" si="83"/>
        <v/>
      </c>
      <c r="T185" s="30" t="str">
        <f t="shared" si="83"/>
        <v/>
      </c>
      <c r="U185" s="30" t="str">
        <f t="shared" si="83"/>
        <v/>
      </c>
      <c r="V185" s="30" t="str">
        <f t="shared" si="83"/>
        <v/>
      </c>
      <c r="W185" s="30" t="str">
        <f t="shared" si="83"/>
        <v>C</v>
      </c>
      <c r="X185" s="30" t="str">
        <f t="shared" si="83"/>
        <v>C</v>
      </c>
      <c r="Y185" s="30" t="str">
        <f t="shared" si="83"/>
        <v/>
      </c>
      <c r="Z185" s="30" t="str">
        <f t="shared" si="83"/>
        <v/>
      </c>
      <c r="AA185" s="30" t="str">
        <f t="shared" si="83"/>
        <v/>
      </c>
      <c r="AB185" s="30" t="str">
        <f t="shared" si="83"/>
        <v/>
      </c>
      <c r="AC185" s="30" t="str">
        <f t="shared" si="84"/>
        <v/>
      </c>
      <c r="AD185" s="30" t="str">
        <f t="shared" si="84"/>
        <v>C</v>
      </c>
      <c r="AE185" s="30" t="str">
        <f t="shared" si="84"/>
        <v>C</v>
      </c>
      <c r="AF185" s="30" t="str">
        <f t="shared" si="84"/>
        <v/>
      </c>
      <c r="AG185" s="30" t="str">
        <f t="shared" si="84"/>
        <v/>
      </c>
      <c r="AH185" s="30" t="str">
        <f t="shared" si="84"/>
        <v/>
      </c>
      <c r="AI185" s="30" t="str">
        <f t="shared" si="84"/>
        <v/>
      </c>
      <c r="AJ185" s="30" t="str">
        <f t="shared" si="84"/>
        <v/>
      </c>
      <c r="AK185" s="30" t="str">
        <f t="shared" si="84"/>
        <v>C</v>
      </c>
      <c r="AL185" s="30" t="str">
        <f t="shared" si="84"/>
        <v>C</v>
      </c>
      <c r="AM185" s="30" t="str">
        <f t="shared" si="85"/>
        <v/>
      </c>
      <c r="AN185" s="30" t="str">
        <f t="shared" si="85"/>
        <v/>
      </c>
      <c r="AO185" s="30" t="str">
        <f t="shared" si="85"/>
        <v/>
      </c>
      <c r="AP185" s="30" t="str">
        <f t="shared" si="85"/>
        <v/>
      </c>
      <c r="AQ185" s="30" t="str">
        <f t="shared" si="85"/>
        <v/>
      </c>
      <c r="AR185" s="30" t="str">
        <f t="shared" si="85"/>
        <v>C</v>
      </c>
      <c r="AS185" s="30" t="str">
        <f t="shared" si="85"/>
        <v>C</v>
      </c>
      <c r="AT185" s="30" t="str">
        <f t="shared" si="85"/>
        <v/>
      </c>
      <c r="AU185" s="30" t="str">
        <f t="shared" si="85"/>
        <v/>
      </c>
      <c r="AV185" s="30" t="str">
        <f t="shared" si="85"/>
        <v/>
      </c>
      <c r="AW185" s="30" t="str">
        <f t="shared" si="85"/>
        <v/>
      </c>
    </row>
    <row r="186" spans="1:49" x14ac:dyDescent="0.3">
      <c r="A186" s="25" t="str">
        <f t="shared" si="76"/>
        <v/>
      </c>
      <c r="B186" s="31"/>
      <c r="C186" s="84"/>
      <c r="D186" s="32"/>
      <c r="E186" s="33"/>
      <c r="F186" s="34"/>
      <c r="G186" s="113" t="str">
        <f>IF(D186='Paramètre DIVERS'!$B$16,'Paramètre DIVERS'!$A$16,IF(D186='Paramètre DIVERS'!$B$17,'Paramètre DIVERS'!$A$17,IF(D186='Paramètre DIVERS'!$B$18,'Paramètre DIVERS'!$A$18,IF(D186='Paramètre DIVERS'!$B$19,'Paramètre DIVERS'!$A$19,IF(D186='Paramètre DIVERS'!$B$21,'Paramètre DIVERS'!$A$21,IF(D186='Paramètre DIVERS'!$B$22,'Paramètre DIVERS'!$A$22,""))))))&amp;IF(D186='Paramètre DIVERS'!$B$24,'Paramètre DIVERS'!$A$24,IF(D186='Paramètre DIVERS'!$B$25,'Paramètre DIVERS'!$A$25,IF(D186='Paramètre DIVERS'!$B$26,'Paramètre DIVERS'!$A$26,IF(D186='Paramètre DIVERS'!$B$27,'Paramètre DIVERS'!$A$27,IF(D186='Paramètre DIVERS'!$B$28,'Paramètre DIVERS'!$A$28,IF(D186='Paramètre DIVERS'!$B$29,'Paramètre DIVERS'!$A$29,IF(D186='Paramètre DIVERS'!$B$30,'Paramètre DIVERS'!$A$30,"")))))))&amp;IF(D186='Paramètre DIVERS'!$B$32,'Paramètre DIVERS'!$A$32,IF(D186='Paramètre DIVERS'!$B$36,'Paramètre DIVERS'!$A$36,IF(D186='Paramètre DIVERS'!$B$37,'Paramètre DIVERS'!$A$37,IF(D186='Paramètre DIVERS'!$B$38,'Paramètre DIVERS'!$A$38,IF(D186='Paramètre DIVERS'!$B$39,'Paramètre DIVERS'!$A$39,IF(D186='Paramètre DIVERS'!$B$43,'Paramètre DIVERS'!$A$43,IF(D186='Paramètre DIVERS'!$B$44,'Paramètre DIVERS'!$A$44,"")))))))&amp;IF(D186='Paramètre DIVERS'!$B$45,'Paramètre DIVERS'!$A$45,IF(D186='Paramètre DIVERS'!$B$46,'Paramètre DIVERS'!$A$46,IF(D186='Paramètre DIVERS'!$B$47,'Paramètre DIVERS'!$A$47,IF(D186='Paramètre DIVERS'!$B$23,'Paramètre DIVERS'!$A$23,""))))</f>
        <v/>
      </c>
      <c r="H186" s="101">
        <f t="shared" si="77"/>
        <v>0</v>
      </c>
      <c r="I186" s="30" t="str">
        <f t="shared" si="82"/>
        <v>C</v>
      </c>
      <c r="J186" s="30" t="str">
        <f t="shared" si="82"/>
        <v>C</v>
      </c>
      <c r="K186" s="30" t="str">
        <f t="shared" si="82"/>
        <v/>
      </c>
      <c r="L186" s="30" t="str">
        <f t="shared" si="82"/>
        <v/>
      </c>
      <c r="M186" s="30" t="str">
        <f t="shared" si="82"/>
        <v/>
      </c>
      <c r="N186" s="30" t="str">
        <f t="shared" si="82"/>
        <v/>
      </c>
      <c r="O186" s="30" t="str">
        <f t="shared" si="82"/>
        <v/>
      </c>
      <c r="P186" s="30" t="str">
        <f t="shared" si="82"/>
        <v>C</v>
      </c>
      <c r="Q186" s="30" t="str">
        <f t="shared" si="82"/>
        <v>C</v>
      </c>
      <c r="R186" s="30" t="str">
        <f t="shared" si="82"/>
        <v/>
      </c>
      <c r="S186" s="30" t="str">
        <f t="shared" si="83"/>
        <v/>
      </c>
      <c r="T186" s="30" t="str">
        <f t="shared" si="83"/>
        <v/>
      </c>
      <c r="U186" s="30" t="str">
        <f t="shared" si="83"/>
        <v/>
      </c>
      <c r="V186" s="30" t="str">
        <f t="shared" si="83"/>
        <v/>
      </c>
      <c r="W186" s="30" t="str">
        <f t="shared" si="83"/>
        <v>C</v>
      </c>
      <c r="X186" s="30" t="str">
        <f t="shared" si="83"/>
        <v>C</v>
      </c>
      <c r="Y186" s="30" t="str">
        <f t="shared" si="83"/>
        <v/>
      </c>
      <c r="Z186" s="30" t="str">
        <f t="shared" si="83"/>
        <v/>
      </c>
      <c r="AA186" s="30" t="str">
        <f t="shared" si="83"/>
        <v/>
      </c>
      <c r="AB186" s="30" t="str">
        <f t="shared" si="83"/>
        <v/>
      </c>
      <c r="AC186" s="30" t="str">
        <f t="shared" si="84"/>
        <v/>
      </c>
      <c r="AD186" s="30" t="str">
        <f t="shared" si="84"/>
        <v>C</v>
      </c>
      <c r="AE186" s="30" t="str">
        <f t="shared" si="84"/>
        <v>C</v>
      </c>
      <c r="AF186" s="30" t="str">
        <f t="shared" si="84"/>
        <v/>
      </c>
      <c r="AG186" s="30" t="str">
        <f t="shared" si="84"/>
        <v/>
      </c>
      <c r="AH186" s="30" t="str">
        <f t="shared" si="84"/>
        <v/>
      </c>
      <c r="AI186" s="30" t="str">
        <f t="shared" si="84"/>
        <v/>
      </c>
      <c r="AJ186" s="30" t="str">
        <f t="shared" si="84"/>
        <v/>
      </c>
      <c r="AK186" s="30" t="str">
        <f t="shared" si="84"/>
        <v>C</v>
      </c>
      <c r="AL186" s="30" t="str">
        <f t="shared" si="84"/>
        <v>C</v>
      </c>
      <c r="AM186" s="30" t="str">
        <f t="shared" si="85"/>
        <v/>
      </c>
      <c r="AN186" s="30" t="str">
        <f t="shared" si="85"/>
        <v/>
      </c>
      <c r="AO186" s="30" t="str">
        <f t="shared" si="85"/>
        <v/>
      </c>
      <c r="AP186" s="30" t="str">
        <f t="shared" si="85"/>
        <v/>
      </c>
      <c r="AQ186" s="30" t="str">
        <f t="shared" si="85"/>
        <v/>
      </c>
      <c r="AR186" s="30" t="str">
        <f t="shared" si="85"/>
        <v>C</v>
      </c>
      <c r="AS186" s="30" t="str">
        <f t="shared" si="85"/>
        <v>C</v>
      </c>
      <c r="AT186" s="30" t="str">
        <f t="shared" si="85"/>
        <v/>
      </c>
      <c r="AU186" s="30" t="str">
        <f t="shared" si="85"/>
        <v/>
      </c>
      <c r="AV186" s="30" t="str">
        <f t="shared" si="85"/>
        <v/>
      </c>
      <c r="AW186" s="30" t="str">
        <f t="shared" si="85"/>
        <v/>
      </c>
    </row>
    <row r="187" spans="1:49" x14ac:dyDescent="0.3">
      <c r="A187" s="25" t="str">
        <f t="shared" si="76"/>
        <v/>
      </c>
      <c r="B187" s="31"/>
      <c r="C187" s="84"/>
      <c r="D187" s="32"/>
      <c r="E187" s="33"/>
      <c r="F187" s="34"/>
      <c r="G187" s="113" t="str">
        <f>IF(D187='Paramètre DIVERS'!$B$16,'Paramètre DIVERS'!$A$16,IF(D187='Paramètre DIVERS'!$B$17,'Paramètre DIVERS'!$A$17,IF(D187='Paramètre DIVERS'!$B$18,'Paramètre DIVERS'!$A$18,IF(D187='Paramètre DIVERS'!$B$19,'Paramètre DIVERS'!$A$19,IF(D187='Paramètre DIVERS'!$B$21,'Paramètre DIVERS'!$A$21,IF(D187='Paramètre DIVERS'!$B$22,'Paramètre DIVERS'!$A$22,""))))))&amp;IF(D187='Paramètre DIVERS'!$B$24,'Paramètre DIVERS'!$A$24,IF(D187='Paramètre DIVERS'!$B$25,'Paramètre DIVERS'!$A$25,IF(D187='Paramètre DIVERS'!$B$26,'Paramètre DIVERS'!$A$26,IF(D187='Paramètre DIVERS'!$B$27,'Paramètre DIVERS'!$A$27,IF(D187='Paramètre DIVERS'!$B$28,'Paramètre DIVERS'!$A$28,IF(D187='Paramètre DIVERS'!$B$29,'Paramètre DIVERS'!$A$29,IF(D187='Paramètre DIVERS'!$B$30,'Paramètre DIVERS'!$A$30,"")))))))&amp;IF(D187='Paramètre DIVERS'!$B$32,'Paramètre DIVERS'!$A$32,IF(D187='Paramètre DIVERS'!$B$36,'Paramètre DIVERS'!$A$36,IF(D187='Paramètre DIVERS'!$B$37,'Paramètre DIVERS'!$A$37,IF(D187='Paramètre DIVERS'!$B$38,'Paramètre DIVERS'!$A$38,IF(D187='Paramètre DIVERS'!$B$39,'Paramètre DIVERS'!$A$39,IF(D187='Paramètre DIVERS'!$B$43,'Paramètre DIVERS'!$A$43,IF(D187='Paramètre DIVERS'!$B$44,'Paramètre DIVERS'!$A$44,"")))))))&amp;IF(D187='Paramètre DIVERS'!$B$45,'Paramètre DIVERS'!$A$45,IF(D187='Paramètre DIVERS'!$B$46,'Paramètre DIVERS'!$A$46,IF(D187='Paramètre DIVERS'!$B$47,'Paramètre DIVERS'!$A$47,IF(D187='Paramètre DIVERS'!$B$23,'Paramètre DIVERS'!$A$23,""))))</f>
        <v/>
      </c>
      <c r="H187" s="101">
        <f t="shared" si="77"/>
        <v>0</v>
      </c>
      <c r="I187" s="30" t="str">
        <f t="shared" si="82"/>
        <v>C</v>
      </c>
      <c r="J187" s="30" t="str">
        <f t="shared" si="82"/>
        <v>C</v>
      </c>
      <c r="K187" s="30" t="str">
        <f t="shared" si="82"/>
        <v/>
      </c>
      <c r="L187" s="30" t="str">
        <f t="shared" si="82"/>
        <v/>
      </c>
      <c r="M187" s="30" t="str">
        <f t="shared" si="82"/>
        <v/>
      </c>
      <c r="N187" s="30" t="str">
        <f t="shared" si="82"/>
        <v/>
      </c>
      <c r="O187" s="30" t="str">
        <f t="shared" si="82"/>
        <v/>
      </c>
      <c r="P187" s="30" t="str">
        <f t="shared" si="82"/>
        <v>C</v>
      </c>
      <c r="Q187" s="30" t="str">
        <f t="shared" si="82"/>
        <v>C</v>
      </c>
      <c r="R187" s="30" t="str">
        <f t="shared" si="82"/>
        <v/>
      </c>
      <c r="S187" s="30" t="str">
        <f t="shared" si="83"/>
        <v/>
      </c>
      <c r="T187" s="30" t="str">
        <f t="shared" si="83"/>
        <v/>
      </c>
      <c r="U187" s="30" t="str">
        <f t="shared" si="83"/>
        <v/>
      </c>
      <c r="V187" s="30" t="str">
        <f t="shared" si="83"/>
        <v/>
      </c>
      <c r="W187" s="30" t="str">
        <f t="shared" si="83"/>
        <v>C</v>
      </c>
      <c r="X187" s="30" t="str">
        <f t="shared" si="83"/>
        <v>C</v>
      </c>
      <c r="Y187" s="30" t="str">
        <f t="shared" si="83"/>
        <v/>
      </c>
      <c r="Z187" s="30" t="str">
        <f t="shared" si="83"/>
        <v/>
      </c>
      <c r="AA187" s="30" t="str">
        <f t="shared" si="83"/>
        <v/>
      </c>
      <c r="AB187" s="30" t="str">
        <f t="shared" si="83"/>
        <v/>
      </c>
      <c r="AC187" s="30" t="str">
        <f t="shared" si="84"/>
        <v/>
      </c>
      <c r="AD187" s="30" t="str">
        <f t="shared" si="84"/>
        <v>C</v>
      </c>
      <c r="AE187" s="30" t="str">
        <f t="shared" si="84"/>
        <v>C</v>
      </c>
      <c r="AF187" s="30" t="str">
        <f t="shared" si="84"/>
        <v/>
      </c>
      <c r="AG187" s="30" t="str">
        <f t="shared" si="84"/>
        <v/>
      </c>
      <c r="AH187" s="30" t="str">
        <f t="shared" si="84"/>
        <v/>
      </c>
      <c r="AI187" s="30" t="str">
        <f t="shared" si="84"/>
        <v/>
      </c>
      <c r="AJ187" s="30" t="str">
        <f t="shared" si="84"/>
        <v/>
      </c>
      <c r="AK187" s="30" t="str">
        <f t="shared" si="84"/>
        <v>C</v>
      </c>
      <c r="AL187" s="30" t="str">
        <f t="shared" si="84"/>
        <v>C</v>
      </c>
      <c r="AM187" s="30" t="str">
        <f t="shared" si="85"/>
        <v/>
      </c>
      <c r="AN187" s="30" t="str">
        <f t="shared" si="85"/>
        <v/>
      </c>
      <c r="AO187" s="30" t="str">
        <f t="shared" si="85"/>
        <v/>
      </c>
      <c r="AP187" s="30" t="str">
        <f t="shared" si="85"/>
        <v/>
      </c>
      <c r="AQ187" s="30" t="str">
        <f t="shared" si="85"/>
        <v/>
      </c>
      <c r="AR187" s="30" t="str">
        <f t="shared" si="85"/>
        <v>C</v>
      </c>
      <c r="AS187" s="30" t="str">
        <f t="shared" si="85"/>
        <v>C</v>
      </c>
      <c r="AT187" s="30" t="str">
        <f t="shared" si="85"/>
        <v/>
      </c>
      <c r="AU187" s="30" t="str">
        <f t="shared" si="85"/>
        <v/>
      </c>
      <c r="AV187" s="30" t="str">
        <f t="shared" si="85"/>
        <v/>
      </c>
      <c r="AW187" s="30" t="str">
        <f t="shared" si="85"/>
        <v/>
      </c>
    </row>
    <row r="188" spans="1:49" x14ac:dyDescent="0.3">
      <c r="A188" s="25" t="str">
        <f t="shared" si="76"/>
        <v/>
      </c>
      <c r="B188" s="31"/>
      <c r="C188" s="84"/>
      <c r="D188" s="32"/>
      <c r="E188" s="33"/>
      <c r="F188" s="34"/>
      <c r="G188" s="113" t="str">
        <f>IF(D188='Paramètre DIVERS'!$B$16,'Paramètre DIVERS'!$A$16,IF(D188='Paramètre DIVERS'!$B$17,'Paramètre DIVERS'!$A$17,IF(D188='Paramètre DIVERS'!$B$18,'Paramètre DIVERS'!$A$18,IF(D188='Paramètre DIVERS'!$B$19,'Paramètre DIVERS'!$A$19,IF(D188='Paramètre DIVERS'!$B$21,'Paramètre DIVERS'!$A$21,IF(D188='Paramètre DIVERS'!$B$22,'Paramètre DIVERS'!$A$22,""))))))&amp;IF(D188='Paramètre DIVERS'!$B$24,'Paramètre DIVERS'!$A$24,IF(D188='Paramètre DIVERS'!$B$25,'Paramètre DIVERS'!$A$25,IF(D188='Paramètre DIVERS'!$B$26,'Paramètre DIVERS'!$A$26,IF(D188='Paramètre DIVERS'!$B$27,'Paramètre DIVERS'!$A$27,IF(D188='Paramètre DIVERS'!$B$28,'Paramètre DIVERS'!$A$28,IF(D188='Paramètre DIVERS'!$B$29,'Paramètre DIVERS'!$A$29,IF(D188='Paramètre DIVERS'!$B$30,'Paramètre DIVERS'!$A$30,"")))))))&amp;IF(D188='Paramètre DIVERS'!$B$32,'Paramètre DIVERS'!$A$32,IF(D188='Paramètre DIVERS'!$B$36,'Paramètre DIVERS'!$A$36,IF(D188='Paramètre DIVERS'!$B$37,'Paramètre DIVERS'!$A$37,IF(D188='Paramètre DIVERS'!$B$38,'Paramètre DIVERS'!$A$38,IF(D188='Paramètre DIVERS'!$B$39,'Paramètre DIVERS'!$A$39,IF(D188='Paramètre DIVERS'!$B$43,'Paramètre DIVERS'!$A$43,IF(D188='Paramètre DIVERS'!$B$44,'Paramètre DIVERS'!$A$44,"")))))))&amp;IF(D188='Paramètre DIVERS'!$B$45,'Paramètre DIVERS'!$A$45,IF(D188='Paramètre DIVERS'!$B$46,'Paramètre DIVERS'!$A$46,IF(D188='Paramètre DIVERS'!$B$47,'Paramètre DIVERS'!$A$47,IF(D188='Paramètre DIVERS'!$B$23,'Paramètre DIVERS'!$A$23,""))))</f>
        <v/>
      </c>
      <c r="H188" s="101">
        <f t="shared" si="77"/>
        <v>0</v>
      </c>
      <c r="I188" s="30" t="str">
        <f t="shared" si="82"/>
        <v>C</v>
      </c>
      <c r="J188" s="30" t="str">
        <f t="shared" si="82"/>
        <v>C</v>
      </c>
      <c r="K188" s="30" t="str">
        <f t="shared" si="82"/>
        <v/>
      </c>
      <c r="L188" s="30" t="str">
        <f t="shared" si="82"/>
        <v/>
      </c>
      <c r="M188" s="30" t="str">
        <f t="shared" si="82"/>
        <v/>
      </c>
      <c r="N188" s="30" t="str">
        <f t="shared" si="82"/>
        <v/>
      </c>
      <c r="O188" s="30" t="str">
        <f t="shared" si="82"/>
        <v/>
      </c>
      <c r="P188" s="30" t="str">
        <f t="shared" si="82"/>
        <v>C</v>
      </c>
      <c r="Q188" s="30" t="str">
        <f t="shared" si="82"/>
        <v>C</v>
      </c>
      <c r="R188" s="30" t="str">
        <f t="shared" si="82"/>
        <v/>
      </c>
      <c r="S188" s="30" t="str">
        <f t="shared" si="83"/>
        <v/>
      </c>
      <c r="T188" s="30" t="str">
        <f t="shared" si="83"/>
        <v/>
      </c>
      <c r="U188" s="30" t="str">
        <f t="shared" si="83"/>
        <v/>
      </c>
      <c r="V188" s="30" t="str">
        <f t="shared" si="83"/>
        <v/>
      </c>
      <c r="W188" s="30" t="str">
        <f t="shared" si="83"/>
        <v>C</v>
      </c>
      <c r="X188" s="30" t="str">
        <f t="shared" si="83"/>
        <v>C</v>
      </c>
      <c r="Y188" s="30" t="str">
        <f t="shared" si="83"/>
        <v/>
      </c>
      <c r="Z188" s="30" t="str">
        <f t="shared" si="83"/>
        <v/>
      </c>
      <c r="AA188" s="30" t="str">
        <f t="shared" si="83"/>
        <v/>
      </c>
      <c r="AB188" s="30" t="str">
        <f t="shared" si="83"/>
        <v/>
      </c>
      <c r="AC188" s="30" t="str">
        <f t="shared" si="84"/>
        <v/>
      </c>
      <c r="AD188" s="30" t="str">
        <f t="shared" si="84"/>
        <v>C</v>
      </c>
      <c r="AE188" s="30" t="str">
        <f t="shared" si="84"/>
        <v>C</v>
      </c>
      <c r="AF188" s="30" t="str">
        <f t="shared" si="84"/>
        <v/>
      </c>
      <c r="AG188" s="30" t="str">
        <f t="shared" si="84"/>
        <v/>
      </c>
      <c r="AH188" s="30" t="str">
        <f t="shared" si="84"/>
        <v/>
      </c>
      <c r="AI188" s="30" t="str">
        <f t="shared" si="84"/>
        <v/>
      </c>
      <c r="AJ188" s="30" t="str">
        <f t="shared" si="84"/>
        <v/>
      </c>
      <c r="AK188" s="30" t="str">
        <f t="shared" si="84"/>
        <v>C</v>
      </c>
      <c r="AL188" s="30" t="str">
        <f t="shared" si="84"/>
        <v>C</v>
      </c>
      <c r="AM188" s="30" t="str">
        <f t="shared" si="85"/>
        <v/>
      </c>
      <c r="AN188" s="30" t="str">
        <f t="shared" si="85"/>
        <v/>
      </c>
      <c r="AO188" s="30" t="str">
        <f t="shared" si="85"/>
        <v/>
      </c>
      <c r="AP188" s="30" t="str">
        <f t="shared" si="85"/>
        <v/>
      </c>
      <c r="AQ188" s="30" t="str">
        <f t="shared" si="85"/>
        <v/>
      </c>
      <c r="AR188" s="30" t="str">
        <f t="shared" si="85"/>
        <v>C</v>
      </c>
      <c r="AS188" s="30" t="str">
        <f t="shared" si="85"/>
        <v>C</v>
      </c>
      <c r="AT188" s="30" t="str">
        <f t="shared" si="85"/>
        <v/>
      </c>
      <c r="AU188" s="30" t="str">
        <f t="shared" si="85"/>
        <v/>
      </c>
      <c r="AV188" s="30" t="str">
        <f t="shared" si="85"/>
        <v/>
      </c>
      <c r="AW188" s="30" t="str">
        <f t="shared" si="85"/>
        <v/>
      </c>
    </row>
    <row r="189" spans="1:49" x14ac:dyDescent="0.3">
      <c r="A189" s="25" t="str">
        <f t="shared" si="76"/>
        <v/>
      </c>
      <c r="B189" s="31"/>
      <c r="C189" s="84"/>
      <c r="D189" s="32"/>
      <c r="E189" s="33"/>
      <c r="F189" s="34"/>
      <c r="G189" s="113" t="str">
        <f>IF(D189='Paramètre DIVERS'!$B$16,'Paramètre DIVERS'!$A$16,IF(D189='Paramètre DIVERS'!$B$17,'Paramètre DIVERS'!$A$17,IF(D189='Paramètre DIVERS'!$B$18,'Paramètre DIVERS'!$A$18,IF(D189='Paramètre DIVERS'!$B$19,'Paramètre DIVERS'!$A$19,IF(D189='Paramètre DIVERS'!$B$21,'Paramètre DIVERS'!$A$21,IF(D189='Paramètre DIVERS'!$B$22,'Paramètre DIVERS'!$A$22,""))))))&amp;IF(D189='Paramètre DIVERS'!$B$24,'Paramètre DIVERS'!$A$24,IF(D189='Paramètre DIVERS'!$B$25,'Paramètre DIVERS'!$A$25,IF(D189='Paramètre DIVERS'!$B$26,'Paramètre DIVERS'!$A$26,IF(D189='Paramètre DIVERS'!$B$27,'Paramètre DIVERS'!$A$27,IF(D189='Paramètre DIVERS'!$B$28,'Paramètre DIVERS'!$A$28,IF(D189='Paramètre DIVERS'!$B$29,'Paramètre DIVERS'!$A$29,IF(D189='Paramètre DIVERS'!$B$30,'Paramètre DIVERS'!$A$30,"")))))))&amp;IF(D189='Paramètre DIVERS'!$B$32,'Paramètre DIVERS'!$A$32,IF(D189='Paramètre DIVERS'!$B$36,'Paramètre DIVERS'!$A$36,IF(D189='Paramètre DIVERS'!$B$37,'Paramètre DIVERS'!$A$37,IF(D189='Paramètre DIVERS'!$B$38,'Paramètre DIVERS'!$A$38,IF(D189='Paramètre DIVERS'!$B$39,'Paramètre DIVERS'!$A$39,IF(D189='Paramètre DIVERS'!$B$43,'Paramètre DIVERS'!$A$43,IF(D189='Paramètre DIVERS'!$B$44,'Paramètre DIVERS'!$A$44,"")))))))&amp;IF(D189='Paramètre DIVERS'!$B$45,'Paramètre DIVERS'!$A$45,IF(D189='Paramètre DIVERS'!$B$46,'Paramètre DIVERS'!$A$46,IF(D189='Paramètre DIVERS'!$B$47,'Paramètre DIVERS'!$A$47,IF(D189='Paramètre DIVERS'!$B$23,'Paramètre DIVERS'!$A$23,""))))</f>
        <v/>
      </c>
      <c r="H189" s="101">
        <f t="shared" si="77"/>
        <v>0</v>
      </c>
      <c r="I189" s="30" t="str">
        <f t="shared" si="82"/>
        <v>C</v>
      </c>
      <c r="J189" s="30" t="str">
        <f t="shared" si="82"/>
        <v>C</v>
      </c>
      <c r="K189" s="30" t="str">
        <f t="shared" si="82"/>
        <v/>
      </c>
      <c r="L189" s="30" t="str">
        <f t="shared" si="82"/>
        <v/>
      </c>
      <c r="M189" s="30" t="str">
        <f t="shared" si="82"/>
        <v/>
      </c>
      <c r="N189" s="30" t="str">
        <f t="shared" si="82"/>
        <v/>
      </c>
      <c r="O189" s="30" t="str">
        <f t="shared" si="82"/>
        <v/>
      </c>
      <c r="P189" s="30" t="str">
        <f t="shared" si="82"/>
        <v>C</v>
      </c>
      <c r="Q189" s="30" t="str">
        <f t="shared" si="82"/>
        <v>C</v>
      </c>
      <c r="R189" s="30" t="str">
        <f t="shared" si="82"/>
        <v/>
      </c>
      <c r="S189" s="30" t="str">
        <f t="shared" si="83"/>
        <v/>
      </c>
      <c r="T189" s="30" t="str">
        <f t="shared" si="83"/>
        <v/>
      </c>
      <c r="U189" s="30" t="str">
        <f t="shared" si="83"/>
        <v/>
      </c>
      <c r="V189" s="30" t="str">
        <f t="shared" si="83"/>
        <v/>
      </c>
      <c r="W189" s="30" t="str">
        <f t="shared" si="83"/>
        <v>C</v>
      </c>
      <c r="X189" s="30" t="str">
        <f t="shared" si="83"/>
        <v>C</v>
      </c>
      <c r="Y189" s="30" t="str">
        <f t="shared" si="83"/>
        <v/>
      </c>
      <c r="Z189" s="30" t="str">
        <f t="shared" si="83"/>
        <v/>
      </c>
      <c r="AA189" s="30" t="str">
        <f t="shared" si="83"/>
        <v/>
      </c>
      <c r="AB189" s="30" t="str">
        <f t="shared" si="83"/>
        <v/>
      </c>
      <c r="AC189" s="30" t="str">
        <f t="shared" si="84"/>
        <v/>
      </c>
      <c r="AD189" s="30" t="str">
        <f t="shared" si="84"/>
        <v>C</v>
      </c>
      <c r="AE189" s="30" t="str">
        <f t="shared" si="84"/>
        <v>C</v>
      </c>
      <c r="AF189" s="30" t="str">
        <f t="shared" si="84"/>
        <v/>
      </c>
      <c r="AG189" s="30" t="str">
        <f t="shared" si="84"/>
        <v/>
      </c>
      <c r="AH189" s="30" t="str">
        <f t="shared" si="84"/>
        <v/>
      </c>
      <c r="AI189" s="30" t="str">
        <f t="shared" si="84"/>
        <v/>
      </c>
      <c r="AJ189" s="30" t="str">
        <f t="shared" si="84"/>
        <v/>
      </c>
      <c r="AK189" s="30" t="str">
        <f t="shared" si="84"/>
        <v>C</v>
      </c>
      <c r="AL189" s="30" t="str">
        <f t="shared" si="84"/>
        <v>C</v>
      </c>
      <c r="AM189" s="30" t="str">
        <f t="shared" si="85"/>
        <v/>
      </c>
      <c r="AN189" s="30" t="str">
        <f t="shared" si="85"/>
        <v/>
      </c>
      <c r="AO189" s="30" t="str">
        <f t="shared" si="85"/>
        <v/>
      </c>
      <c r="AP189" s="30" t="str">
        <f t="shared" si="85"/>
        <v/>
      </c>
      <c r="AQ189" s="30" t="str">
        <f t="shared" si="85"/>
        <v/>
      </c>
      <c r="AR189" s="30" t="str">
        <f t="shared" si="85"/>
        <v>C</v>
      </c>
      <c r="AS189" s="30" t="str">
        <f t="shared" si="85"/>
        <v>C</v>
      </c>
      <c r="AT189" s="30" t="str">
        <f t="shared" si="85"/>
        <v/>
      </c>
      <c r="AU189" s="30" t="str">
        <f t="shared" si="85"/>
        <v/>
      </c>
      <c r="AV189" s="30" t="str">
        <f t="shared" si="85"/>
        <v/>
      </c>
      <c r="AW189" s="30" t="str">
        <f t="shared" si="85"/>
        <v/>
      </c>
    </row>
    <row r="190" spans="1:49" x14ac:dyDescent="0.3">
      <c r="D190" s="186" t="s">
        <v>133</v>
      </c>
      <c r="E190" s="186"/>
      <c r="F190" s="186"/>
      <c r="G190" s="187"/>
      <c r="H190" s="185">
        <f>SUBTOTAL(9,H46:H189)</f>
        <v>1509</v>
      </c>
    </row>
    <row r="192" spans="1:49" ht="23.25" x14ac:dyDescent="0.3">
      <c r="B192" s="9"/>
    </row>
    <row r="193" spans="2:2" ht="23.25" x14ac:dyDescent="0.3">
      <c r="B193" s="9"/>
    </row>
  </sheetData>
  <sortState ref="A7:AW189">
    <sortCondition ref="D7:D189"/>
    <sortCondition ref="B7:B189"/>
  </sortState>
  <mergeCells count="7">
    <mergeCell ref="D190:G190"/>
    <mergeCell ref="AS4:AW4"/>
    <mergeCell ref="G1:J1"/>
    <mergeCell ref="N1:S1"/>
    <mergeCell ref="E4:F4"/>
    <mergeCell ref="I4:M4"/>
    <mergeCell ref="N4:AR4"/>
  </mergeCells>
  <conditionalFormatting sqref="H7:H189">
    <cfRule type="cellIs" dxfId="16" priority="7" stopIfTrue="1" operator="equal">
      <formula>0</formula>
    </cfRule>
  </conditionalFormatting>
  <conditionalFormatting sqref="I5:AW5">
    <cfRule type="cellIs" dxfId="15" priority="8" stopIfTrue="1" operator="equal">
      <formula>$N$1</formula>
    </cfRule>
  </conditionalFormatting>
  <conditionalFormatting sqref="I6:AW6">
    <cfRule type="expression" dxfId="14" priority="9" stopIfTrue="1">
      <formula>IF(OR(I$6="S",I$6="d",I$6="f"),TRUE,"")</formula>
    </cfRule>
  </conditionalFormatting>
  <conditionalFormatting sqref="I7:AW189">
    <cfRule type="cellIs" dxfId="13" priority="1" stopIfTrue="1" operator="equal">
      <formula>"C"</formula>
    </cfRule>
    <cfRule type="cellIs" dxfId="12" priority="2" stopIfTrue="1" operator="equal">
      <formula>"ZAT"</formula>
    </cfRule>
    <cfRule type="cellIs" dxfId="11" priority="3" stopIfTrue="1" operator="equal">
      <formula>"ZRJ"</formula>
    </cfRule>
    <cfRule type="cellIs" dxfId="10" priority="4" stopIfTrue="1" operator="equal">
      <formula>"ZFO"</formula>
    </cfRule>
    <cfRule type="cellIs" dxfId="9" priority="5" stopIfTrue="1" operator="equal">
      <formula>"ZMT"</formula>
    </cfRule>
    <cfRule type="cellIs" dxfId="8" priority="6" stopIfTrue="1" operator="equal">
      <formula>"ZMP"</formula>
    </cfRule>
    <cfRule type="cellIs" dxfId="7" priority="10" stopIfTrue="1" operator="equal">
      <formula>"ZMA"</formula>
    </cfRule>
    <cfRule type="cellIs" dxfId="6" priority="11" stopIfTrue="1" operator="equal">
      <formula>"ZCP"</formula>
    </cfRule>
    <cfRule type="cellIs" dxfId="5" priority="12" stopIfTrue="1" operator="equal">
      <formula>"ZPM"</formula>
    </cfRule>
  </conditionalFormatting>
  <dataValidations count="4">
    <dataValidation type="list" allowBlank="1" showInputMessage="1" showErrorMessage="1" sqref="C7:C189">
      <formula1>Catégorie_d_absence</formula1>
    </dataValidation>
    <dataValidation type="list" allowBlank="1" showInputMessage="1" sqref="D7:D189">
      <formula1>INDIRECT($C7)</formula1>
    </dataValidation>
    <dataValidation type="list" allowBlank="1" showInputMessage="1" sqref="B7:B189">
      <formula1>IF(B7&lt;&gt;"",OFFSET(f_sal,MATCH(B7&amp;"*",f_sal,0)-1,,COUNTIF(f_sal,B7&amp;"*"),1),f_sal)</formula1>
    </dataValidation>
    <dataValidation type="list" allowBlank="1" showInputMessage="1" sqref="E7:F189">
      <formula1>JJMM</formula1>
    </dataValidation>
  </dataValidations>
  <printOptions horizontalCentered="1"/>
  <pageMargins left="0.59027777777777779" right="0.59027777777777779" top="0.47222222222222221" bottom="0.78749999999999998" header="0.51180555555555551" footer="0.27569444444444446"/>
  <pageSetup paperSize="9" firstPageNumber="0" fitToHeight="100" orientation="landscape" horizontalDpi="300" verticalDpi="300" r:id="rId1"/>
  <headerFooter alignWithMargins="0">
    <oddFooter>&amp;L&amp;F&amp;C&amp;N&amp;R&amp;D &amp;T</oddFooter>
  </headerFooter>
  <drawing r:id="rId2"/>
  <legacyDrawing r:id="rId3"/>
  <controls>
    <mc:AlternateContent xmlns:mc="http://schemas.openxmlformats.org/markup-compatibility/2006">
      <mc:Choice Requires="x14">
        <control shapeId="1053" r:id="rId4" name="Trier">
          <controlPr defaultSize="0" autoLine="0" r:id="rId5">
            <anchor moveWithCells="1">
              <from>
                <xdr:col>49</xdr:col>
                <xdr:colOff>161925</xdr:colOff>
                <xdr:row>3</xdr:row>
                <xdr:rowOff>38100</xdr:rowOff>
              </from>
              <to>
                <xdr:col>50</xdr:col>
                <xdr:colOff>542925</xdr:colOff>
                <xdr:row>3</xdr:row>
                <xdr:rowOff>504825</xdr:rowOff>
              </to>
            </anchor>
          </controlPr>
        </control>
      </mc:Choice>
      <mc:Fallback>
        <control shapeId="1053" r:id="rId4" name="Trier"/>
      </mc:Fallback>
    </mc:AlternateContent>
    <mc:AlternateContent xmlns:mc="http://schemas.openxmlformats.org/markup-compatibility/2006">
      <mc:Choice Requires="x14">
        <control shapeId="1026" r:id="rId6" name="Spinner 196">
          <controlPr defaultSize="0" print="0" autoFill="0" autoLine="0" autoPict="0">
            <anchor moveWithCells="1" sizeWithCells="1">
              <from>
                <xdr:col>10</xdr:col>
                <xdr:colOff>114300</xdr:colOff>
                <xdr:row>0</xdr:row>
                <xdr:rowOff>276225</xdr:rowOff>
              </from>
              <to>
                <xdr:col>13</xdr:col>
                <xdr:colOff>38100</xdr:colOff>
                <xdr:row>1</xdr:row>
                <xdr:rowOff>38100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tabColor indexed="21"/>
    <pageSetUpPr fitToPage="1"/>
  </sheetPr>
  <dimension ref="B1:I99"/>
  <sheetViews>
    <sheetView showGridLines="0" zoomScaleNormal="100" workbookViewId="0">
      <selection activeCell="K16" sqref="K16"/>
    </sheetView>
  </sheetViews>
  <sheetFormatPr baseColWidth="10" defaultRowHeight="18" x14ac:dyDescent="0.35"/>
  <cols>
    <col min="1" max="1" width="11.42578125" style="35"/>
    <col min="2" max="2" width="4.140625" style="35" customWidth="1"/>
    <col min="3" max="3" width="30.28515625" style="35" customWidth="1"/>
    <col min="4" max="4" width="12.42578125" style="36" customWidth="1"/>
    <col min="5" max="5" width="10.7109375" style="36" bestFit="1" customWidth="1"/>
    <col min="6" max="6" width="12" style="36" customWidth="1"/>
    <col min="7" max="7" width="12.140625" style="35" customWidth="1"/>
    <col min="8" max="16384" width="11.42578125" style="35"/>
  </cols>
  <sheetData>
    <row r="1" spans="2:9" ht="25.5" customHeight="1" x14ac:dyDescent="0.35">
      <c r="B1" s="193"/>
      <c r="C1" s="193"/>
      <c r="H1" s="37"/>
    </row>
    <row r="2" spans="2:9" ht="10.5" customHeight="1" x14ac:dyDescent="0.35">
      <c r="E2" s="148"/>
    </row>
    <row r="3" spans="2:9" s="38" customFormat="1" ht="21" x14ac:dyDescent="0.35">
      <c r="B3" s="194" t="s">
        <v>6</v>
      </c>
      <c r="C3" s="194"/>
      <c r="D3" s="39">
        <f>+Planning!G1</f>
        <v>43132</v>
      </c>
      <c r="E3" s="40"/>
      <c r="F3" s="41"/>
      <c r="G3" s="41"/>
    </row>
    <row r="4" spans="2:9" s="36" customFormat="1" ht="12" customHeight="1" x14ac:dyDescent="0.35">
      <c r="D4" s="42"/>
      <c r="E4" s="42"/>
      <c r="F4" s="42"/>
      <c r="G4" s="42"/>
      <c r="H4" s="42"/>
      <c r="I4" s="42"/>
    </row>
    <row r="5" spans="2:9" s="43" customFormat="1" ht="33" x14ac:dyDescent="0.2">
      <c r="B5" s="44" t="s">
        <v>7</v>
      </c>
      <c r="C5" s="44" t="s">
        <v>27</v>
      </c>
      <c r="D5" s="45" t="s">
        <v>8</v>
      </c>
      <c r="E5" s="46" t="s">
        <v>9</v>
      </c>
      <c r="F5" s="46" t="s">
        <v>10</v>
      </c>
      <c r="G5" s="46" t="s">
        <v>11</v>
      </c>
      <c r="H5" s="47"/>
      <c r="I5" s="47"/>
    </row>
    <row r="6" spans="2:9" ht="2.25" customHeight="1" x14ac:dyDescent="0.35">
      <c r="B6" s="48">
        <v>1</v>
      </c>
      <c r="C6" s="85"/>
      <c r="D6" s="54">
        <v>25</v>
      </c>
      <c r="E6" s="55">
        <f ca="1">SUMIF(Planning!$A$7:$H$189,'Gestion Absences'!C6&amp;"ZCP",Planning!$H$7:$H$189)</f>
        <v>944</v>
      </c>
      <c r="F6" s="51">
        <f ca="1">IF(E6=0,D6,D6-E6)</f>
        <v>-919</v>
      </c>
      <c r="G6" s="55">
        <f ca="1">SUMIF(Planning!$A$7:$H$189,'Gestion Absences'!C9&amp;"A",Planning!$H$7:$H$189)</f>
        <v>0</v>
      </c>
      <c r="H6" s="52"/>
      <c r="I6" s="53"/>
    </row>
    <row r="7" spans="2:9" x14ac:dyDescent="0.35">
      <c r="B7" s="48">
        <v>1</v>
      </c>
      <c r="C7" s="123"/>
      <c r="D7" s="54">
        <v>25</v>
      </c>
      <c r="E7" s="157">
        <f ca="1">SUMIF(Planning!$A$7:$H$189,'Gestion Absences'!C7&amp;"ZCP",Planning!$H$7:$H$189)</f>
        <v>944</v>
      </c>
      <c r="F7" s="51">
        <f ca="1">IF(E7=0,D7,D7-E7)</f>
        <v>-919</v>
      </c>
      <c r="G7" s="55">
        <f ca="1">SUMIF(Planning!$A$7:$H$189,'Gestion Absences'!C9&amp;"A",Planning!$H$7:$H$189)</f>
        <v>0</v>
      </c>
      <c r="H7" s="52"/>
      <c r="I7" s="53"/>
    </row>
    <row r="8" spans="2:9" x14ac:dyDescent="0.35">
      <c r="B8" s="48">
        <v>2</v>
      </c>
      <c r="C8" s="115"/>
      <c r="D8" s="54">
        <v>25</v>
      </c>
      <c r="E8" s="157">
        <f ca="1">SUMIF(Planning!$A$7:$H$189,'Gestion Absences'!C8&amp;"ZCP",Planning!$H$7:$H$189)</f>
        <v>944</v>
      </c>
      <c r="F8" s="51">
        <f ca="1">IF(E8=0,D8,D8-E8)</f>
        <v>-919</v>
      </c>
      <c r="G8" s="55">
        <f ca="1">SUMIF(Planning!$A$7:$H$189,'Gestion Absences'!C10&amp;"A",Planning!$H$7:$H$189)</f>
        <v>0</v>
      </c>
      <c r="H8" s="52"/>
      <c r="I8" s="53"/>
    </row>
    <row r="9" spans="2:9" ht="18" customHeight="1" x14ac:dyDescent="0.35">
      <c r="B9" s="48">
        <v>3</v>
      </c>
      <c r="C9" s="85"/>
      <c r="D9" s="54">
        <v>25</v>
      </c>
      <c r="E9" s="157">
        <f ca="1">SUMIF(Planning!$A$7:$H$189,'Gestion Absences'!C9&amp;"ZCP",Planning!$H$7:$H$189)</f>
        <v>944</v>
      </c>
      <c r="F9" s="51">
        <f t="shared" ref="F9:F26" ca="1" si="0">IF(E9=0,D9,D9-E9)</f>
        <v>-919</v>
      </c>
      <c r="G9" s="55">
        <f ca="1">SUMIF(Planning!$A$7:$H$189,'Gestion Absences'!C11&amp;"A",Planning!$H$7:$H$189)</f>
        <v>0</v>
      </c>
      <c r="H9" s="52"/>
      <c r="I9" s="53"/>
    </row>
    <row r="10" spans="2:9" ht="18" customHeight="1" x14ac:dyDescent="0.35">
      <c r="B10" s="48">
        <v>4</v>
      </c>
      <c r="C10" s="85"/>
      <c r="D10" s="54">
        <v>25</v>
      </c>
      <c r="E10" s="157">
        <f ca="1">SUMIF(Planning!$A$7:$H$189,'Gestion Absences'!C10&amp;"ZCP",Planning!$H$7:$H$189)</f>
        <v>944</v>
      </c>
      <c r="F10" s="51">
        <f t="shared" ca="1" si="0"/>
        <v>-919</v>
      </c>
      <c r="G10" s="55">
        <f ca="1">SUMIF(Planning!$A$7:$H$189,'Gestion Absences'!C12&amp;"A",Planning!$H$7:$H$189)</f>
        <v>0</v>
      </c>
      <c r="H10" s="52"/>
      <c r="I10" s="53"/>
    </row>
    <row r="11" spans="2:9" ht="18" customHeight="1" x14ac:dyDescent="0.35">
      <c r="B11" s="48">
        <v>5</v>
      </c>
      <c r="C11" s="85"/>
      <c r="D11" s="54"/>
      <c r="E11" s="157">
        <f ca="1">SUMIF(Planning!$A$7:$H$189,'Gestion Absences'!C11&amp;"ZCP",Planning!$H$7:$H$189)</f>
        <v>944</v>
      </c>
      <c r="F11" s="51">
        <f t="shared" ca="1" si="0"/>
        <v>-944</v>
      </c>
      <c r="G11" s="55">
        <f ca="1">SUMIF(Planning!$A$7:$H$189,'Gestion Absences'!C13&amp;"A",Planning!$H$7:$H$189)</f>
        <v>0</v>
      </c>
      <c r="H11" s="52"/>
      <c r="I11" s="53"/>
    </row>
    <row r="12" spans="2:9" ht="18" customHeight="1" x14ac:dyDescent="0.35">
      <c r="B12" s="48">
        <v>6</v>
      </c>
      <c r="C12" s="85"/>
      <c r="D12" s="54">
        <v>25</v>
      </c>
      <c r="E12" s="157">
        <f ca="1">SUMIF(Planning!$A$7:$H$189,'Gestion Absences'!C12&amp;"ZCP",Planning!$H$7:$H$189)</f>
        <v>944</v>
      </c>
      <c r="F12" s="51">
        <f t="shared" ca="1" si="0"/>
        <v>-919</v>
      </c>
      <c r="G12" s="55">
        <f ca="1">SUMIF(Planning!$A$7:$H$189,'Gestion Absences'!C14&amp;"A",Planning!$H$7:$H$189)</f>
        <v>0</v>
      </c>
      <c r="H12" s="56"/>
      <c r="I12" s="53"/>
    </row>
    <row r="13" spans="2:9" ht="18" customHeight="1" x14ac:dyDescent="0.35">
      <c r="B13" s="48">
        <v>7</v>
      </c>
      <c r="C13" s="85"/>
      <c r="D13" s="54">
        <v>25</v>
      </c>
      <c r="E13" s="157">
        <f ca="1">SUMIF(Planning!$A$7:$H$189,'Gestion Absences'!C13&amp;"ZCP",Planning!$H$7:$H$189)</f>
        <v>944</v>
      </c>
      <c r="F13" s="51">
        <f t="shared" ca="1" si="0"/>
        <v>-919</v>
      </c>
      <c r="G13" s="55">
        <f ca="1">SUMIF(Planning!$A$7:$H$189,'Gestion Absences'!C15&amp;"A",Planning!$H$7:$H$189)</f>
        <v>0</v>
      </c>
    </row>
    <row r="14" spans="2:9" ht="18" customHeight="1" x14ac:dyDescent="0.35">
      <c r="B14" s="48">
        <v>8</v>
      </c>
      <c r="C14" s="85"/>
      <c r="D14" s="54"/>
      <c r="E14" s="157">
        <f ca="1">SUMIF(Planning!$A$7:$H$189,'Gestion Absences'!C14&amp;"ZCP",Planning!$H$7:$H$189)</f>
        <v>944</v>
      </c>
      <c r="F14" s="51">
        <f t="shared" ca="1" si="0"/>
        <v>-944</v>
      </c>
      <c r="G14" s="55">
        <f ca="1">SUMIF(Planning!$A$7:$H$189,'Gestion Absences'!C16&amp;"A",Planning!$H$7:$H$189)</f>
        <v>0</v>
      </c>
    </row>
    <row r="15" spans="2:9" ht="18" customHeight="1" x14ac:dyDescent="0.35">
      <c r="B15" s="48">
        <v>9</v>
      </c>
      <c r="C15" s="85"/>
      <c r="D15" s="54">
        <v>25</v>
      </c>
      <c r="E15" s="157">
        <f ca="1">SUMIF(Planning!$A$7:$H$189,'Gestion Absences'!C15&amp;"ZCP",Planning!$H$7:$H$189)</f>
        <v>944</v>
      </c>
      <c r="F15" s="51">
        <f t="shared" ca="1" si="0"/>
        <v>-919</v>
      </c>
      <c r="G15" s="55">
        <f ca="1">SUMIF(Planning!$A$7:$H$189,'Gestion Absences'!C17&amp;"A",Planning!$H$7:$H$189)</f>
        <v>0</v>
      </c>
    </row>
    <row r="16" spans="2:9" ht="18" customHeight="1" x14ac:dyDescent="0.35">
      <c r="B16" s="48">
        <v>10</v>
      </c>
      <c r="C16" s="117"/>
      <c r="D16" s="54"/>
      <c r="E16" s="157">
        <f ca="1">SUMIF(Planning!$A$7:$H$189,'Gestion Absences'!C16&amp;"ZCP",Planning!$H$7:$H$189)</f>
        <v>944</v>
      </c>
      <c r="F16" s="51">
        <f t="shared" ca="1" si="0"/>
        <v>-944</v>
      </c>
      <c r="G16" s="55">
        <f ca="1">SUMIF(Planning!$A$7:$H$189,'Gestion Absences'!C18&amp;"A",Planning!$H$7:$H$189)</f>
        <v>0</v>
      </c>
    </row>
    <row r="17" spans="2:7" ht="18" customHeight="1" x14ac:dyDescent="0.35">
      <c r="B17" s="48">
        <v>11</v>
      </c>
      <c r="C17" s="85"/>
      <c r="D17" s="54">
        <v>25</v>
      </c>
      <c r="E17" s="157">
        <f ca="1">SUMIF(Planning!$A$7:$H$189,'Gestion Absences'!C17&amp;"ZCP",Planning!$H$7:$H$189)</f>
        <v>944</v>
      </c>
      <c r="F17" s="51">
        <f t="shared" ca="1" si="0"/>
        <v>-919</v>
      </c>
      <c r="G17" s="55">
        <f ca="1">SUMIF(Planning!$A$7:$H$189,'Gestion Absences'!C19&amp;"A",Planning!$H$7:$H$189)</f>
        <v>0</v>
      </c>
    </row>
    <row r="18" spans="2:7" ht="18" customHeight="1" x14ac:dyDescent="0.35">
      <c r="B18" s="48">
        <v>12</v>
      </c>
      <c r="C18" s="85"/>
      <c r="D18" s="54"/>
      <c r="E18" s="157">
        <f ca="1">SUMIF(Planning!$A$7:$H$189,'Gestion Absences'!C18&amp;"ZCP",Planning!$H$7:$H$189)</f>
        <v>944</v>
      </c>
      <c r="F18" s="51">
        <f t="shared" ca="1" si="0"/>
        <v>-944</v>
      </c>
      <c r="G18" s="55">
        <f ca="1">SUMIF(Planning!$A$7:$H$189,'Gestion Absences'!C20&amp;"A",Planning!$H$7:$H$189)</f>
        <v>0</v>
      </c>
    </row>
    <row r="19" spans="2:7" x14ac:dyDescent="0.35">
      <c r="B19" s="48">
        <v>13</v>
      </c>
      <c r="C19" s="85"/>
      <c r="D19" s="54">
        <v>25</v>
      </c>
      <c r="E19" s="157">
        <f ca="1">SUMIF(Planning!$A$7:$H$189,'Gestion Absences'!C19&amp;"ZCP",Planning!$H$7:$H$189)</f>
        <v>944</v>
      </c>
      <c r="F19" s="51">
        <f t="shared" ca="1" si="0"/>
        <v>-919</v>
      </c>
      <c r="G19" s="55">
        <f ca="1">SUMIF(Planning!$A$7:$H$189,'Gestion Absences'!C21&amp;"A",Planning!$H$7:$H$189)</f>
        <v>0</v>
      </c>
    </row>
    <row r="20" spans="2:7" x14ac:dyDescent="0.35">
      <c r="B20" s="48">
        <v>14</v>
      </c>
      <c r="C20" s="85"/>
      <c r="D20" s="54">
        <f>25+9</f>
        <v>34</v>
      </c>
      <c r="E20" s="157">
        <f ca="1">SUMIF(Planning!$A$7:$H$189,'Gestion Absences'!C20&amp;"ZCP",Planning!$H$7:$H$189)</f>
        <v>944</v>
      </c>
      <c r="F20" s="51">
        <f t="shared" ca="1" si="0"/>
        <v>-910</v>
      </c>
      <c r="G20" s="55">
        <f ca="1">SUMIF(Planning!$A$7:$H$189,'Gestion Absences'!C22&amp;"A",Planning!$H$7:$H$189)</f>
        <v>0</v>
      </c>
    </row>
    <row r="21" spans="2:7" x14ac:dyDescent="0.35">
      <c r="B21" s="48">
        <v>15</v>
      </c>
      <c r="C21" s="85"/>
      <c r="D21" s="54"/>
      <c r="E21" s="157">
        <f ca="1">SUMIF(Planning!$A$7:$H$189,'Gestion Absences'!C21&amp;"ZCP",Planning!$H$7:$H$189)</f>
        <v>944</v>
      </c>
      <c r="F21" s="51">
        <f t="shared" ca="1" si="0"/>
        <v>-944</v>
      </c>
      <c r="G21" s="55">
        <f ca="1">SUMIF(Planning!$A$7:$H$189,'Gestion Absences'!C23&amp;"A",Planning!$H$7:$H$189)</f>
        <v>0</v>
      </c>
    </row>
    <row r="22" spans="2:7" x14ac:dyDescent="0.35">
      <c r="B22" s="48">
        <v>16</v>
      </c>
      <c r="C22" s="85"/>
      <c r="D22" s="54"/>
      <c r="E22" s="157">
        <f ca="1">SUMIF(Planning!$A$7:$H$189,'Gestion Absences'!C22&amp;"ZCP",Planning!$H$7:$H$189)</f>
        <v>944</v>
      </c>
      <c r="F22" s="51">
        <f t="shared" ca="1" si="0"/>
        <v>-944</v>
      </c>
      <c r="G22" s="55">
        <f ca="1">SUMIF(Planning!$A$7:$H$189,'Gestion Absences'!C24&amp;"A",Planning!$H$7:$H$189)</f>
        <v>0</v>
      </c>
    </row>
    <row r="23" spans="2:7" x14ac:dyDescent="0.35">
      <c r="B23" s="48">
        <v>17</v>
      </c>
      <c r="C23" s="85"/>
      <c r="D23" s="54">
        <v>25</v>
      </c>
      <c r="E23" s="157">
        <f ca="1">SUMIF(Planning!$A$7:$H$189,'Gestion Absences'!C23&amp;"ZCP",Planning!$H$7:$H$189)</f>
        <v>944</v>
      </c>
      <c r="F23" s="51">
        <f t="shared" ca="1" si="0"/>
        <v>-919</v>
      </c>
      <c r="G23" s="55">
        <f ca="1">SUMIF(Planning!$A$7:$H$189,'Gestion Absences'!C25&amp;"A",Planning!$H$7:$H$189)</f>
        <v>0</v>
      </c>
    </row>
    <row r="24" spans="2:7" x14ac:dyDescent="0.35">
      <c r="B24" s="48">
        <v>18</v>
      </c>
      <c r="C24" s="85"/>
      <c r="D24" s="54">
        <v>25</v>
      </c>
      <c r="E24" s="157">
        <f ca="1">SUMIF(Planning!$A$7:$H$189,'Gestion Absences'!C24&amp;"ZCP",Planning!$H$7:$H$189)</f>
        <v>944</v>
      </c>
      <c r="F24" s="51">
        <f t="shared" ca="1" si="0"/>
        <v>-919</v>
      </c>
      <c r="G24" s="55">
        <f ca="1">SUMIF(Planning!$A$7:$H$189,'Gestion Absences'!C26&amp;"A",Planning!$H$7:$H$189)</f>
        <v>0</v>
      </c>
    </row>
    <row r="25" spans="2:7" x14ac:dyDescent="0.35">
      <c r="B25" s="48">
        <v>19</v>
      </c>
      <c r="C25" s="85"/>
      <c r="D25" s="54"/>
      <c r="E25" s="157">
        <f ca="1">SUMIF(Planning!$A$7:$H$189,'Gestion Absences'!C25&amp;"ZCP",Planning!$H$7:$H$189)</f>
        <v>944</v>
      </c>
      <c r="F25" s="51">
        <f t="shared" ca="1" si="0"/>
        <v>-944</v>
      </c>
      <c r="G25" s="55">
        <f ca="1">SUMIF(Planning!$A$7:$H$189,'Gestion Absences'!C27&amp;"A",Planning!$H$7:$H$189)</f>
        <v>0</v>
      </c>
    </row>
    <row r="26" spans="2:7" x14ac:dyDescent="0.35">
      <c r="B26" s="48">
        <v>20</v>
      </c>
      <c r="C26" s="86"/>
      <c r="D26" s="54">
        <v>4</v>
      </c>
      <c r="E26" s="157">
        <f ca="1">SUMIF(Planning!$A$7:$H$189,'Gestion Absences'!C26&amp;"ZCP",Planning!$H$7:$H$189)</f>
        <v>944</v>
      </c>
      <c r="F26" s="51">
        <f t="shared" ca="1" si="0"/>
        <v>-940</v>
      </c>
      <c r="G26" s="55">
        <f ca="1">SUMIF(Planning!$A$7:$H$189,'Gestion Absences'!C28&amp;"A",Planning!$H$7:$H$189)</f>
        <v>0</v>
      </c>
    </row>
    <row r="27" spans="2:7" x14ac:dyDescent="0.35">
      <c r="B27" s="48">
        <v>21</v>
      </c>
      <c r="C27" s="85"/>
      <c r="D27" s="54"/>
      <c r="E27" s="157">
        <f ca="1">SUMIF(Planning!$A$7:$H$189,'Gestion Absences'!C27&amp;"ZCP",Planning!$H$7:$H$189)</f>
        <v>944</v>
      </c>
      <c r="F27" s="51">
        <f t="shared" ref="F27:F89" ca="1" si="1">IF(E27=0,D27,D27-E27)</f>
        <v>-944</v>
      </c>
      <c r="G27" s="55">
        <f ca="1">SUMIF(Planning!$A$7:$H$189,'Gestion Absences'!C29&amp;"A",Planning!$H$7:$H$189)</f>
        <v>0</v>
      </c>
    </row>
    <row r="28" spans="2:7" x14ac:dyDescent="0.35">
      <c r="B28" s="48">
        <v>22</v>
      </c>
      <c r="C28" s="85"/>
      <c r="D28" s="54">
        <v>25</v>
      </c>
      <c r="E28" s="157">
        <f ca="1">SUMIF(Planning!$A$7:$H$189,'Gestion Absences'!C28&amp;"ZCP",Planning!$H$7:$H$189)</f>
        <v>944</v>
      </c>
      <c r="F28" s="51">
        <f t="shared" ca="1" si="1"/>
        <v>-919</v>
      </c>
      <c r="G28" s="55">
        <f ca="1">SUMIF(Planning!$A$7:$H$189,'Gestion Absences'!C30&amp;"A",Planning!$H$7:$H$189)</f>
        <v>0</v>
      </c>
    </row>
    <row r="29" spans="2:7" x14ac:dyDescent="0.35">
      <c r="B29" s="48">
        <v>23</v>
      </c>
      <c r="C29" s="85"/>
      <c r="D29" s="54">
        <v>25</v>
      </c>
      <c r="E29" s="157">
        <f ca="1">SUMIF(Planning!$A$7:$H$189,'Gestion Absences'!C29&amp;"ZCP",Planning!$H$7:$H$189)</f>
        <v>944</v>
      </c>
      <c r="F29" s="51">
        <f t="shared" ca="1" si="1"/>
        <v>-919</v>
      </c>
      <c r="G29" s="55">
        <f ca="1">SUMIF(Planning!$A$7:$H$189,'Gestion Absences'!C31&amp;"A",Planning!$H$7:$H$189)</f>
        <v>0</v>
      </c>
    </row>
    <row r="30" spans="2:7" x14ac:dyDescent="0.35">
      <c r="B30" s="48">
        <v>24</v>
      </c>
      <c r="C30" s="85"/>
      <c r="D30" s="54">
        <v>25</v>
      </c>
      <c r="E30" s="157">
        <f ca="1">SUMIF(Planning!$A$7:$H$189,'Gestion Absences'!C30&amp;"ZCP",Planning!$H$7:$H$189)</f>
        <v>944</v>
      </c>
      <c r="F30" s="51">
        <f t="shared" ca="1" si="1"/>
        <v>-919</v>
      </c>
      <c r="G30" s="55">
        <f ca="1">SUMIF(Planning!$A$7:$H$189,'Gestion Absences'!C32&amp;"A",Planning!$H$7:$H$189)</f>
        <v>0</v>
      </c>
    </row>
    <row r="31" spans="2:7" x14ac:dyDescent="0.35">
      <c r="B31" s="48">
        <v>25</v>
      </c>
      <c r="C31" s="85"/>
      <c r="D31" s="54"/>
      <c r="E31" s="157">
        <f ca="1">SUMIF(Planning!$A$7:$H$189,'Gestion Absences'!C31&amp;"ZCP",Planning!$H$7:$H$189)</f>
        <v>944</v>
      </c>
      <c r="F31" s="51">
        <f t="shared" ca="1" si="1"/>
        <v>-944</v>
      </c>
      <c r="G31" s="55">
        <f ca="1">SUMIF(Planning!$A$7:$H$189,'Gestion Absences'!C33&amp;"A",Planning!$H$7:$H$189)</f>
        <v>0</v>
      </c>
    </row>
    <row r="32" spans="2:7" x14ac:dyDescent="0.35">
      <c r="B32" s="48">
        <v>26</v>
      </c>
      <c r="C32" s="85"/>
      <c r="D32" s="54"/>
      <c r="E32" s="157">
        <f ca="1">SUMIF(Planning!$A$7:$H$189,'Gestion Absences'!C32&amp;"ZCP",Planning!$H$7:$H$189)</f>
        <v>944</v>
      </c>
      <c r="F32" s="51">
        <f t="shared" ca="1" si="1"/>
        <v>-944</v>
      </c>
      <c r="G32" s="55">
        <f ca="1">SUMIF(Planning!$A$7:$H$189,'Gestion Absences'!C34&amp;"A",Planning!$H$7:$H$189)</f>
        <v>0</v>
      </c>
    </row>
    <row r="33" spans="2:7" x14ac:dyDescent="0.35">
      <c r="B33" s="48">
        <v>27</v>
      </c>
      <c r="C33" s="85"/>
      <c r="D33" s="54"/>
      <c r="E33" s="157">
        <f ca="1">SUMIF(Planning!$A$7:$H$189,'Gestion Absences'!C33&amp;"ZCP",Planning!$H$7:$H$189)</f>
        <v>944</v>
      </c>
      <c r="F33" s="51">
        <f t="shared" ca="1" si="1"/>
        <v>-944</v>
      </c>
      <c r="G33" s="55">
        <f ca="1">SUMIF(Planning!$A$7:$H$189,'Gestion Absences'!C35&amp;"A",Planning!$H$7:$H$189)</f>
        <v>0</v>
      </c>
    </row>
    <row r="34" spans="2:7" x14ac:dyDescent="0.35">
      <c r="B34" s="48">
        <v>28</v>
      </c>
      <c r="C34" s="85"/>
      <c r="D34" s="54"/>
      <c r="E34" s="157">
        <f ca="1">SUMIF(Planning!$A$7:$H$189,'Gestion Absences'!C34&amp;"ZCP",Planning!$H$7:$H$189)</f>
        <v>944</v>
      </c>
      <c r="F34" s="51">
        <f t="shared" ca="1" si="1"/>
        <v>-944</v>
      </c>
      <c r="G34" s="55">
        <f ca="1">SUMIF(Planning!$A$7:$H$189,'Gestion Absences'!C36&amp;"A",Planning!$H$7:$H$189)</f>
        <v>0</v>
      </c>
    </row>
    <row r="35" spans="2:7" x14ac:dyDescent="0.35">
      <c r="B35" s="48">
        <v>29</v>
      </c>
      <c r="C35" s="86"/>
      <c r="D35" s="54">
        <v>25</v>
      </c>
      <c r="E35" s="157">
        <f ca="1">SUMIF(Planning!$A$7:$H$189,'Gestion Absences'!C35&amp;"ZCP",Planning!$H$7:$H$189)</f>
        <v>944</v>
      </c>
      <c r="F35" s="51">
        <f t="shared" ca="1" si="1"/>
        <v>-919</v>
      </c>
      <c r="G35" s="55">
        <f ca="1">SUMIF(Planning!$A$7:$H$189,'Gestion Absences'!C37&amp;"A",Planning!$H$7:$H$189)</f>
        <v>0</v>
      </c>
    </row>
    <row r="36" spans="2:7" x14ac:dyDescent="0.35">
      <c r="B36" s="48">
        <v>30</v>
      </c>
      <c r="C36" s="85"/>
      <c r="D36" s="54"/>
      <c r="E36" s="157">
        <f ca="1">SUMIF(Planning!$A$7:$H$189,'Gestion Absences'!C36&amp;"ZCP",Planning!$H$7:$H$189)</f>
        <v>944</v>
      </c>
      <c r="F36" s="51">
        <f t="shared" ca="1" si="1"/>
        <v>-944</v>
      </c>
      <c r="G36" s="55">
        <f ca="1">SUMIF(Planning!$A$7:$H$189,'Gestion Absences'!C38&amp;"A",Planning!$H$7:$H$189)</f>
        <v>0</v>
      </c>
    </row>
    <row r="37" spans="2:7" x14ac:dyDescent="0.35">
      <c r="B37" s="48">
        <v>31</v>
      </c>
      <c r="C37" s="117"/>
      <c r="D37" s="54"/>
      <c r="E37" s="157">
        <f ca="1">SUMIF(Planning!$A$7:$H$189,'Gestion Absences'!C37&amp;"ZCP",Planning!$H$7:$H$189)</f>
        <v>944</v>
      </c>
      <c r="F37" s="51">
        <f t="shared" ca="1" si="1"/>
        <v>-944</v>
      </c>
      <c r="G37" s="55">
        <f ca="1">SUMIF(Planning!$A$7:$H$189,'Gestion Absences'!C39&amp;"A",Planning!$H$7:$H$189)</f>
        <v>0</v>
      </c>
    </row>
    <row r="38" spans="2:7" x14ac:dyDescent="0.35">
      <c r="B38" s="48">
        <v>32</v>
      </c>
      <c r="C38" s="85"/>
      <c r="D38" s="54">
        <f>25+31</f>
        <v>56</v>
      </c>
      <c r="E38" s="157">
        <f ca="1">SUMIF(Planning!$A$7:$H$189,'Gestion Absences'!C38&amp;"ZCP",Planning!$H$7:$H$189)</f>
        <v>944</v>
      </c>
      <c r="F38" s="51">
        <f t="shared" ca="1" si="1"/>
        <v>-888</v>
      </c>
      <c r="G38" s="55">
        <f ca="1">SUMIF(Planning!$A$7:$H$189,'Gestion Absences'!C40&amp;"A",Planning!$H$7:$H$189)</f>
        <v>0</v>
      </c>
    </row>
    <row r="39" spans="2:7" x14ac:dyDescent="0.35">
      <c r="B39" s="48">
        <v>33</v>
      </c>
      <c r="C39" s="87"/>
      <c r="D39" s="54"/>
      <c r="E39" s="157">
        <f ca="1">SUMIF(Planning!$A$7:$H$189,'Gestion Absences'!C39&amp;"ZCP",Planning!$H$7:$H$189)</f>
        <v>944</v>
      </c>
      <c r="F39" s="51">
        <f t="shared" ca="1" si="1"/>
        <v>-944</v>
      </c>
      <c r="G39" s="55">
        <f ca="1">SUMIF(Planning!$A$7:$H$189,'Gestion Absences'!C41&amp;"A",Planning!$H$7:$H$189)</f>
        <v>0</v>
      </c>
    </row>
    <row r="40" spans="2:7" x14ac:dyDescent="0.35">
      <c r="B40" s="48">
        <v>34</v>
      </c>
      <c r="C40" s="85"/>
      <c r="D40" s="54">
        <v>25</v>
      </c>
      <c r="E40" s="157">
        <f ca="1">SUMIF(Planning!$A$7:$H$189,'Gestion Absences'!C40&amp;"ZCP",Planning!$H$7:$H$189)</f>
        <v>944</v>
      </c>
      <c r="F40" s="51">
        <f t="shared" ca="1" si="1"/>
        <v>-919</v>
      </c>
      <c r="G40" s="55">
        <f ca="1">SUMIF(Planning!$A$7:$H$189,'Gestion Absences'!C42&amp;"A",Planning!$H$7:$H$189)</f>
        <v>0</v>
      </c>
    </row>
    <row r="41" spans="2:7" x14ac:dyDescent="0.35">
      <c r="B41" s="48">
        <v>35</v>
      </c>
      <c r="C41" s="85"/>
      <c r="D41" s="54"/>
      <c r="E41" s="157">
        <f ca="1">SUMIF(Planning!$A$7:$H$189,'Gestion Absences'!C41&amp;"ZCP",Planning!$H$7:$H$189)</f>
        <v>944</v>
      </c>
      <c r="F41" s="51">
        <f t="shared" ca="1" si="1"/>
        <v>-944</v>
      </c>
      <c r="G41" s="55">
        <f ca="1">SUMIF(Planning!$A$7:$H$189,'Gestion Absences'!C43&amp;"A",Planning!$H$7:$H$189)</f>
        <v>0</v>
      </c>
    </row>
    <row r="42" spans="2:7" x14ac:dyDescent="0.35">
      <c r="B42" s="48">
        <v>36</v>
      </c>
      <c r="C42" s="85"/>
      <c r="D42" s="54"/>
      <c r="E42" s="157">
        <f ca="1">SUMIF(Planning!$A$7:$H$189,'Gestion Absences'!C42&amp;"ZCP",Planning!$H$7:$H$189)</f>
        <v>944</v>
      </c>
      <c r="F42" s="51">
        <f t="shared" ca="1" si="1"/>
        <v>-944</v>
      </c>
      <c r="G42" s="55">
        <f ca="1">SUMIF(Planning!$A$7:$H$189,'Gestion Absences'!C44&amp;"A",Planning!$H$7:$H$189)</f>
        <v>0</v>
      </c>
    </row>
    <row r="43" spans="2:7" x14ac:dyDescent="0.35">
      <c r="B43" s="48">
        <v>37</v>
      </c>
      <c r="C43" s="85"/>
      <c r="D43" s="54">
        <v>25</v>
      </c>
      <c r="E43" s="157">
        <f ca="1">SUMIF(Planning!$A$7:$H$189,'Gestion Absences'!C43&amp;"ZCP",Planning!$H$7:$H$189)</f>
        <v>944</v>
      </c>
      <c r="F43" s="51">
        <f t="shared" ca="1" si="1"/>
        <v>-919</v>
      </c>
      <c r="G43" s="55">
        <f ca="1">SUMIF(Planning!$A$7:$H$189,'Gestion Absences'!C45&amp;"A",Planning!$H$7:$H$189)</f>
        <v>0</v>
      </c>
    </row>
    <row r="44" spans="2:7" x14ac:dyDescent="0.35">
      <c r="B44" s="48">
        <v>38</v>
      </c>
      <c r="C44" s="117"/>
      <c r="D44" s="54"/>
      <c r="E44" s="157">
        <f ca="1">SUMIF(Planning!$A$7:$H$189,'Gestion Absences'!C44&amp;"ZCP",Planning!$H$7:$H$189)</f>
        <v>944</v>
      </c>
      <c r="F44" s="51">
        <f t="shared" ca="1" si="1"/>
        <v>-944</v>
      </c>
      <c r="G44" s="55">
        <f ca="1">SUMIF(Planning!$A$7:$H$189,'Gestion Absences'!C46&amp;"A",Planning!$H$7:$H$189)</f>
        <v>0</v>
      </c>
    </row>
    <row r="45" spans="2:7" x14ac:dyDescent="0.35">
      <c r="B45" s="48">
        <v>39</v>
      </c>
      <c r="C45" s="85"/>
      <c r="D45" s="54">
        <v>25</v>
      </c>
      <c r="E45" s="157">
        <f ca="1">SUMIF(Planning!$A$7:$H$189,'Gestion Absences'!C45&amp;"ZCP",Planning!$H$7:$H$189)</f>
        <v>944</v>
      </c>
      <c r="F45" s="51">
        <f t="shared" ca="1" si="1"/>
        <v>-919</v>
      </c>
      <c r="G45" s="55">
        <f ca="1">SUMIF(Planning!$A$7:$H$189,'Gestion Absences'!C47&amp;"A",Planning!$H$7:$H$189)</f>
        <v>0</v>
      </c>
    </row>
    <row r="46" spans="2:7" x14ac:dyDescent="0.35">
      <c r="B46" s="48">
        <v>40</v>
      </c>
      <c r="C46" s="85"/>
      <c r="D46" s="54"/>
      <c r="E46" s="157">
        <f ca="1">SUMIF(Planning!$A$7:$H$189,'Gestion Absences'!C46&amp;"ZCP",Planning!$H$7:$H$189)</f>
        <v>944</v>
      </c>
      <c r="F46" s="51">
        <f t="shared" ca="1" si="1"/>
        <v>-944</v>
      </c>
      <c r="G46" s="55">
        <f ca="1">SUMIF(Planning!$A$7:$H$189,'Gestion Absences'!C48&amp;"A",Planning!$H$7:$H$189)</f>
        <v>0</v>
      </c>
    </row>
    <row r="47" spans="2:7" x14ac:dyDescent="0.35">
      <c r="B47" s="48">
        <v>41</v>
      </c>
      <c r="C47" s="86"/>
      <c r="D47" s="54">
        <v>25</v>
      </c>
      <c r="E47" s="157">
        <f ca="1">SUMIF(Planning!$A$7:$H$189,'Gestion Absences'!C47&amp;"ZCP",Planning!$H$7:$H$189)</f>
        <v>944</v>
      </c>
      <c r="F47" s="51">
        <f t="shared" ca="1" si="1"/>
        <v>-919</v>
      </c>
      <c r="G47" s="55">
        <f ca="1">SUMIF(Planning!$A$7:$H$189,'Gestion Absences'!C49&amp;"A",Planning!$H$7:$H$189)</f>
        <v>0</v>
      </c>
    </row>
    <row r="48" spans="2:7" x14ac:dyDescent="0.35">
      <c r="B48" s="48">
        <v>42</v>
      </c>
      <c r="C48" s="85"/>
      <c r="D48" s="54">
        <f>25+6</f>
        <v>31</v>
      </c>
      <c r="E48" s="157">
        <f ca="1">SUMIF(Planning!$A$7:$H$189,'Gestion Absences'!C48&amp;"ZCP",Planning!$H$7:$H$189)</f>
        <v>944</v>
      </c>
      <c r="F48" s="51">
        <f t="shared" ca="1" si="1"/>
        <v>-913</v>
      </c>
      <c r="G48" s="55">
        <f ca="1">SUMIF(Planning!$A$7:$H$189,'Gestion Absences'!C50&amp;"A",Planning!$H$7:$H$189)</f>
        <v>0</v>
      </c>
    </row>
    <row r="49" spans="2:7" x14ac:dyDescent="0.35">
      <c r="B49" s="48">
        <v>43</v>
      </c>
      <c r="C49" s="85"/>
      <c r="D49" s="54">
        <v>25</v>
      </c>
      <c r="E49" s="157">
        <f ca="1">SUMIF(Planning!$A$7:$H$189,'Gestion Absences'!C49&amp;"ZCP",Planning!$H$7:$H$189)</f>
        <v>944</v>
      </c>
      <c r="F49" s="51">
        <f t="shared" ca="1" si="1"/>
        <v>-919</v>
      </c>
      <c r="G49" s="55">
        <f ca="1">SUMIF(Planning!$A$7:$H$189,'Gestion Absences'!C51&amp;"A",Planning!$H$7:$H$189)</f>
        <v>0</v>
      </c>
    </row>
    <row r="50" spans="2:7" x14ac:dyDescent="0.35">
      <c r="B50" s="48">
        <v>44</v>
      </c>
      <c r="C50" s="85"/>
      <c r="D50" s="54">
        <v>25</v>
      </c>
      <c r="E50" s="157">
        <f ca="1">SUMIF(Planning!$A$7:$H$189,'Gestion Absences'!C50&amp;"ZCP",Planning!$H$7:$H$189)</f>
        <v>944</v>
      </c>
      <c r="F50" s="51">
        <f t="shared" ca="1" si="1"/>
        <v>-919</v>
      </c>
      <c r="G50" s="55">
        <f ca="1">SUMIF(Planning!$A$7:$H$189,'Gestion Absences'!C52&amp;"A",Planning!$H$7:$H$189)</f>
        <v>0</v>
      </c>
    </row>
    <row r="51" spans="2:7" x14ac:dyDescent="0.35">
      <c r="B51" s="48">
        <v>45</v>
      </c>
      <c r="C51" s="85"/>
      <c r="D51" s="54"/>
      <c r="E51" s="157">
        <f ca="1">SUMIF(Planning!$A$7:$H$189,'Gestion Absences'!C51&amp;"ZCP",Planning!$H$7:$H$189)</f>
        <v>944</v>
      </c>
      <c r="F51" s="51">
        <f t="shared" ca="1" si="1"/>
        <v>-944</v>
      </c>
      <c r="G51" s="55">
        <f ca="1">SUMIF(Planning!$A$7:$H$189,'Gestion Absences'!C53&amp;"A",Planning!$H$7:$H$189)</f>
        <v>0</v>
      </c>
    </row>
    <row r="52" spans="2:7" x14ac:dyDescent="0.35">
      <c r="B52" s="48">
        <v>46</v>
      </c>
      <c r="C52" s="85"/>
      <c r="D52" s="54">
        <v>25</v>
      </c>
      <c r="E52" s="157">
        <f ca="1">SUMIF(Planning!$A$7:$H$189,'Gestion Absences'!C52&amp;"ZCP",Planning!$H$7:$H$189)</f>
        <v>944</v>
      </c>
      <c r="F52" s="51">
        <f t="shared" ca="1" si="1"/>
        <v>-919</v>
      </c>
      <c r="G52" s="55">
        <f ca="1">SUMIF(Planning!$A$7:$H$189,'Gestion Absences'!C54&amp;"A",Planning!$H$7:$H$189)</f>
        <v>0</v>
      </c>
    </row>
    <row r="53" spans="2:7" x14ac:dyDescent="0.35">
      <c r="B53" s="48">
        <v>47</v>
      </c>
      <c r="C53" s="85"/>
      <c r="D53" s="54"/>
      <c r="E53" s="157">
        <f ca="1">SUMIF(Planning!$A$7:$H$189,'Gestion Absences'!C53&amp;"ZCP",Planning!$H$7:$H$189)</f>
        <v>944</v>
      </c>
      <c r="F53" s="51">
        <f t="shared" ca="1" si="1"/>
        <v>-944</v>
      </c>
      <c r="G53" s="55">
        <f ca="1">SUMIF(Planning!$A$7:$H$189,'Gestion Absences'!C55&amp;"A",Planning!$H$7:$H$189)</f>
        <v>0</v>
      </c>
    </row>
    <row r="54" spans="2:7" x14ac:dyDescent="0.35">
      <c r="B54" s="48">
        <v>48</v>
      </c>
      <c r="C54" s="86"/>
      <c r="D54" s="54">
        <f>25-10</f>
        <v>15</v>
      </c>
      <c r="E54" s="157">
        <f ca="1">SUMIF(Planning!$A$7:$H$189,'Gestion Absences'!C54&amp;"ZCP",Planning!$H$7:$H$189)</f>
        <v>944</v>
      </c>
      <c r="F54" s="51">
        <f t="shared" ca="1" si="1"/>
        <v>-929</v>
      </c>
      <c r="G54" s="55">
        <f ca="1">SUMIF(Planning!$A$7:$H$189,'Gestion Absences'!C56&amp;"A",Planning!$H$7:$H$189)</f>
        <v>0</v>
      </c>
    </row>
    <row r="55" spans="2:7" x14ac:dyDescent="0.35">
      <c r="B55" s="48">
        <v>49</v>
      </c>
      <c r="C55" s="85"/>
      <c r="D55" s="54">
        <v>25</v>
      </c>
      <c r="E55" s="157">
        <f ca="1">SUMIF(Planning!$A$7:$H$189,'Gestion Absences'!C55&amp;"ZCP",Planning!$H$7:$H$189)</f>
        <v>944</v>
      </c>
      <c r="F55" s="51">
        <f t="shared" ca="1" si="1"/>
        <v>-919</v>
      </c>
      <c r="G55" s="55">
        <f ca="1">SUMIF(Planning!$A$7:$H$189,'Gestion Absences'!C57&amp;"A",Planning!$H$7:$H$189)</f>
        <v>0</v>
      </c>
    </row>
    <row r="56" spans="2:7" x14ac:dyDescent="0.35">
      <c r="B56" s="48">
        <v>50</v>
      </c>
      <c r="C56" s="85"/>
      <c r="D56" s="54">
        <v>25</v>
      </c>
      <c r="E56" s="157">
        <f ca="1">SUMIF(Planning!$A$7:$H$189,'Gestion Absences'!C56&amp;"ZCP",Planning!$H$7:$H$189)</f>
        <v>944</v>
      </c>
      <c r="F56" s="51">
        <f t="shared" ca="1" si="1"/>
        <v>-919</v>
      </c>
      <c r="G56" s="55">
        <f ca="1">SUMIF(Planning!$A$7:$H$189,'Gestion Absences'!C58&amp;"A",Planning!$H$7:$H$189)</f>
        <v>0</v>
      </c>
    </row>
    <row r="57" spans="2:7" x14ac:dyDescent="0.35">
      <c r="B57" s="48">
        <v>51</v>
      </c>
      <c r="C57" s="85"/>
      <c r="D57" s="54">
        <v>26</v>
      </c>
      <c r="E57" s="157">
        <f ca="1">SUMIF(Planning!$A$7:$H$189,'Gestion Absences'!C57&amp;"ZCP",Planning!$H$7:$H$189)</f>
        <v>944</v>
      </c>
      <c r="F57" s="51">
        <f t="shared" ca="1" si="1"/>
        <v>-918</v>
      </c>
      <c r="G57" s="55">
        <f ca="1">SUMIF(Planning!$A$7:$H$189,'Gestion Absences'!C59&amp;"A",Planning!$H$7:$H$189)</f>
        <v>0</v>
      </c>
    </row>
    <row r="58" spans="2:7" x14ac:dyDescent="0.35">
      <c r="B58" s="48">
        <v>52</v>
      </c>
      <c r="C58" s="85"/>
      <c r="D58" s="54"/>
      <c r="E58" s="157">
        <f ca="1">SUMIF(Planning!$A$7:$H$189,'Gestion Absences'!C58&amp;"ZCP",Planning!$H$7:$H$189)</f>
        <v>944</v>
      </c>
      <c r="F58" s="51">
        <f t="shared" ca="1" si="1"/>
        <v>-944</v>
      </c>
      <c r="G58" s="55">
        <f ca="1">SUMIF(Planning!$A$7:$H$189,'Gestion Absences'!C60&amp;"A",Planning!$H$7:$H$189)</f>
        <v>0</v>
      </c>
    </row>
    <row r="59" spans="2:7" x14ac:dyDescent="0.35">
      <c r="B59" s="48">
        <v>53</v>
      </c>
      <c r="C59" s="85"/>
      <c r="D59" s="54">
        <v>25</v>
      </c>
      <c r="E59" s="157">
        <f ca="1">SUMIF(Planning!$A$7:$H$189,'Gestion Absences'!C59&amp;"ZCP",Planning!$H$7:$H$189)</f>
        <v>944</v>
      </c>
      <c r="F59" s="51">
        <f t="shared" ca="1" si="1"/>
        <v>-919</v>
      </c>
      <c r="G59" s="55">
        <f ca="1">SUMIF(Planning!$A$7:$H$189,'Gestion Absences'!C61&amp;"A",Planning!$H$7:$H$189)</f>
        <v>0</v>
      </c>
    </row>
    <row r="60" spans="2:7" x14ac:dyDescent="0.35">
      <c r="B60" s="48">
        <v>54</v>
      </c>
      <c r="C60" s="85"/>
      <c r="D60" s="54">
        <v>25</v>
      </c>
      <c r="E60" s="157">
        <f ca="1">SUMIF(Planning!$A$7:$H$189,'Gestion Absences'!C60&amp;"ZCP",Planning!$H$7:$H$189)</f>
        <v>944</v>
      </c>
      <c r="F60" s="51">
        <f t="shared" ca="1" si="1"/>
        <v>-919</v>
      </c>
      <c r="G60" s="55">
        <f ca="1">SUMIF(Planning!$A$7:$H$189,'Gestion Absences'!C62&amp;"A",Planning!$H$7:$H$189)</f>
        <v>0</v>
      </c>
    </row>
    <row r="61" spans="2:7" x14ac:dyDescent="0.35">
      <c r="B61" s="48">
        <v>55</v>
      </c>
      <c r="C61" s="85"/>
      <c r="D61" s="54"/>
      <c r="E61" s="157">
        <f ca="1">SUMIF(Planning!$A$7:$H$189,'Gestion Absences'!C61&amp;"ZCP",Planning!$H$7:$H$189)</f>
        <v>944</v>
      </c>
      <c r="F61" s="51">
        <f t="shared" ca="1" si="1"/>
        <v>-944</v>
      </c>
      <c r="G61" s="55">
        <f ca="1">SUMIF(Planning!$A$7:$H$189,'Gestion Absences'!C63&amp;"A",Planning!$H$7:$H$189)</f>
        <v>0</v>
      </c>
    </row>
    <row r="62" spans="2:7" x14ac:dyDescent="0.35">
      <c r="B62" s="48">
        <v>56</v>
      </c>
      <c r="C62" s="117"/>
      <c r="D62" s="54"/>
      <c r="E62" s="157">
        <f ca="1">SUMIF(Planning!$A$7:$H$189,'Gestion Absences'!C62&amp;"ZCP",Planning!$H$7:$H$189)</f>
        <v>944</v>
      </c>
      <c r="F62" s="51">
        <f t="shared" ca="1" si="1"/>
        <v>-944</v>
      </c>
      <c r="G62" s="55">
        <f ca="1">SUMIF(Planning!$A$7:$H$189,'Gestion Absences'!C64&amp;"A",Planning!$H$7:$H$189)</f>
        <v>0</v>
      </c>
    </row>
    <row r="63" spans="2:7" x14ac:dyDescent="0.35">
      <c r="B63" s="48">
        <v>57</v>
      </c>
      <c r="C63" s="85"/>
      <c r="D63" s="54"/>
      <c r="E63" s="157">
        <f ca="1">SUMIF(Planning!$A$7:$H$189,'Gestion Absences'!C63&amp;"ZCP",Planning!$H$7:$H$189)</f>
        <v>944</v>
      </c>
      <c r="F63" s="51">
        <f t="shared" ca="1" si="1"/>
        <v>-944</v>
      </c>
      <c r="G63" s="55">
        <f ca="1">SUMIF(Planning!$A$7:$H$189,'Gestion Absences'!C65&amp;"A",Planning!$H$7:$H$189)</f>
        <v>0</v>
      </c>
    </row>
    <row r="64" spans="2:7" x14ac:dyDescent="0.35">
      <c r="B64" s="48">
        <v>58</v>
      </c>
      <c r="C64" s="85"/>
      <c r="D64" s="54">
        <v>25</v>
      </c>
      <c r="E64" s="157">
        <f ca="1">SUMIF(Planning!$A$7:$H$189,'Gestion Absences'!C64&amp;"ZCP",Planning!$H$7:$H$189)</f>
        <v>944</v>
      </c>
      <c r="F64" s="51">
        <f t="shared" ca="1" si="1"/>
        <v>-919</v>
      </c>
      <c r="G64" s="55">
        <f ca="1">SUMIF(Planning!$A$7:$H$189,'Gestion Absences'!C66&amp;"A",Planning!$H$7:$H$189)</f>
        <v>0</v>
      </c>
    </row>
    <row r="65" spans="2:7" x14ac:dyDescent="0.35">
      <c r="B65" s="48">
        <v>59</v>
      </c>
      <c r="C65" s="85"/>
      <c r="D65" s="54"/>
      <c r="E65" s="157">
        <f ca="1">SUMIF(Planning!$A$7:$H$189,'Gestion Absences'!C65&amp;"ZCP",Planning!$H$7:$H$189)</f>
        <v>944</v>
      </c>
      <c r="F65" s="51">
        <f t="shared" ca="1" si="1"/>
        <v>-944</v>
      </c>
      <c r="G65" s="55">
        <f ca="1">SUMIF(Planning!$A$7:$H$189,'Gestion Absences'!C67&amp;"A",Planning!$H$7:$H$189)</f>
        <v>0</v>
      </c>
    </row>
    <row r="66" spans="2:7" x14ac:dyDescent="0.35">
      <c r="B66" s="48">
        <v>60</v>
      </c>
      <c r="C66" s="85"/>
      <c r="D66" s="54"/>
      <c r="E66" s="157">
        <f ca="1">SUMIF(Planning!$A$7:$H$189,'Gestion Absences'!C66&amp;"ZCP",Planning!$H$7:$H$189)</f>
        <v>944</v>
      </c>
      <c r="F66" s="51">
        <f t="shared" ca="1" si="1"/>
        <v>-944</v>
      </c>
      <c r="G66" s="55">
        <f ca="1">SUMIF(Planning!$A$7:$H$189,'Gestion Absences'!C68&amp;"A",Planning!$H$7:$H$189)</f>
        <v>0</v>
      </c>
    </row>
    <row r="67" spans="2:7" x14ac:dyDescent="0.35">
      <c r="B67" s="48">
        <v>61</v>
      </c>
      <c r="C67" s="85"/>
      <c r="D67" s="54">
        <v>25</v>
      </c>
      <c r="E67" s="157">
        <f ca="1">SUMIF(Planning!$A$7:$H$189,'Gestion Absences'!C67&amp;"ZCP",Planning!$H$7:$H$189)</f>
        <v>944</v>
      </c>
      <c r="F67" s="51">
        <f t="shared" ca="1" si="1"/>
        <v>-919</v>
      </c>
      <c r="G67" s="55">
        <f ca="1">SUMIF(Planning!$A$7:$H$189,'Gestion Absences'!C69&amp;"A",Planning!$H$7:$H$189)</f>
        <v>0</v>
      </c>
    </row>
    <row r="68" spans="2:7" x14ac:dyDescent="0.35">
      <c r="B68" s="48">
        <v>62</v>
      </c>
      <c r="C68" s="85"/>
      <c r="D68" s="54">
        <v>25</v>
      </c>
      <c r="E68" s="157">
        <f ca="1">SUMIF(Planning!$A$7:$H$189,'Gestion Absences'!C68&amp;"ZCP",Planning!$H$7:$H$189)</f>
        <v>944</v>
      </c>
      <c r="F68" s="51">
        <f t="shared" ca="1" si="1"/>
        <v>-919</v>
      </c>
      <c r="G68" s="55">
        <f ca="1">SUMIF(Planning!$A$7:$H$189,'Gestion Absences'!C70&amp;"A",Planning!$H$7:$H$189)</f>
        <v>0</v>
      </c>
    </row>
    <row r="69" spans="2:7" x14ac:dyDescent="0.35">
      <c r="B69" s="48">
        <v>63</v>
      </c>
      <c r="C69" s="85"/>
      <c r="D69" s="54"/>
      <c r="E69" s="157">
        <f ca="1">SUMIF(Planning!$A$7:$H$189,'Gestion Absences'!C69&amp;"ZCP",Planning!$H$7:$H$189)</f>
        <v>944</v>
      </c>
      <c r="F69" s="51">
        <f t="shared" ca="1" si="1"/>
        <v>-944</v>
      </c>
      <c r="G69" s="55">
        <f ca="1">SUMIF(Planning!$A$7:$H$189,'Gestion Absences'!C71&amp;"A",Planning!$H$7:$H$189)</f>
        <v>0</v>
      </c>
    </row>
    <row r="70" spans="2:7" x14ac:dyDescent="0.35">
      <c r="B70" s="48">
        <v>64</v>
      </c>
      <c r="C70" s="85"/>
      <c r="D70" s="54"/>
      <c r="E70" s="157">
        <f ca="1">SUMIF(Planning!$A$7:$H$189,'Gestion Absences'!C70&amp;"ZCP",Planning!$H$7:$H$189)</f>
        <v>944</v>
      </c>
      <c r="F70" s="51">
        <f t="shared" ca="1" si="1"/>
        <v>-944</v>
      </c>
      <c r="G70" s="55">
        <f ca="1">SUMIF(Planning!$A$7:$H$189,'Gestion Absences'!C72&amp;"A",Planning!$H$7:$H$189)</f>
        <v>0</v>
      </c>
    </row>
    <row r="71" spans="2:7" x14ac:dyDescent="0.35">
      <c r="B71" s="48">
        <v>65</v>
      </c>
      <c r="C71" s="85"/>
      <c r="D71" s="54">
        <v>25</v>
      </c>
      <c r="E71" s="157">
        <f ca="1">SUMIF(Planning!$A$7:$H$189,'Gestion Absences'!C71&amp;"ZCP",Planning!$H$7:$H$189)</f>
        <v>944</v>
      </c>
      <c r="F71" s="51">
        <f t="shared" ca="1" si="1"/>
        <v>-919</v>
      </c>
      <c r="G71" s="55">
        <f ca="1">SUMIF(Planning!$A$7:$H$189,'Gestion Absences'!C73&amp;"A",Planning!$H$7:$H$189)</f>
        <v>0</v>
      </c>
    </row>
    <row r="72" spans="2:7" x14ac:dyDescent="0.35">
      <c r="B72" s="48">
        <v>66</v>
      </c>
      <c r="C72" s="85"/>
      <c r="D72" s="54"/>
      <c r="E72" s="157">
        <f ca="1">SUMIF(Planning!$A$7:$H$189,'Gestion Absences'!C72&amp;"ZCP",Planning!$H$7:$H$189)</f>
        <v>944</v>
      </c>
      <c r="F72" s="51">
        <f t="shared" ca="1" si="1"/>
        <v>-944</v>
      </c>
      <c r="G72" s="55">
        <f ca="1">SUMIF(Planning!$A$7:$H$189,'Gestion Absences'!C74&amp;"A",Planning!$H$7:$H$189)</f>
        <v>0</v>
      </c>
    </row>
    <row r="73" spans="2:7" x14ac:dyDescent="0.35">
      <c r="B73" s="48">
        <v>67</v>
      </c>
      <c r="C73" s="85"/>
      <c r="D73" s="54"/>
      <c r="E73" s="157">
        <f ca="1">SUMIF(Planning!$A$7:$H$189,'Gestion Absences'!C73&amp;"ZCP",Planning!$H$7:$H$189)</f>
        <v>944</v>
      </c>
      <c r="F73" s="51">
        <f t="shared" ca="1" si="1"/>
        <v>-944</v>
      </c>
      <c r="G73" s="55">
        <f ca="1">SUMIF(Planning!$A$7:$H$189,'Gestion Absences'!C75&amp;"A",Planning!$H$7:$H$189)</f>
        <v>0</v>
      </c>
    </row>
    <row r="74" spans="2:7" x14ac:dyDescent="0.35">
      <c r="B74" s="48">
        <v>68</v>
      </c>
      <c r="C74" s="85"/>
      <c r="D74" s="54">
        <v>25</v>
      </c>
      <c r="E74" s="157">
        <f ca="1">SUMIF(Planning!$A$7:$H$189,'Gestion Absences'!C74&amp;"ZCP",Planning!$H$7:$H$189)</f>
        <v>944</v>
      </c>
      <c r="F74" s="51">
        <f t="shared" ca="1" si="1"/>
        <v>-919</v>
      </c>
      <c r="G74" s="55">
        <f ca="1">SUMIF(Planning!$A$7:$H$189,'Gestion Absences'!C76&amp;"A",Planning!$H$7:$H$189)</f>
        <v>0</v>
      </c>
    </row>
    <row r="75" spans="2:7" x14ac:dyDescent="0.35">
      <c r="B75" s="48">
        <v>69</v>
      </c>
      <c r="C75" s="85"/>
      <c r="D75" s="54"/>
      <c r="E75" s="157">
        <f ca="1">SUMIF(Planning!$A$7:$H$189,'Gestion Absences'!C75&amp;"ZCP",Planning!$H$7:$H$189)</f>
        <v>944</v>
      </c>
      <c r="F75" s="51">
        <f t="shared" ca="1" si="1"/>
        <v>-944</v>
      </c>
      <c r="G75" s="55">
        <f ca="1">SUMIF(Planning!$A$7:$H$189,'Gestion Absences'!C77&amp;"A",Planning!$H$7:$H$189)</f>
        <v>0</v>
      </c>
    </row>
    <row r="76" spans="2:7" x14ac:dyDescent="0.35">
      <c r="B76" s="48">
        <v>70</v>
      </c>
      <c r="C76" s="85"/>
      <c r="D76" s="54">
        <f>25+6</f>
        <v>31</v>
      </c>
      <c r="E76" s="157">
        <f ca="1">SUMIF(Planning!$A$7:$H$189,'Gestion Absences'!C76&amp;"ZCP",Planning!$H$7:$H$189)</f>
        <v>944</v>
      </c>
      <c r="F76" s="51">
        <f t="shared" ca="1" si="1"/>
        <v>-913</v>
      </c>
      <c r="G76" s="55">
        <f ca="1">SUMIF(Planning!$A$7:$H$189,'Gestion Absences'!C78&amp;"A",Planning!$H$7:$H$189)</f>
        <v>0</v>
      </c>
    </row>
    <row r="77" spans="2:7" x14ac:dyDescent="0.35">
      <c r="B77" s="48">
        <v>72</v>
      </c>
      <c r="C77" s="85"/>
      <c r="D77" s="54"/>
      <c r="E77" s="157">
        <f ca="1">SUMIF(Planning!$A$7:$H$189,'Gestion Absences'!C77&amp;"ZCP",Planning!$H$7:$H$189)</f>
        <v>944</v>
      </c>
      <c r="F77" s="51">
        <f t="shared" ca="1" si="1"/>
        <v>-944</v>
      </c>
      <c r="G77" s="55">
        <f ca="1">SUMIF(Planning!$A$7:$H$189,'Gestion Absences'!C79&amp;"A",Planning!$H$7:$H$189)</f>
        <v>0</v>
      </c>
    </row>
    <row r="78" spans="2:7" x14ac:dyDescent="0.35">
      <c r="B78" s="48">
        <v>73</v>
      </c>
      <c r="C78" s="85"/>
      <c r="D78" s="54">
        <f>25+1</f>
        <v>26</v>
      </c>
      <c r="E78" s="157">
        <f ca="1">SUMIF(Planning!$A$7:$H$189,'Gestion Absences'!C78&amp;"ZCP",Planning!$H$7:$H$189)</f>
        <v>944</v>
      </c>
      <c r="F78" s="51">
        <f t="shared" ca="1" si="1"/>
        <v>-918</v>
      </c>
      <c r="G78" s="55">
        <f ca="1">SUMIF(Planning!$A$7:$H$189,'Gestion Absences'!C80&amp;"A",Planning!$H$7:$H$189)</f>
        <v>0</v>
      </c>
    </row>
    <row r="79" spans="2:7" x14ac:dyDescent="0.35">
      <c r="B79" s="48">
        <v>74</v>
      </c>
      <c r="C79" s="85"/>
      <c r="D79" s="54">
        <f>25-1</f>
        <v>24</v>
      </c>
      <c r="E79" s="157">
        <f ca="1">SUMIF(Planning!$A$7:$H$189,'Gestion Absences'!C79&amp;"ZCP",Planning!$H$7:$H$189)</f>
        <v>944</v>
      </c>
      <c r="F79" s="51">
        <f t="shared" ca="1" si="1"/>
        <v>-920</v>
      </c>
      <c r="G79" s="55">
        <f ca="1">SUMIF(Planning!$A$7:$H$189,'Gestion Absences'!C81&amp;"A",Planning!$H$7:$H$189)</f>
        <v>0</v>
      </c>
    </row>
    <row r="80" spans="2:7" x14ac:dyDescent="0.35">
      <c r="B80" s="48">
        <v>75</v>
      </c>
      <c r="C80" s="85"/>
      <c r="D80" s="54">
        <f>25-2</f>
        <v>23</v>
      </c>
      <c r="E80" s="157">
        <f ca="1">SUMIF(Planning!$A$7:$H$189,'Gestion Absences'!C80&amp;"ZCP",Planning!$H$7:$H$189)</f>
        <v>944</v>
      </c>
      <c r="F80" s="51">
        <f t="shared" ca="1" si="1"/>
        <v>-921</v>
      </c>
      <c r="G80" s="55">
        <f ca="1">SUMIF(Planning!$A$7:$H$189,'Gestion Absences'!C82&amp;"A",Planning!$H$7:$H$189)</f>
        <v>0</v>
      </c>
    </row>
    <row r="81" spans="2:7" x14ac:dyDescent="0.35">
      <c r="B81" s="48">
        <v>76</v>
      </c>
      <c r="C81" s="85"/>
      <c r="D81" s="54">
        <f>10+12</f>
        <v>22</v>
      </c>
      <c r="E81" s="157">
        <f ca="1">SUMIF(Planning!$A$7:$H$189,'Gestion Absences'!C81&amp;"ZCP",Planning!$H$7:$H$189)</f>
        <v>944</v>
      </c>
      <c r="F81" s="51">
        <f t="shared" ca="1" si="1"/>
        <v>-922</v>
      </c>
      <c r="G81" s="55">
        <f ca="1">SUMIF(Planning!$A$7:$H$189,'Gestion Absences'!C83&amp;"A",Planning!$H$7:$H$189)</f>
        <v>0</v>
      </c>
    </row>
    <row r="82" spans="2:7" x14ac:dyDescent="0.35">
      <c r="B82" s="48">
        <v>77</v>
      </c>
      <c r="C82" s="85"/>
      <c r="D82" s="54"/>
      <c r="E82" s="157">
        <f ca="1">SUMIF(Planning!$A$7:$H$189,'Gestion Absences'!C82&amp;"ZCP",Planning!$H$7:$H$189)</f>
        <v>944</v>
      </c>
      <c r="F82" s="51">
        <f t="shared" ca="1" si="1"/>
        <v>-944</v>
      </c>
      <c r="G82" s="55">
        <f ca="1">SUMIF(Planning!$A$7:$H$189,'Gestion Absences'!C84&amp;"A",Planning!$H$7:$H$189)</f>
        <v>0</v>
      </c>
    </row>
    <row r="83" spans="2:7" x14ac:dyDescent="0.35">
      <c r="B83" s="48">
        <v>78</v>
      </c>
      <c r="C83" s="85"/>
      <c r="D83" s="54">
        <v>25</v>
      </c>
      <c r="E83" s="157">
        <f ca="1">SUMIF(Planning!$A$7:$H$189,'Gestion Absences'!C83&amp;"ZCP",Planning!$H$7:$H$189)</f>
        <v>944</v>
      </c>
      <c r="F83" s="51">
        <f t="shared" ca="1" si="1"/>
        <v>-919</v>
      </c>
      <c r="G83" s="55">
        <f ca="1">SUMIF(Planning!$A$7:$H$189,'Gestion Absences'!C85&amp;"A",Planning!$H$7:$H$189)</f>
        <v>0</v>
      </c>
    </row>
    <row r="84" spans="2:7" x14ac:dyDescent="0.35">
      <c r="B84" s="48">
        <v>79</v>
      </c>
      <c r="C84" s="85"/>
      <c r="D84" s="54"/>
      <c r="E84" s="157">
        <f ca="1">SUMIF(Planning!$A$7:$H$189,'Gestion Absences'!C84&amp;"ZCP",Planning!$H$7:$H$189)</f>
        <v>944</v>
      </c>
      <c r="F84" s="51">
        <f t="shared" ca="1" si="1"/>
        <v>-944</v>
      </c>
      <c r="G84" s="55">
        <f ca="1">SUMIF(Planning!$A$7:$H$189,'Gestion Absences'!C86&amp;"A",Planning!$H$7:$H$189)</f>
        <v>0</v>
      </c>
    </row>
    <row r="85" spans="2:7" x14ac:dyDescent="0.35">
      <c r="B85" s="48">
        <v>80</v>
      </c>
      <c r="C85" s="85"/>
      <c r="D85" s="54">
        <f>9+25</f>
        <v>34</v>
      </c>
      <c r="E85" s="157">
        <f ca="1">SUMIF(Planning!$A$7:$H$189,'Gestion Absences'!C85&amp;"ZCP",Planning!$H$7:$H$189)</f>
        <v>944</v>
      </c>
      <c r="F85" s="51">
        <f t="shared" ca="1" si="1"/>
        <v>-910</v>
      </c>
      <c r="G85" s="55">
        <f ca="1">SUMIF(Planning!$A$7:$H$189,'Gestion Absences'!C87&amp;"A",Planning!$H$7:$H$189)</f>
        <v>0</v>
      </c>
    </row>
    <row r="86" spans="2:7" x14ac:dyDescent="0.35">
      <c r="B86" s="48">
        <v>81</v>
      </c>
      <c r="C86" s="85"/>
      <c r="D86" s="54">
        <v>25</v>
      </c>
      <c r="E86" s="157">
        <f ca="1">SUMIF(Planning!$A$7:$H$189,'Gestion Absences'!C86&amp;"ZCP",Planning!$H$7:$H$189)</f>
        <v>944</v>
      </c>
      <c r="F86" s="51">
        <f t="shared" ca="1" si="1"/>
        <v>-919</v>
      </c>
      <c r="G86" s="55">
        <f ca="1">SUMIF(Planning!$A$7:$H$189,'Gestion Absences'!C88&amp;"A",Planning!$H$7:$H$189)</f>
        <v>0</v>
      </c>
    </row>
    <row r="87" spans="2:7" x14ac:dyDescent="0.35">
      <c r="B87" s="48">
        <v>82</v>
      </c>
      <c r="C87" s="85"/>
      <c r="D87" s="54">
        <v>25</v>
      </c>
      <c r="E87" s="157">
        <f ca="1">SUMIF(Planning!$A$7:$H$189,'Gestion Absences'!C87&amp;"ZCP",Planning!$H$7:$H$189)</f>
        <v>944</v>
      </c>
      <c r="F87" s="51">
        <f t="shared" ca="1" si="1"/>
        <v>-919</v>
      </c>
      <c r="G87" s="55">
        <f ca="1">SUMIF(Planning!$A$7:$H$189,'Gestion Absences'!C89&amp;"A",Planning!$H$7:$H$189)</f>
        <v>0</v>
      </c>
    </row>
    <row r="88" spans="2:7" x14ac:dyDescent="0.35">
      <c r="B88" s="48">
        <v>83</v>
      </c>
      <c r="C88" s="85"/>
      <c r="D88" s="54"/>
      <c r="E88" s="157">
        <f ca="1">SUMIF(Planning!$A$7:$H$189,'Gestion Absences'!C88&amp;"ZCP",Planning!$H$7:$H$189)</f>
        <v>944</v>
      </c>
      <c r="F88" s="51">
        <f t="shared" ca="1" si="1"/>
        <v>-944</v>
      </c>
      <c r="G88" s="55">
        <f ca="1">SUMIF(Planning!$A$7:$H$189,'Gestion Absences'!C90&amp;"A",Planning!$H$7:$H$189)</f>
        <v>0</v>
      </c>
    </row>
    <row r="89" spans="2:7" x14ac:dyDescent="0.35">
      <c r="B89" s="48">
        <v>84</v>
      </c>
      <c r="C89" s="85"/>
      <c r="D89" s="54">
        <v>25</v>
      </c>
      <c r="E89" s="157">
        <f ca="1">SUMIF(Planning!$A$7:$H$189,'Gestion Absences'!C89&amp;"ZCP",Planning!$H$7:$H$189)</f>
        <v>944</v>
      </c>
      <c r="F89" s="51">
        <f t="shared" ca="1" si="1"/>
        <v>-919</v>
      </c>
      <c r="G89" s="55">
        <f ca="1">SUMIF(Planning!$A$7:$H$189,'Gestion Absences'!C91&amp;"A",Planning!$H$7:$H$189)</f>
        <v>0</v>
      </c>
    </row>
    <row r="90" spans="2:7" x14ac:dyDescent="0.35">
      <c r="B90" s="48">
        <v>85</v>
      </c>
      <c r="C90" s="85"/>
      <c r="D90" s="54"/>
      <c r="E90" s="157"/>
      <c r="F90" s="51"/>
      <c r="G90" s="55"/>
    </row>
    <row r="91" spans="2:7" x14ac:dyDescent="0.35">
      <c r="B91" s="48">
        <v>86</v>
      </c>
      <c r="C91" s="85"/>
      <c r="D91" s="54"/>
      <c r="E91" s="157"/>
      <c r="F91" s="51"/>
      <c r="G91" s="55"/>
    </row>
    <row r="92" spans="2:7" x14ac:dyDescent="0.35">
      <c r="B92" s="48">
        <v>87</v>
      </c>
      <c r="C92" s="85"/>
      <c r="D92" s="54"/>
      <c r="E92" s="157"/>
      <c r="F92" s="51"/>
      <c r="G92" s="55"/>
    </row>
    <row r="93" spans="2:7" x14ac:dyDescent="0.35">
      <c r="B93" s="48">
        <v>88</v>
      </c>
      <c r="C93" s="85"/>
      <c r="D93" s="54"/>
      <c r="E93" s="157"/>
      <c r="F93" s="51"/>
      <c r="G93" s="55"/>
    </row>
    <row r="94" spans="2:7" x14ac:dyDescent="0.35">
      <c r="B94" s="48">
        <v>89</v>
      </c>
      <c r="C94" s="85"/>
      <c r="D94" s="54"/>
      <c r="E94" s="157"/>
      <c r="F94" s="51"/>
      <c r="G94" s="55"/>
    </row>
    <row r="95" spans="2:7" x14ac:dyDescent="0.35">
      <c r="B95" s="48">
        <v>90</v>
      </c>
      <c r="C95" s="85"/>
      <c r="D95" s="54"/>
      <c r="E95" s="157"/>
      <c r="F95" s="51"/>
      <c r="G95" s="55"/>
    </row>
    <row r="96" spans="2:7" x14ac:dyDescent="0.35">
      <c r="B96" s="48">
        <v>91</v>
      </c>
      <c r="C96" s="85"/>
      <c r="D96" s="54"/>
      <c r="E96" s="157"/>
      <c r="F96" s="51"/>
      <c r="G96" s="55"/>
    </row>
    <row r="97" spans="2:7" x14ac:dyDescent="0.35">
      <c r="B97" s="48">
        <v>92</v>
      </c>
      <c r="C97" s="85"/>
      <c r="D97" s="54"/>
      <c r="E97" s="157"/>
      <c r="F97" s="51"/>
      <c r="G97" s="55"/>
    </row>
    <row r="98" spans="2:7" x14ac:dyDescent="0.35">
      <c r="B98" s="48">
        <v>93</v>
      </c>
      <c r="C98" s="116"/>
      <c r="D98" s="49"/>
      <c r="E98" s="158">
        <f ca="1">SUMIF(Planning!$A$7:$H$189,'Gestion Absences'!C8&amp;"V",Planning!$H$7:$H$189)</f>
        <v>0</v>
      </c>
      <c r="F98" s="51">
        <f ca="1">IF(E98=0,D98,D98-E98)</f>
        <v>0</v>
      </c>
      <c r="G98" s="50">
        <f ca="1">SUMIF(Planning!$A$7:$H$189,'Gestion Absences'!C8&amp;"A",Planning!$H$7:$H$189)</f>
        <v>0</v>
      </c>
    </row>
    <row r="99" spans="2:7" x14ac:dyDescent="0.35">
      <c r="B99" s="48">
        <v>94</v>
      </c>
      <c r="C99" s="85"/>
      <c r="D99" s="54"/>
      <c r="E99" s="157"/>
      <c r="F99" s="51"/>
      <c r="G99" s="55"/>
    </row>
  </sheetData>
  <sortState ref="C7:G89">
    <sortCondition ref="C7:C89"/>
  </sortState>
  <mergeCells count="2">
    <mergeCell ref="B1:C1"/>
    <mergeCell ref="B3:C3"/>
  </mergeCells>
  <conditionalFormatting sqref="F7:F89">
    <cfRule type="cellIs" dxfId="4" priority="3" stopIfTrue="1" operator="lessThan">
      <formula>0</formula>
    </cfRule>
  </conditionalFormatting>
  <conditionalFormatting sqref="F6 F90:F99">
    <cfRule type="cellIs" dxfId="3" priority="4" stopIfTrue="1" operator="lessThan">
      <formula>0</formula>
    </cfRule>
    <cfRule type="cellIs" dxfId="2" priority="5" stopIfTrue="1" operator="equal">
      <formula>0</formula>
    </cfRule>
  </conditionalFormatting>
  <conditionalFormatting sqref="G6 G90:G99 E6:E99">
    <cfRule type="cellIs" dxfId="1" priority="6" stopIfTrue="1" operator="lessThan">
      <formula>0</formula>
    </cfRule>
    <cfRule type="cellIs" dxfId="0" priority="7" stopIfTrue="1" operator="equal">
      <formula>0</formula>
    </cfRule>
  </conditionalFormatting>
  <pageMargins left="0.78749999999999998" right="0.78749999999999998" top="0.98402777777777772" bottom="0.98402777777777772" header="0.51180555555555551" footer="0.51180555555555551"/>
  <pageSetup paperSize="9" firstPageNumber="0" orientation="portrait" horizontalDpi="300" verticalDpi="300"/>
  <headerFooter alignWithMargins="0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indexed="23"/>
  </sheetPr>
  <dimension ref="B1:T1099"/>
  <sheetViews>
    <sheetView showGridLines="0" zoomScale="98" zoomScaleNormal="98" workbookViewId="0">
      <selection activeCell="M4" sqref="M4"/>
    </sheetView>
  </sheetViews>
  <sheetFormatPr baseColWidth="10" defaultRowHeight="15" x14ac:dyDescent="0.3"/>
  <cols>
    <col min="1" max="1" width="15.28515625" style="57" customWidth="1"/>
    <col min="2" max="2" width="37.28515625" style="58" customWidth="1"/>
    <col min="3" max="3" width="11.42578125" style="57" customWidth="1"/>
    <col min="4" max="4" width="7.42578125" style="145" customWidth="1"/>
    <col min="5" max="5" width="9.140625" style="57" bestFit="1" customWidth="1"/>
    <col min="6" max="6" width="7" style="59" customWidth="1"/>
    <col min="7" max="7" width="11.42578125" style="57" customWidth="1"/>
    <col min="8" max="8" width="11.42578125" style="60" customWidth="1"/>
    <col min="9" max="9" width="6.5703125" style="57" customWidth="1"/>
    <col min="10" max="11" width="11.42578125" style="57" customWidth="1"/>
    <col min="12" max="12" width="6.5703125" style="57" customWidth="1"/>
    <col min="13" max="13" width="13.5703125" style="57" customWidth="1"/>
    <col min="14" max="14" width="20.42578125" style="57" customWidth="1"/>
    <col min="15" max="15" width="2.5703125" style="57" customWidth="1"/>
    <col min="16" max="17" width="11.42578125" style="57"/>
    <col min="18" max="18" width="13.7109375" style="57" bestFit="1" customWidth="1"/>
    <col min="19" max="16384" width="11.42578125" style="57"/>
  </cols>
  <sheetData>
    <row r="1" spans="2:20" x14ac:dyDescent="0.3">
      <c r="F1" s="59" t="s">
        <v>136</v>
      </c>
    </row>
    <row r="2" spans="2:20" ht="38.25" customHeight="1" x14ac:dyDescent="0.3"/>
    <row r="3" spans="2:20" s="61" customFormat="1" ht="18.75" x14ac:dyDescent="0.3">
      <c r="B3" s="76">
        <f>DATE(An,1,1)</f>
        <v>43101</v>
      </c>
      <c r="C3" s="62"/>
      <c r="D3" s="62"/>
      <c r="F3" s="63"/>
      <c r="G3" s="64"/>
      <c r="H3" s="65"/>
    </row>
    <row r="4" spans="2:20" s="66" customFormat="1" ht="23.25" customHeight="1" x14ac:dyDescent="0.2">
      <c r="B4" s="77" t="s">
        <v>1</v>
      </c>
      <c r="C4" s="79" t="s">
        <v>12</v>
      </c>
      <c r="D4" s="146"/>
      <c r="E4" s="79" t="s">
        <v>13</v>
      </c>
      <c r="F4" s="79" t="s">
        <v>26</v>
      </c>
      <c r="G4" s="67"/>
      <c r="H4" s="68"/>
      <c r="M4" s="118">
        <v>2018</v>
      </c>
      <c r="N4" s="118" t="s">
        <v>100</v>
      </c>
    </row>
    <row r="5" spans="2:20" ht="15.75" x14ac:dyDescent="0.3">
      <c r="B5" s="78">
        <f t="shared" ref="B5:B68" si="0">+B6-1</f>
        <v>42736</v>
      </c>
      <c r="C5" s="80">
        <f>WEEKNUM(B5,21)</f>
        <v>52</v>
      </c>
      <c r="D5" s="147" t="str">
        <f>IF(ISERROR(VLOOKUP(E5,jfdate,1,TRUE)),"",IF(VLOOKUP(E5,jfdate,1,TRUE)=B5,"f",""))</f>
        <v>f</v>
      </c>
      <c r="E5" s="81">
        <f>B5</f>
        <v>42736</v>
      </c>
      <c r="F5" s="82" t="str">
        <f t="shared" ref="F5:F68" si="1">IF(D5="f","f",VLOOKUP(WEEKDAY(E5),jourabbrege,2,FALSE))</f>
        <v>f</v>
      </c>
      <c r="G5" s="69">
        <v>1</v>
      </c>
      <c r="H5" s="60">
        <f>DATE(YEAR(B3),MONTH(B3)+1,1)</f>
        <v>43132</v>
      </c>
      <c r="J5" s="57">
        <v>2</v>
      </c>
      <c r="K5" s="57" t="s">
        <v>14</v>
      </c>
      <c r="M5" s="126">
        <f>DATE(An-1,1,1)</f>
        <v>42736</v>
      </c>
      <c r="N5" s="127" t="s">
        <v>15</v>
      </c>
    </row>
    <row r="6" spans="2:20" ht="15.75" x14ac:dyDescent="0.3">
      <c r="B6" s="78">
        <f t="shared" si="0"/>
        <v>42737</v>
      </c>
      <c r="C6" s="80">
        <f t="shared" ref="C6:C69" si="2">WEEKNUM(B6,21)</f>
        <v>1</v>
      </c>
      <c r="D6" s="147" t="str">
        <f t="shared" ref="D6:D68" si="3">IF(ISERROR(VLOOKUP(E6,jfdate,1,TRUE)),"",IF(VLOOKUP(E6,jfdate,1,TRUE)=B6,"f",""))</f>
        <v/>
      </c>
      <c r="E6" s="81">
        <f t="shared" ref="E6:E69" si="4">B6</f>
        <v>42737</v>
      </c>
      <c r="F6" s="82" t="str">
        <f t="shared" si="1"/>
        <v>l</v>
      </c>
      <c r="G6" s="69">
        <v>2</v>
      </c>
      <c r="H6" s="60">
        <f t="shared" ref="H6:H16" si="5">DATE(YEAR(H5),MONTH(H5)+1,1)</f>
        <v>43160</v>
      </c>
      <c r="J6" s="57">
        <v>3</v>
      </c>
      <c r="K6" s="57" t="s">
        <v>16</v>
      </c>
      <c r="M6" s="99">
        <f>$M$16+1</f>
        <v>42842</v>
      </c>
      <c r="N6" s="100" t="s">
        <v>95</v>
      </c>
    </row>
    <row r="7" spans="2:20" ht="15.75" x14ac:dyDescent="0.3">
      <c r="B7" s="78">
        <f t="shared" si="0"/>
        <v>42738</v>
      </c>
      <c r="C7" s="80">
        <f t="shared" si="2"/>
        <v>1</v>
      </c>
      <c r="D7" s="147" t="str">
        <f t="shared" si="3"/>
        <v/>
      </c>
      <c r="E7" s="81">
        <f t="shared" si="4"/>
        <v>42738</v>
      </c>
      <c r="F7" s="82" t="str">
        <f t="shared" si="1"/>
        <v>m</v>
      </c>
      <c r="G7" s="69">
        <v>3</v>
      </c>
      <c r="H7" s="60">
        <f t="shared" si="5"/>
        <v>43191</v>
      </c>
      <c r="J7" s="57">
        <v>4</v>
      </c>
      <c r="K7" s="57" t="s">
        <v>16</v>
      </c>
      <c r="M7" s="99">
        <f>DATE(An-1,5,1)</f>
        <v>42856</v>
      </c>
      <c r="N7" s="100" t="s">
        <v>96</v>
      </c>
    </row>
    <row r="8" spans="2:20" ht="15.75" x14ac:dyDescent="0.3">
      <c r="B8" s="78">
        <f t="shared" si="0"/>
        <v>42739</v>
      </c>
      <c r="C8" s="80">
        <f t="shared" si="2"/>
        <v>1</v>
      </c>
      <c r="D8" s="147" t="str">
        <f t="shared" si="3"/>
        <v/>
      </c>
      <c r="E8" s="81">
        <f t="shared" si="4"/>
        <v>42739</v>
      </c>
      <c r="F8" s="82" t="str">
        <f t="shared" si="1"/>
        <v>m</v>
      </c>
      <c r="G8" s="69">
        <v>4</v>
      </c>
      <c r="H8" s="60">
        <f t="shared" si="5"/>
        <v>43221</v>
      </c>
      <c r="J8" s="57">
        <v>5</v>
      </c>
      <c r="K8" s="57" t="s">
        <v>17</v>
      </c>
      <c r="M8" s="99">
        <f>DATE(An-1,5,8)</f>
        <v>42863</v>
      </c>
      <c r="N8" s="100" t="s">
        <v>99</v>
      </c>
    </row>
    <row r="9" spans="2:20" ht="15.75" x14ac:dyDescent="0.3">
      <c r="B9" s="78">
        <f t="shared" si="0"/>
        <v>42740</v>
      </c>
      <c r="C9" s="80">
        <f t="shared" si="2"/>
        <v>1</v>
      </c>
      <c r="D9" s="147" t="str">
        <f t="shared" si="3"/>
        <v/>
      </c>
      <c r="E9" s="81">
        <f t="shared" si="4"/>
        <v>42740</v>
      </c>
      <c r="F9" s="82" t="str">
        <f t="shared" si="1"/>
        <v>j</v>
      </c>
      <c r="G9" s="69">
        <v>5</v>
      </c>
      <c r="H9" s="60">
        <f t="shared" si="5"/>
        <v>43252</v>
      </c>
      <c r="J9" s="57">
        <v>6</v>
      </c>
      <c r="K9" s="57" t="s">
        <v>18</v>
      </c>
      <c r="M9" s="99">
        <f>$M$16+39</f>
        <v>42880</v>
      </c>
      <c r="N9" s="100" t="s">
        <v>19</v>
      </c>
    </row>
    <row r="10" spans="2:20" ht="15.75" x14ac:dyDescent="0.3">
      <c r="B10" s="78">
        <f t="shared" si="0"/>
        <v>42741</v>
      </c>
      <c r="C10" s="80">
        <f t="shared" si="2"/>
        <v>1</v>
      </c>
      <c r="D10" s="147" t="str">
        <f t="shared" si="3"/>
        <v/>
      </c>
      <c r="E10" s="81">
        <f t="shared" si="4"/>
        <v>42741</v>
      </c>
      <c r="F10" s="82" t="str">
        <f t="shared" si="1"/>
        <v>v</v>
      </c>
      <c r="G10" s="69">
        <v>6</v>
      </c>
      <c r="H10" s="60">
        <f t="shared" si="5"/>
        <v>43282</v>
      </c>
      <c r="J10" s="57">
        <v>7</v>
      </c>
      <c r="K10" s="57" t="s">
        <v>20</v>
      </c>
      <c r="M10" s="99">
        <f>$M$17+1</f>
        <v>42891</v>
      </c>
      <c r="N10" s="100" t="s">
        <v>21</v>
      </c>
    </row>
    <row r="11" spans="2:20" ht="15.75" x14ac:dyDescent="0.3">
      <c r="B11" s="78">
        <f t="shared" si="0"/>
        <v>42742</v>
      </c>
      <c r="C11" s="80">
        <f t="shared" si="2"/>
        <v>1</v>
      </c>
      <c r="D11" s="147" t="str">
        <f t="shared" si="3"/>
        <v/>
      </c>
      <c r="E11" s="81">
        <f t="shared" si="4"/>
        <v>42742</v>
      </c>
      <c r="F11" s="82" t="str">
        <f t="shared" si="1"/>
        <v>s</v>
      </c>
      <c r="G11" s="69">
        <v>7</v>
      </c>
      <c r="H11" s="60">
        <f t="shared" si="5"/>
        <v>43313</v>
      </c>
      <c r="J11" s="57">
        <v>1</v>
      </c>
      <c r="K11" s="57" t="s">
        <v>22</v>
      </c>
      <c r="M11" s="99">
        <f>DATE(An-1,7,14)</f>
        <v>42930</v>
      </c>
      <c r="N11" s="100" t="s">
        <v>23</v>
      </c>
    </row>
    <row r="12" spans="2:20" ht="15.75" x14ac:dyDescent="0.3">
      <c r="B12" s="78">
        <f t="shared" si="0"/>
        <v>42743</v>
      </c>
      <c r="C12" s="80">
        <f t="shared" si="2"/>
        <v>1</v>
      </c>
      <c r="D12" s="147" t="str">
        <f t="shared" si="3"/>
        <v/>
      </c>
      <c r="E12" s="81">
        <f t="shared" si="4"/>
        <v>42743</v>
      </c>
      <c r="F12" s="82" t="str">
        <f t="shared" si="1"/>
        <v>d</v>
      </c>
      <c r="G12" s="69">
        <v>8</v>
      </c>
      <c r="H12" s="60">
        <f t="shared" si="5"/>
        <v>43344</v>
      </c>
      <c r="M12" s="99">
        <f>DATE(An-1,8,15)</f>
        <v>42962</v>
      </c>
      <c r="N12" s="100" t="s">
        <v>97</v>
      </c>
      <c r="Q12" s="119"/>
      <c r="R12" s="119"/>
      <c r="S12" s="119"/>
      <c r="T12" s="119"/>
    </row>
    <row r="13" spans="2:20" ht="15.75" x14ac:dyDescent="0.3">
      <c r="B13" s="78">
        <f t="shared" si="0"/>
        <v>42744</v>
      </c>
      <c r="C13" s="80">
        <f t="shared" si="2"/>
        <v>2</v>
      </c>
      <c r="D13" s="147" t="str">
        <f t="shared" si="3"/>
        <v/>
      </c>
      <c r="E13" s="81">
        <f t="shared" si="4"/>
        <v>42744</v>
      </c>
      <c r="F13" s="82" t="str">
        <f t="shared" si="1"/>
        <v>l</v>
      </c>
      <c r="G13" s="69">
        <v>9</v>
      </c>
      <c r="H13" s="60">
        <f t="shared" si="5"/>
        <v>43374</v>
      </c>
      <c r="M13" s="99">
        <f>DATE(An-1,11,1)</f>
        <v>43040</v>
      </c>
      <c r="N13" s="100" t="s">
        <v>98</v>
      </c>
      <c r="Q13" s="119"/>
      <c r="R13" s="119"/>
      <c r="S13" s="119"/>
      <c r="T13" s="119"/>
    </row>
    <row r="14" spans="2:20" ht="18.75" x14ac:dyDescent="0.3">
      <c r="B14" s="78">
        <f t="shared" si="0"/>
        <v>42745</v>
      </c>
      <c r="C14" s="80">
        <f t="shared" si="2"/>
        <v>2</v>
      </c>
      <c r="D14" s="147" t="str">
        <f t="shared" si="3"/>
        <v/>
      </c>
      <c r="E14" s="81">
        <f t="shared" si="4"/>
        <v>42745</v>
      </c>
      <c r="F14" s="82" t="str">
        <f t="shared" si="1"/>
        <v>m</v>
      </c>
      <c r="G14" s="69">
        <v>10</v>
      </c>
      <c r="H14" s="60">
        <f t="shared" si="5"/>
        <v>43405</v>
      </c>
      <c r="M14" s="99">
        <f>DATE(An-1,11,11)</f>
        <v>43050</v>
      </c>
      <c r="N14" s="100" t="s">
        <v>99</v>
      </c>
      <c r="Q14" s="119"/>
      <c r="R14" s="195"/>
      <c r="S14" s="195"/>
      <c r="T14" s="119"/>
    </row>
    <row r="15" spans="2:20" ht="15.75" x14ac:dyDescent="0.3">
      <c r="B15" s="78">
        <f t="shared" si="0"/>
        <v>42746</v>
      </c>
      <c r="C15" s="80">
        <f t="shared" si="2"/>
        <v>2</v>
      </c>
      <c r="D15" s="147" t="str">
        <f t="shared" si="3"/>
        <v/>
      </c>
      <c r="E15" s="81">
        <f t="shared" si="4"/>
        <v>42746</v>
      </c>
      <c r="F15" s="82" t="str">
        <f t="shared" si="1"/>
        <v>m</v>
      </c>
      <c r="G15" s="69">
        <v>11</v>
      </c>
      <c r="H15" s="60">
        <f t="shared" si="5"/>
        <v>43435</v>
      </c>
      <c r="M15" s="99">
        <f>DATE(An-1,12,25)</f>
        <v>43094</v>
      </c>
      <c r="N15" s="100" t="s">
        <v>24</v>
      </c>
      <c r="Q15" s="119"/>
      <c r="R15" s="120"/>
      <c r="S15" s="121"/>
      <c r="T15" s="119"/>
    </row>
    <row r="16" spans="2:20" ht="15.75" x14ac:dyDescent="0.3">
      <c r="B16" s="78">
        <f t="shared" si="0"/>
        <v>42747</v>
      </c>
      <c r="C16" s="80">
        <f t="shared" si="2"/>
        <v>2</v>
      </c>
      <c r="D16" s="147" t="str">
        <f t="shared" si="3"/>
        <v/>
      </c>
      <c r="E16" s="81">
        <f t="shared" si="4"/>
        <v>42747</v>
      </c>
      <c r="F16" s="82" t="str">
        <f t="shared" si="1"/>
        <v>j</v>
      </c>
      <c r="G16" s="69">
        <v>12</v>
      </c>
      <c r="H16" s="60">
        <f t="shared" si="5"/>
        <v>43466</v>
      </c>
      <c r="J16" s="70"/>
      <c r="M16" s="122">
        <f>FLOOR(DATE((An-1),5,DAY(MINUTE((An-1)/38)/2+56)),7)-34+7*((An-1)=2079)</f>
        <v>42841</v>
      </c>
      <c r="N16" s="100" t="s">
        <v>104</v>
      </c>
      <c r="Q16" s="119"/>
      <c r="R16" s="120"/>
      <c r="S16" s="121"/>
      <c r="T16" s="119"/>
    </row>
    <row r="17" spans="2:20" ht="15.75" x14ac:dyDescent="0.3">
      <c r="B17" s="78">
        <f t="shared" si="0"/>
        <v>42748</v>
      </c>
      <c r="C17" s="80">
        <f t="shared" si="2"/>
        <v>2</v>
      </c>
      <c r="D17" s="147" t="str">
        <f t="shared" si="3"/>
        <v/>
      </c>
      <c r="E17" s="81">
        <f t="shared" si="4"/>
        <v>42748</v>
      </c>
      <c r="F17" s="82" t="str">
        <f t="shared" si="1"/>
        <v>v</v>
      </c>
      <c r="M17" s="122">
        <f>$M$16+49</f>
        <v>42890</v>
      </c>
      <c r="N17" s="100" t="s">
        <v>105</v>
      </c>
      <c r="Q17" s="119"/>
      <c r="R17" s="120"/>
      <c r="S17" s="121"/>
      <c r="T17" s="119"/>
    </row>
    <row r="18" spans="2:20" ht="15.75" x14ac:dyDescent="0.3">
      <c r="B18" s="78">
        <f t="shared" si="0"/>
        <v>42749</v>
      </c>
      <c r="C18" s="80">
        <f t="shared" si="2"/>
        <v>2</v>
      </c>
      <c r="D18" s="147" t="str">
        <f t="shared" si="3"/>
        <v/>
      </c>
      <c r="E18" s="81">
        <f t="shared" si="4"/>
        <v>42749</v>
      </c>
      <c r="F18" s="82" t="str">
        <f t="shared" si="1"/>
        <v>s</v>
      </c>
      <c r="M18" s="99">
        <f>DATE(An,1,1)</f>
        <v>43101</v>
      </c>
      <c r="N18" s="100" t="s">
        <v>15</v>
      </c>
      <c r="Q18" s="119"/>
      <c r="R18" s="120"/>
      <c r="S18" s="121"/>
      <c r="T18" s="119"/>
    </row>
    <row r="19" spans="2:20" ht="15.75" x14ac:dyDescent="0.3">
      <c r="B19" s="78">
        <f t="shared" si="0"/>
        <v>42750</v>
      </c>
      <c r="C19" s="80">
        <f t="shared" si="2"/>
        <v>2</v>
      </c>
      <c r="D19" s="147" t="str">
        <f t="shared" si="3"/>
        <v/>
      </c>
      <c r="E19" s="81">
        <f t="shared" si="4"/>
        <v>42750</v>
      </c>
      <c r="F19" s="82" t="str">
        <f t="shared" si="1"/>
        <v>d</v>
      </c>
      <c r="M19" s="99">
        <f>$M$29+1</f>
        <v>43192</v>
      </c>
      <c r="N19" s="100" t="s">
        <v>95</v>
      </c>
      <c r="Q19" s="119"/>
      <c r="R19" s="120"/>
      <c r="S19" s="121"/>
      <c r="T19" s="119"/>
    </row>
    <row r="20" spans="2:20" ht="15.75" x14ac:dyDescent="0.3">
      <c r="B20" s="78">
        <f t="shared" si="0"/>
        <v>42751</v>
      </c>
      <c r="C20" s="80">
        <f t="shared" si="2"/>
        <v>3</v>
      </c>
      <c r="D20" s="147" t="str">
        <f t="shared" si="3"/>
        <v/>
      </c>
      <c r="E20" s="81">
        <f t="shared" si="4"/>
        <v>42751</v>
      </c>
      <c r="F20" s="82" t="str">
        <f t="shared" si="1"/>
        <v>l</v>
      </c>
      <c r="M20" s="99">
        <f>DATE(An,5,1)</f>
        <v>43221</v>
      </c>
      <c r="N20" s="100" t="s">
        <v>96</v>
      </c>
      <c r="Q20" s="119"/>
      <c r="R20" s="120"/>
      <c r="S20" s="121"/>
      <c r="T20" s="119"/>
    </row>
    <row r="21" spans="2:20" ht="15.75" x14ac:dyDescent="0.3">
      <c r="B21" s="78">
        <f t="shared" si="0"/>
        <v>42752</v>
      </c>
      <c r="C21" s="80">
        <f t="shared" si="2"/>
        <v>3</v>
      </c>
      <c r="D21" s="147" t="str">
        <f t="shared" si="3"/>
        <v/>
      </c>
      <c r="E21" s="81">
        <f t="shared" si="4"/>
        <v>42752</v>
      </c>
      <c r="F21" s="82" t="str">
        <f t="shared" si="1"/>
        <v>m</v>
      </c>
      <c r="M21" s="99">
        <f>DATE(An,5,8)</f>
        <v>43228</v>
      </c>
      <c r="N21" s="100" t="s">
        <v>99</v>
      </c>
      <c r="Q21" s="119"/>
      <c r="R21" s="120"/>
      <c r="S21" s="121"/>
      <c r="T21" s="119"/>
    </row>
    <row r="22" spans="2:20" ht="15.75" x14ac:dyDescent="0.3">
      <c r="B22" s="78">
        <f t="shared" si="0"/>
        <v>42753</v>
      </c>
      <c r="C22" s="80">
        <f t="shared" si="2"/>
        <v>3</v>
      </c>
      <c r="D22" s="147" t="str">
        <f t="shared" si="3"/>
        <v/>
      </c>
      <c r="E22" s="81">
        <f t="shared" si="4"/>
        <v>42753</v>
      </c>
      <c r="F22" s="82" t="str">
        <f t="shared" si="1"/>
        <v>m</v>
      </c>
      <c r="M22" s="99">
        <f>$M$29+39</f>
        <v>43230</v>
      </c>
      <c r="N22" s="100" t="s">
        <v>19</v>
      </c>
      <c r="Q22" s="119"/>
      <c r="R22" s="120"/>
      <c r="S22" s="121"/>
      <c r="T22" s="119"/>
    </row>
    <row r="23" spans="2:20" ht="15.75" x14ac:dyDescent="0.3">
      <c r="B23" s="78">
        <f t="shared" si="0"/>
        <v>42754</v>
      </c>
      <c r="C23" s="80">
        <f t="shared" si="2"/>
        <v>3</v>
      </c>
      <c r="D23" s="147" t="str">
        <f t="shared" si="3"/>
        <v/>
      </c>
      <c r="E23" s="81">
        <f t="shared" si="4"/>
        <v>42754</v>
      </c>
      <c r="F23" s="82" t="str">
        <f t="shared" si="1"/>
        <v>j</v>
      </c>
      <c r="M23" s="99">
        <f>$M$30+1</f>
        <v>43241</v>
      </c>
      <c r="N23" s="100" t="s">
        <v>21</v>
      </c>
      <c r="Q23" s="119"/>
      <c r="R23" s="120"/>
      <c r="S23" s="121"/>
      <c r="T23" s="119"/>
    </row>
    <row r="24" spans="2:20" ht="15.75" x14ac:dyDescent="0.3">
      <c r="B24" s="78">
        <f t="shared" si="0"/>
        <v>42755</v>
      </c>
      <c r="C24" s="80">
        <f t="shared" si="2"/>
        <v>3</v>
      </c>
      <c r="D24" s="147" t="str">
        <f t="shared" si="3"/>
        <v/>
      </c>
      <c r="E24" s="81">
        <f t="shared" si="4"/>
        <v>42755</v>
      </c>
      <c r="F24" s="82" t="str">
        <f t="shared" si="1"/>
        <v>v</v>
      </c>
      <c r="M24" s="99">
        <f>DATE(An,7,14)</f>
        <v>43295</v>
      </c>
      <c r="N24" s="100" t="s">
        <v>23</v>
      </c>
      <c r="Q24" s="119"/>
      <c r="R24" s="120"/>
      <c r="S24" s="121"/>
      <c r="T24" s="119"/>
    </row>
    <row r="25" spans="2:20" ht="15.75" x14ac:dyDescent="0.3">
      <c r="B25" s="78">
        <f t="shared" si="0"/>
        <v>42756</v>
      </c>
      <c r="C25" s="80">
        <f t="shared" si="2"/>
        <v>3</v>
      </c>
      <c r="D25" s="147" t="str">
        <f t="shared" si="3"/>
        <v/>
      </c>
      <c r="E25" s="81">
        <f t="shared" si="4"/>
        <v>42756</v>
      </c>
      <c r="F25" s="82" t="str">
        <f t="shared" si="1"/>
        <v>s</v>
      </c>
      <c r="M25" s="99">
        <f>DATE(An,8,15)</f>
        <v>43327</v>
      </c>
      <c r="N25" s="100" t="s">
        <v>97</v>
      </c>
      <c r="Q25" s="119"/>
      <c r="R25" s="120"/>
      <c r="S25" s="121"/>
      <c r="T25" s="119"/>
    </row>
    <row r="26" spans="2:20" ht="15.75" x14ac:dyDescent="0.3">
      <c r="B26" s="78">
        <f t="shared" si="0"/>
        <v>42757</v>
      </c>
      <c r="C26" s="80">
        <f t="shared" si="2"/>
        <v>3</v>
      </c>
      <c r="D26" s="147" t="str">
        <f t="shared" si="3"/>
        <v/>
      </c>
      <c r="E26" s="81">
        <f t="shared" si="4"/>
        <v>42757</v>
      </c>
      <c r="F26" s="82" t="str">
        <f t="shared" si="1"/>
        <v>d</v>
      </c>
      <c r="M26" s="99">
        <f>DATE(An,11,1)</f>
        <v>43405</v>
      </c>
      <c r="N26" s="100" t="s">
        <v>98</v>
      </c>
      <c r="Q26" s="119"/>
      <c r="R26" s="120"/>
      <c r="S26" s="121"/>
      <c r="T26" s="119"/>
    </row>
    <row r="27" spans="2:20" ht="15.75" x14ac:dyDescent="0.3">
      <c r="B27" s="78">
        <f t="shared" si="0"/>
        <v>42758</v>
      </c>
      <c r="C27" s="80">
        <f t="shared" si="2"/>
        <v>4</v>
      </c>
      <c r="D27" s="147" t="str">
        <f t="shared" si="3"/>
        <v/>
      </c>
      <c r="E27" s="81">
        <f t="shared" si="4"/>
        <v>42758</v>
      </c>
      <c r="F27" s="82" t="str">
        <f t="shared" si="1"/>
        <v>l</v>
      </c>
      <c r="M27" s="99">
        <f>DATE(An,11,11)</f>
        <v>43415</v>
      </c>
      <c r="N27" s="100" t="s">
        <v>99</v>
      </c>
      <c r="Q27" s="119"/>
      <c r="R27" s="120"/>
      <c r="S27" s="121"/>
      <c r="T27" s="119"/>
    </row>
    <row r="28" spans="2:20" ht="15.75" x14ac:dyDescent="0.3">
      <c r="B28" s="78">
        <f t="shared" si="0"/>
        <v>42759</v>
      </c>
      <c r="C28" s="80">
        <f t="shared" si="2"/>
        <v>4</v>
      </c>
      <c r="D28" s="147" t="str">
        <f t="shared" si="3"/>
        <v/>
      </c>
      <c r="E28" s="81">
        <f t="shared" si="4"/>
        <v>42759</v>
      </c>
      <c r="F28" s="82" t="str">
        <f t="shared" si="1"/>
        <v>m</v>
      </c>
      <c r="M28" s="99">
        <f>DATE(An,12,25)</f>
        <v>43459</v>
      </c>
      <c r="N28" s="100" t="s">
        <v>24</v>
      </c>
      <c r="Q28" s="119"/>
      <c r="R28" s="120"/>
      <c r="S28" s="121"/>
      <c r="T28" s="119"/>
    </row>
    <row r="29" spans="2:20" ht="15.75" x14ac:dyDescent="0.3">
      <c r="B29" s="78">
        <f t="shared" si="0"/>
        <v>42760</v>
      </c>
      <c r="C29" s="80">
        <f t="shared" si="2"/>
        <v>4</v>
      </c>
      <c r="D29" s="147" t="str">
        <f t="shared" si="3"/>
        <v/>
      </c>
      <c r="E29" s="81">
        <f t="shared" si="4"/>
        <v>42760</v>
      </c>
      <c r="F29" s="82" t="str">
        <f t="shared" si="1"/>
        <v>m</v>
      </c>
      <c r="M29" s="124">
        <f>FLOOR(DATE(An,5,DAY(MINUTE(An/38)/2+56)),7)-34+7*(An=2079)</f>
        <v>43191</v>
      </c>
      <c r="N29" s="125" t="s">
        <v>104</v>
      </c>
      <c r="Q29" s="119"/>
      <c r="R29" s="119"/>
      <c r="S29" s="119"/>
      <c r="T29" s="119"/>
    </row>
    <row r="30" spans="2:20" ht="16.5" thickBot="1" x14ac:dyDescent="0.35">
      <c r="B30" s="78">
        <f t="shared" si="0"/>
        <v>42761</v>
      </c>
      <c r="C30" s="80">
        <f t="shared" si="2"/>
        <v>4</v>
      </c>
      <c r="D30" s="147" t="str">
        <f t="shared" si="3"/>
        <v/>
      </c>
      <c r="E30" s="81">
        <f t="shared" si="4"/>
        <v>42761</v>
      </c>
      <c r="F30" s="82" t="str">
        <f t="shared" si="1"/>
        <v>j</v>
      </c>
      <c r="M30" s="129">
        <f>$M$29+49</f>
        <v>43240</v>
      </c>
      <c r="N30" s="128" t="s">
        <v>105</v>
      </c>
      <c r="Q30" s="119"/>
      <c r="R30" s="119"/>
      <c r="S30" s="119"/>
      <c r="T30" s="119"/>
    </row>
    <row r="31" spans="2:20" ht="16.5" thickTop="1" x14ac:dyDescent="0.3">
      <c r="B31" s="78">
        <f t="shared" si="0"/>
        <v>42762</v>
      </c>
      <c r="C31" s="80">
        <f t="shared" si="2"/>
        <v>4</v>
      </c>
      <c r="D31" s="147" t="str">
        <f t="shared" si="3"/>
        <v/>
      </c>
      <c r="E31" s="81">
        <f t="shared" si="4"/>
        <v>42762</v>
      </c>
      <c r="F31" s="82" t="str">
        <f t="shared" si="1"/>
        <v>v</v>
      </c>
      <c r="M31" s="126">
        <f>DATE(An+1,1,1)</f>
        <v>43466</v>
      </c>
      <c r="N31" s="127" t="s">
        <v>15</v>
      </c>
    </row>
    <row r="32" spans="2:20" ht="15.75" x14ac:dyDescent="0.3">
      <c r="B32" s="78">
        <f t="shared" si="0"/>
        <v>42763</v>
      </c>
      <c r="C32" s="80">
        <f t="shared" si="2"/>
        <v>4</v>
      </c>
      <c r="D32" s="147" t="str">
        <f t="shared" si="3"/>
        <v/>
      </c>
      <c r="E32" s="81">
        <f t="shared" si="4"/>
        <v>42763</v>
      </c>
      <c r="F32" s="82" t="str">
        <f t="shared" si="1"/>
        <v>s</v>
      </c>
      <c r="M32" s="99">
        <f>$M$42+1</f>
        <v>43577</v>
      </c>
      <c r="N32" s="100" t="s">
        <v>95</v>
      </c>
    </row>
    <row r="33" spans="2:14" ht="15.75" x14ac:dyDescent="0.3">
      <c r="B33" s="78">
        <f t="shared" si="0"/>
        <v>42764</v>
      </c>
      <c r="C33" s="80">
        <f t="shared" si="2"/>
        <v>4</v>
      </c>
      <c r="D33" s="147" t="str">
        <f t="shared" si="3"/>
        <v/>
      </c>
      <c r="E33" s="81">
        <f t="shared" si="4"/>
        <v>42764</v>
      </c>
      <c r="F33" s="82" t="str">
        <f t="shared" si="1"/>
        <v>d</v>
      </c>
      <c r="M33" s="99">
        <f>DATE(An+1,5,1)</f>
        <v>43586</v>
      </c>
      <c r="N33" s="100" t="s">
        <v>96</v>
      </c>
    </row>
    <row r="34" spans="2:14" ht="15.75" x14ac:dyDescent="0.3">
      <c r="B34" s="78">
        <f t="shared" si="0"/>
        <v>42765</v>
      </c>
      <c r="C34" s="80">
        <f t="shared" si="2"/>
        <v>5</v>
      </c>
      <c r="D34" s="147" t="str">
        <f t="shared" si="3"/>
        <v/>
      </c>
      <c r="E34" s="81">
        <f t="shared" si="4"/>
        <v>42765</v>
      </c>
      <c r="F34" s="82" t="str">
        <f t="shared" si="1"/>
        <v>l</v>
      </c>
      <c r="M34" s="99">
        <f>DATE(An+1,5,8)</f>
        <v>43593</v>
      </c>
      <c r="N34" s="100" t="s">
        <v>99</v>
      </c>
    </row>
    <row r="35" spans="2:14" ht="15.75" x14ac:dyDescent="0.3">
      <c r="B35" s="78">
        <f t="shared" si="0"/>
        <v>42766</v>
      </c>
      <c r="C35" s="80">
        <f t="shared" si="2"/>
        <v>5</v>
      </c>
      <c r="D35" s="147" t="str">
        <f t="shared" si="3"/>
        <v/>
      </c>
      <c r="E35" s="81">
        <f t="shared" si="4"/>
        <v>42766</v>
      </c>
      <c r="F35" s="82" t="str">
        <f t="shared" si="1"/>
        <v>m</v>
      </c>
      <c r="M35" s="99">
        <f>$M$42+39</f>
        <v>43615</v>
      </c>
      <c r="N35" s="100" t="s">
        <v>19</v>
      </c>
    </row>
    <row r="36" spans="2:14" ht="15.75" x14ac:dyDescent="0.3">
      <c r="B36" s="78">
        <f t="shared" si="0"/>
        <v>42767</v>
      </c>
      <c r="C36" s="80">
        <f t="shared" si="2"/>
        <v>5</v>
      </c>
      <c r="D36" s="147" t="str">
        <f t="shared" si="3"/>
        <v/>
      </c>
      <c r="E36" s="81">
        <f t="shared" si="4"/>
        <v>42767</v>
      </c>
      <c r="F36" s="82" t="str">
        <f t="shared" si="1"/>
        <v>m</v>
      </c>
      <c r="M36" s="99">
        <f>$M$43+1</f>
        <v>43626</v>
      </c>
      <c r="N36" s="100" t="s">
        <v>21</v>
      </c>
    </row>
    <row r="37" spans="2:14" ht="15.75" x14ac:dyDescent="0.3">
      <c r="B37" s="78">
        <f t="shared" si="0"/>
        <v>42768</v>
      </c>
      <c r="C37" s="80">
        <f t="shared" si="2"/>
        <v>5</v>
      </c>
      <c r="D37" s="147" t="str">
        <f t="shared" si="3"/>
        <v/>
      </c>
      <c r="E37" s="81">
        <f t="shared" si="4"/>
        <v>42768</v>
      </c>
      <c r="F37" s="82" t="str">
        <f t="shared" si="1"/>
        <v>j</v>
      </c>
      <c r="M37" s="99">
        <f>DATE(An+1,7,14)</f>
        <v>43660</v>
      </c>
      <c r="N37" s="100" t="s">
        <v>23</v>
      </c>
    </row>
    <row r="38" spans="2:14" ht="15.75" x14ac:dyDescent="0.3">
      <c r="B38" s="78">
        <f t="shared" si="0"/>
        <v>42769</v>
      </c>
      <c r="C38" s="80">
        <f t="shared" si="2"/>
        <v>5</v>
      </c>
      <c r="D38" s="147" t="str">
        <f t="shared" si="3"/>
        <v/>
      </c>
      <c r="E38" s="81">
        <f t="shared" si="4"/>
        <v>42769</v>
      </c>
      <c r="F38" s="82" t="str">
        <f t="shared" si="1"/>
        <v>v</v>
      </c>
      <c r="M38" s="99">
        <f>DATE(An+1,8,15)</f>
        <v>43692</v>
      </c>
      <c r="N38" s="100" t="s">
        <v>97</v>
      </c>
    </row>
    <row r="39" spans="2:14" ht="15.75" x14ac:dyDescent="0.3">
      <c r="B39" s="78">
        <f t="shared" si="0"/>
        <v>42770</v>
      </c>
      <c r="C39" s="80">
        <f t="shared" si="2"/>
        <v>5</v>
      </c>
      <c r="D39" s="147" t="str">
        <f t="shared" si="3"/>
        <v/>
      </c>
      <c r="E39" s="81">
        <f t="shared" si="4"/>
        <v>42770</v>
      </c>
      <c r="F39" s="82" t="str">
        <f t="shared" si="1"/>
        <v>s</v>
      </c>
      <c r="M39" s="99">
        <f>DATE(An+1,11,1)</f>
        <v>43770</v>
      </c>
      <c r="N39" s="100" t="s">
        <v>98</v>
      </c>
    </row>
    <row r="40" spans="2:14" ht="15.75" x14ac:dyDescent="0.3">
      <c r="B40" s="78">
        <f t="shared" si="0"/>
        <v>42771</v>
      </c>
      <c r="C40" s="80">
        <f t="shared" si="2"/>
        <v>5</v>
      </c>
      <c r="D40" s="147" t="str">
        <f t="shared" si="3"/>
        <v/>
      </c>
      <c r="E40" s="81">
        <f t="shared" si="4"/>
        <v>42771</v>
      </c>
      <c r="F40" s="82" t="str">
        <f t="shared" si="1"/>
        <v>d</v>
      </c>
      <c r="M40" s="99">
        <f>DATE(An+1,11,11)</f>
        <v>43780</v>
      </c>
      <c r="N40" s="100" t="s">
        <v>99</v>
      </c>
    </row>
    <row r="41" spans="2:14" ht="15.75" x14ac:dyDescent="0.3">
      <c r="B41" s="78">
        <f t="shared" si="0"/>
        <v>42772</v>
      </c>
      <c r="C41" s="80">
        <f t="shared" si="2"/>
        <v>6</v>
      </c>
      <c r="D41" s="147" t="str">
        <f t="shared" si="3"/>
        <v/>
      </c>
      <c r="E41" s="81">
        <f t="shared" si="4"/>
        <v>42772</v>
      </c>
      <c r="F41" s="82" t="str">
        <f t="shared" si="1"/>
        <v>l</v>
      </c>
      <c r="M41" s="99">
        <f>DATE(An+1,12,25)</f>
        <v>43824</v>
      </c>
      <c r="N41" s="100" t="s">
        <v>24</v>
      </c>
    </row>
    <row r="42" spans="2:14" ht="15.75" x14ac:dyDescent="0.3">
      <c r="B42" s="78">
        <f t="shared" si="0"/>
        <v>42773</v>
      </c>
      <c r="C42" s="80">
        <f t="shared" si="2"/>
        <v>6</v>
      </c>
      <c r="D42" s="147" t="str">
        <f t="shared" si="3"/>
        <v/>
      </c>
      <c r="E42" s="81">
        <f t="shared" si="4"/>
        <v>42773</v>
      </c>
      <c r="F42" s="82" t="str">
        <f t="shared" si="1"/>
        <v>m</v>
      </c>
      <c r="M42" s="122">
        <f>FLOOR(DATE((An+1),5,DAY(MINUTE((An+1)/38)/2+56)),7)-34+7*((An+1)=2079)</f>
        <v>43576</v>
      </c>
      <c r="N42" s="100" t="s">
        <v>104</v>
      </c>
    </row>
    <row r="43" spans="2:14" ht="15.75" x14ac:dyDescent="0.3">
      <c r="B43" s="78">
        <f t="shared" si="0"/>
        <v>42774</v>
      </c>
      <c r="C43" s="80">
        <f t="shared" si="2"/>
        <v>6</v>
      </c>
      <c r="D43" s="147" t="str">
        <f t="shared" si="3"/>
        <v/>
      </c>
      <c r="E43" s="81">
        <f t="shared" si="4"/>
        <v>42774</v>
      </c>
      <c r="F43" s="82" t="str">
        <f t="shared" si="1"/>
        <v>m</v>
      </c>
      <c r="M43" s="122">
        <f>$M$42+49</f>
        <v>43625</v>
      </c>
      <c r="N43" s="100" t="s">
        <v>105</v>
      </c>
    </row>
    <row r="44" spans="2:14" x14ac:dyDescent="0.3">
      <c r="B44" s="78">
        <f t="shared" si="0"/>
        <v>42775</v>
      </c>
      <c r="C44" s="80">
        <f t="shared" si="2"/>
        <v>6</v>
      </c>
      <c r="D44" s="147" t="str">
        <f t="shared" si="3"/>
        <v/>
      </c>
      <c r="E44" s="81">
        <f t="shared" si="4"/>
        <v>42775</v>
      </c>
      <c r="F44" s="82" t="str">
        <f t="shared" si="1"/>
        <v>j</v>
      </c>
    </row>
    <row r="45" spans="2:14" x14ac:dyDescent="0.3">
      <c r="B45" s="78">
        <f t="shared" si="0"/>
        <v>42776</v>
      </c>
      <c r="C45" s="80">
        <f t="shared" si="2"/>
        <v>6</v>
      </c>
      <c r="D45" s="147" t="str">
        <f t="shared" si="3"/>
        <v/>
      </c>
      <c r="E45" s="81">
        <f t="shared" si="4"/>
        <v>42776</v>
      </c>
      <c r="F45" s="82" t="str">
        <f t="shared" si="1"/>
        <v>v</v>
      </c>
    </row>
    <row r="46" spans="2:14" x14ac:dyDescent="0.3">
      <c r="B46" s="78">
        <f t="shared" si="0"/>
        <v>42777</v>
      </c>
      <c r="C46" s="80">
        <f t="shared" si="2"/>
        <v>6</v>
      </c>
      <c r="D46" s="147" t="str">
        <f t="shared" si="3"/>
        <v/>
      </c>
      <c r="E46" s="81">
        <f t="shared" si="4"/>
        <v>42777</v>
      </c>
      <c r="F46" s="82" t="str">
        <f t="shared" si="1"/>
        <v>s</v>
      </c>
    </row>
    <row r="47" spans="2:14" x14ac:dyDescent="0.3">
      <c r="B47" s="78">
        <f t="shared" si="0"/>
        <v>42778</v>
      </c>
      <c r="C47" s="80">
        <f t="shared" si="2"/>
        <v>6</v>
      </c>
      <c r="D47" s="147" t="str">
        <f t="shared" si="3"/>
        <v/>
      </c>
      <c r="E47" s="81">
        <f t="shared" si="4"/>
        <v>42778</v>
      </c>
      <c r="F47" s="82" t="str">
        <f t="shared" si="1"/>
        <v>d</v>
      </c>
    </row>
    <row r="48" spans="2:14" x14ac:dyDescent="0.3">
      <c r="B48" s="78">
        <f t="shared" si="0"/>
        <v>42779</v>
      </c>
      <c r="C48" s="80">
        <f t="shared" si="2"/>
        <v>7</v>
      </c>
      <c r="D48" s="147" t="str">
        <f t="shared" si="3"/>
        <v/>
      </c>
      <c r="E48" s="81">
        <f t="shared" si="4"/>
        <v>42779</v>
      </c>
      <c r="F48" s="82" t="str">
        <f t="shared" si="1"/>
        <v>l</v>
      </c>
    </row>
    <row r="49" spans="2:6" x14ac:dyDescent="0.3">
      <c r="B49" s="78">
        <f t="shared" si="0"/>
        <v>42780</v>
      </c>
      <c r="C49" s="80">
        <f t="shared" si="2"/>
        <v>7</v>
      </c>
      <c r="D49" s="147" t="str">
        <f t="shared" si="3"/>
        <v/>
      </c>
      <c r="E49" s="81">
        <f t="shared" si="4"/>
        <v>42780</v>
      </c>
      <c r="F49" s="82" t="str">
        <f t="shared" si="1"/>
        <v>m</v>
      </c>
    </row>
    <row r="50" spans="2:6" x14ac:dyDescent="0.3">
      <c r="B50" s="78">
        <f t="shared" si="0"/>
        <v>42781</v>
      </c>
      <c r="C50" s="80">
        <f t="shared" si="2"/>
        <v>7</v>
      </c>
      <c r="D50" s="147" t="str">
        <f t="shared" si="3"/>
        <v/>
      </c>
      <c r="E50" s="81">
        <f t="shared" si="4"/>
        <v>42781</v>
      </c>
      <c r="F50" s="82" t="str">
        <f t="shared" si="1"/>
        <v>m</v>
      </c>
    </row>
    <row r="51" spans="2:6" x14ac:dyDescent="0.3">
      <c r="B51" s="78">
        <f t="shared" si="0"/>
        <v>42782</v>
      </c>
      <c r="C51" s="80">
        <f t="shared" si="2"/>
        <v>7</v>
      </c>
      <c r="D51" s="147" t="str">
        <f t="shared" si="3"/>
        <v/>
      </c>
      <c r="E51" s="81">
        <f t="shared" si="4"/>
        <v>42782</v>
      </c>
      <c r="F51" s="82" t="str">
        <f t="shared" si="1"/>
        <v>j</v>
      </c>
    </row>
    <row r="52" spans="2:6" x14ac:dyDescent="0.3">
      <c r="B52" s="78">
        <f t="shared" si="0"/>
        <v>42783</v>
      </c>
      <c r="C52" s="80">
        <f t="shared" si="2"/>
        <v>7</v>
      </c>
      <c r="D52" s="147" t="str">
        <f t="shared" si="3"/>
        <v/>
      </c>
      <c r="E52" s="81">
        <f t="shared" si="4"/>
        <v>42783</v>
      </c>
      <c r="F52" s="82" t="str">
        <f t="shared" si="1"/>
        <v>v</v>
      </c>
    </row>
    <row r="53" spans="2:6" x14ac:dyDescent="0.3">
      <c r="B53" s="78">
        <f t="shared" si="0"/>
        <v>42784</v>
      </c>
      <c r="C53" s="80">
        <f t="shared" si="2"/>
        <v>7</v>
      </c>
      <c r="D53" s="147" t="str">
        <f t="shared" si="3"/>
        <v/>
      </c>
      <c r="E53" s="81">
        <f t="shared" si="4"/>
        <v>42784</v>
      </c>
      <c r="F53" s="82" t="str">
        <f t="shared" si="1"/>
        <v>s</v>
      </c>
    </row>
    <row r="54" spans="2:6" x14ac:dyDescent="0.3">
      <c r="B54" s="78">
        <f t="shared" si="0"/>
        <v>42785</v>
      </c>
      <c r="C54" s="80">
        <f t="shared" si="2"/>
        <v>7</v>
      </c>
      <c r="D54" s="147" t="str">
        <f t="shared" si="3"/>
        <v/>
      </c>
      <c r="E54" s="81">
        <f t="shared" si="4"/>
        <v>42785</v>
      </c>
      <c r="F54" s="82" t="str">
        <f t="shared" si="1"/>
        <v>d</v>
      </c>
    </row>
    <row r="55" spans="2:6" x14ac:dyDescent="0.3">
      <c r="B55" s="78">
        <f t="shared" si="0"/>
        <v>42786</v>
      </c>
      <c r="C55" s="80">
        <f t="shared" si="2"/>
        <v>8</v>
      </c>
      <c r="D55" s="147" t="str">
        <f t="shared" si="3"/>
        <v/>
      </c>
      <c r="E55" s="81">
        <f t="shared" si="4"/>
        <v>42786</v>
      </c>
      <c r="F55" s="82" t="str">
        <f t="shared" si="1"/>
        <v>l</v>
      </c>
    </row>
    <row r="56" spans="2:6" x14ac:dyDescent="0.3">
      <c r="B56" s="78">
        <f t="shared" si="0"/>
        <v>42787</v>
      </c>
      <c r="C56" s="80">
        <f t="shared" si="2"/>
        <v>8</v>
      </c>
      <c r="D56" s="147" t="str">
        <f t="shared" si="3"/>
        <v/>
      </c>
      <c r="E56" s="81">
        <f t="shared" si="4"/>
        <v>42787</v>
      </c>
      <c r="F56" s="82" t="str">
        <f t="shared" si="1"/>
        <v>m</v>
      </c>
    </row>
    <row r="57" spans="2:6" x14ac:dyDescent="0.3">
      <c r="B57" s="78">
        <f t="shared" si="0"/>
        <v>42788</v>
      </c>
      <c r="C57" s="80">
        <f t="shared" si="2"/>
        <v>8</v>
      </c>
      <c r="D57" s="147" t="str">
        <f t="shared" si="3"/>
        <v/>
      </c>
      <c r="E57" s="81">
        <f t="shared" si="4"/>
        <v>42788</v>
      </c>
      <c r="F57" s="82" t="str">
        <f t="shared" si="1"/>
        <v>m</v>
      </c>
    </row>
    <row r="58" spans="2:6" x14ac:dyDescent="0.3">
      <c r="B58" s="78">
        <f t="shared" si="0"/>
        <v>42789</v>
      </c>
      <c r="C58" s="80">
        <f t="shared" si="2"/>
        <v>8</v>
      </c>
      <c r="D58" s="147" t="str">
        <f t="shared" si="3"/>
        <v/>
      </c>
      <c r="E58" s="81">
        <f t="shared" si="4"/>
        <v>42789</v>
      </c>
      <c r="F58" s="82" t="str">
        <f t="shared" si="1"/>
        <v>j</v>
      </c>
    </row>
    <row r="59" spans="2:6" x14ac:dyDescent="0.3">
      <c r="B59" s="78">
        <f t="shared" si="0"/>
        <v>42790</v>
      </c>
      <c r="C59" s="80">
        <f t="shared" si="2"/>
        <v>8</v>
      </c>
      <c r="D59" s="147" t="str">
        <f t="shared" si="3"/>
        <v/>
      </c>
      <c r="E59" s="81">
        <f t="shared" si="4"/>
        <v>42790</v>
      </c>
      <c r="F59" s="82" t="str">
        <f t="shared" si="1"/>
        <v>v</v>
      </c>
    </row>
    <row r="60" spans="2:6" x14ac:dyDescent="0.3">
      <c r="B60" s="78">
        <f t="shared" si="0"/>
        <v>42791</v>
      </c>
      <c r="C60" s="80">
        <f t="shared" si="2"/>
        <v>8</v>
      </c>
      <c r="D60" s="147" t="str">
        <f t="shared" si="3"/>
        <v/>
      </c>
      <c r="E60" s="81">
        <f t="shared" si="4"/>
        <v>42791</v>
      </c>
      <c r="F60" s="82" t="str">
        <f t="shared" si="1"/>
        <v>s</v>
      </c>
    </row>
    <row r="61" spans="2:6" x14ac:dyDescent="0.3">
      <c r="B61" s="78">
        <f t="shared" si="0"/>
        <v>42792</v>
      </c>
      <c r="C61" s="80">
        <f t="shared" si="2"/>
        <v>8</v>
      </c>
      <c r="D61" s="147" t="str">
        <f t="shared" si="3"/>
        <v/>
      </c>
      <c r="E61" s="81">
        <f t="shared" si="4"/>
        <v>42792</v>
      </c>
      <c r="F61" s="82" t="str">
        <f t="shared" si="1"/>
        <v>d</v>
      </c>
    </row>
    <row r="62" spans="2:6" x14ac:dyDescent="0.3">
      <c r="B62" s="78">
        <f t="shared" si="0"/>
        <v>42793</v>
      </c>
      <c r="C62" s="80">
        <f t="shared" si="2"/>
        <v>9</v>
      </c>
      <c r="D62" s="147" t="str">
        <f t="shared" si="3"/>
        <v/>
      </c>
      <c r="E62" s="81">
        <f t="shared" si="4"/>
        <v>42793</v>
      </c>
      <c r="F62" s="82" t="str">
        <f t="shared" si="1"/>
        <v>l</v>
      </c>
    </row>
    <row r="63" spans="2:6" x14ac:dyDescent="0.3">
      <c r="B63" s="78">
        <f t="shared" si="0"/>
        <v>42794</v>
      </c>
      <c r="C63" s="80">
        <f t="shared" si="2"/>
        <v>9</v>
      </c>
      <c r="D63" s="147" t="str">
        <f t="shared" si="3"/>
        <v/>
      </c>
      <c r="E63" s="81">
        <f t="shared" si="4"/>
        <v>42794</v>
      </c>
      <c r="F63" s="82" t="str">
        <f t="shared" si="1"/>
        <v>m</v>
      </c>
    </row>
    <row r="64" spans="2:6" x14ac:dyDescent="0.3">
      <c r="B64" s="78">
        <f t="shared" si="0"/>
        <v>42795</v>
      </c>
      <c r="C64" s="80">
        <f t="shared" si="2"/>
        <v>9</v>
      </c>
      <c r="D64" s="147" t="str">
        <f t="shared" si="3"/>
        <v/>
      </c>
      <c r="E64" s="81">
        <f t="shared" si="4"/>
        <v>42795</v>
      </c>
      <c r="F64" s="82" t="str">
        <f t="shared" si="1"/>
        <v>m</v>
      </c>
    </row>
    <row r="65" spans="2:6" x14ac:dyDescent="0.3">
      <c r="B65" s="78">
        <f t="shared" si="0"/>
        <v>42796</v>
      </c>
      <c r="C65" s="80">
        <f t="shared" si="2"/>
        <v>9</v>
      </c>
      <c r="D65" s="147" t="str">
        <f t="shared" si="3"/>
        <v/>
      </c>
      <c r="E65" s="81">
        <f t="shared" si="4"/>
        <v>42796</v>
      </c>
      <c r="F65" s="82" t="str">
        <f t="shared" si="1"/>
        <v>j</v>
      </c>
    </row>
    <row r="66" spans="2:6" x14ac:dyDescent="0.3">
      <c r="B66" s="78">
        <f t="shared" si="0"/>
        <v>42797</v>
      </c>
      <c r="C66" s="80">
        <f t="shared" si="2"/>
        <v>9</v>
      </c>
      <c r="D66" s="147" t="str">
        <f t="shared" si="3"/>
        <v/>
      </c>
      <c r="E66" s="81">
        <f t="shared" si="4"/>
        <v>42797</v>
      </c>
      <c r="F66" s="82" t="str">
        <f t="shared" si="1"/>
        <v>v</v>
      </c>
    </row>
    <row r="67" spans="2:6" x14ac:dyDescent="0.3">
      <c r="B67" s="78">
        <f t="shared" si="0"/>
        <v>42798</v>
      </c>
      <c r="C67" s="80">
        <f t="shared" si="2"/>
        <v>9</v>
      </c>
      <c r="D67" s="147" t="str">
        <f t="shared" si="3"/>
        <v/>
      </c>
      <c r="E67" s="81">
        <f t="shared" si="4"/>
        <v>42798</v>
      </c>
      <c r="F67" s="82" t="str">
        <f t="shared" si="1"/>
        <v>s</v>
      </c>
    </row>
    <row r="68" spans="2:6" x14ac:dyDescent="0.3">
      <c r="B68" s="78">
        <f t="shared" si="0"/>
        <v>42799</v>
      </c>
      <c r="C68" s="80">
        <f t="shared" si="2"/>
        <v>9</v>
      </c>
      <c r="D68" s="147" t="str">
        <f t="shared" si="3"/>
        <v/>
      </c>
      <c r="E68" s="81">
        <f t="shared" si="4"/>
        <v>42799</v>
      </c>
      <c r="F68" s="82" t="str">
        <f t="shared" si="1"/>
        <v>d</v>
      </c>
    </row>
    <row r="69" spans="2:6" x14ac:dyDescent="0.3">
      <c r="B69" s="78">
        <f t="shared" ref="B69:B132" si="6">+B70-1</f>
        <v>42800</v>
      </c>
      <c r="C69" s="80">
        <f t="shared" si="2"/>
        <v>10</v>
      </c>
      <c r="D69" s="147" t="str">
        <f t="shared" ref="D69:D132" si="7">IF(ISERROR(VLOOKUP(E69,jfdate,1,TRUE)),"",IF(VLOOKUP(E69,jfdate,1,TRUE)=B69,"f",""))</f>
        <v/>
      </c>
      <c r="E69" s="81">
        <f t="shared" si="4"/>
        <v>42800</v>
      </c>
      <c r="F69" s="82" t="str">
        <f t="shared" ref="F69:F132" si="8">IF(D69="f","f",VLOOKUP(WEEKDAY(E69),jourabbrege,2,FALSE))</f>
        <v>l</v>
      </c>
    </row>
    <row r="70" spans="2:6" x14ac:dyDescent="0.3">
      <c r="B70" s="78">
        <f t="shared" si="6"/>
        <v>42801</v>
      </c>
      <c r="C70" s="80">
        <f t="shared" ref="C70:C133" si="9">WEEKNUM(B70,21)</f>
        <v>10</v>
      </c>
      <c r="D70" s="147" t="str">
        <f t="shared" si="7"/>
        <v/>
      </c>
      <c r="E70" s="81">
        <f t="shared" ref="E70:E133" si="10">B70</f>
        <v>42801</v>
      </c>
      <c r="F70" s="82" t="str">
        <f t="shared" si="8"/>
        <v>m</v>
      </c>
    </row>
    <row r="71" spans="2:6" x14ac:dyDescent="0.3">
      <c r="B71" s="78">
        <f t="shared" si="6"/>
        <v>42802</v>
      </c>
      <c r="C71" s="80">
        <f t="shared" si="9"/>
        <v>10</v>
      </c>
      <c r="D71" s="147" t="str">
        <f t="shared" si="7"/>
        <v/>
      </c>
      <c r="E71" s="81">
        <f t="shared" si="10"/>
        <v>42802</v>
      </c>
      <c r="F71" s="82" t="str">
        <f t="shared" si="8"/>
        <v>m</v>
      </c>
    </row>
    <row r="72" spans="2:6" x14ac:dyDescent="0.3">
      <c r="B72" s="78">
        <f t="shared" si="6"/>
        <v>42803</v>
      </c>
      <c r="C72" s="80">
        <f t="shared" si="9"/>
        <v>10</v>
      </c>
      <c r="D72" s="147" t="str">
        <f t="shared" si="7"/>
        <v/>
      </c>
      <c r="E72" s="81">
        <f t="shared" si="10"/>
        <v>42803</v>
      </c>
      <c r="F72" s="82" t="str">
        <f t="shared" si="8"/>
        <v>j</v>
      </c>
    </row>
    <row r="73" spans="2:6" x14ac:dyDescent="0.3">
      <c r="B73" s="78">
        <f t="shared" si="6"/>
        <v>42804</v>
      </c>
      <c r="C73" s="80">
        <f t="shared" si="9"/>
        <v>10</v>
      </c>
      <c r="D73" s="147" t="str">
        <f t="shared" si="7"/>
        <v/>
      </c>
      <c r="E73" s="81">
        <f t="shared" si="10"/>
        <v>42804</v>
      </c>
      <c r="F73" s="82" t="str">
        <f t="shared" si="8"/>
        <v>v</v>
      </c>
    </row>
    <row r="74" spans="2:6" x14ac:dyDescent="0.3">
      <c r="B74" s="78">
        <f t="shared" si="6"/>
        <v>42805</v>
      </c>
      <c r="C74" s="80">
        <f t="shared" si="9"/>
        <v>10</v>
      </c>
      <c r="D74" s="147" t="str">
        <f t="shared" si="7"/>
        <v/>
      </c>
      <c r="E74" s="81">
        <f t="shared" si="10"/>
        <v>42805</v>
      </c>
      <c r="F74" s="82" t="str">
        <f t="shared" si="8"/>
        <v>s</v>
      </c>
    </row>
    <row r="75" spans="2:6" x14ac:dyDescent="0.3">
      <c r="B75" s="78">
        <f t="shared" si="6"/>
        <v>42806</v>
      </c>
      <c r="C75" s="80">
        <f t="shared" si="9"/>
        <v>10</v>
      </c>
      <c r="D75" s="147" t="str">
        <f t="shared" si="7"/>
        <v/>
      </c>
      <c r="E75" s="81">
        <f t="shared" si="10"/>
        <v>42806</v>
      </c>
      <c r="F75" s="82" t="str">
        <f t="shared" si="8"/>
        <v>d</v>
      </c>
    </row>
    <row r="76" spans="2:6" x14ac:dyDescent="0.3">
      <c r="B76" s="78">
        <f t="shared" si="6"/>
        <v>42807</v>
      </c>
      <c r="C76" s="80">
        <f t="shared" si="9"/>
        <v>11</v>
      </c>
      <c r="D76" s="147" t="str">
        <f t="shared" si="7"/>
        <v/>
      </c>
      <c r="E76" s="81">
        <f t="shared" si="10"/>
        <v>42807</v>
      </c>
      <c r="F76" s="82" t="str">
        <f t="shared" si="8"/>
        <v>l</v>
      </c>
    </row>
    <row r="77" spans="2:6" x14ac:dyDescent="0.3">
      <c r="B77" s="78">
        <f t="shared" si="6"/>
        <v>42808</v>
      </c>
      <c r="C77" s="80">
        <f t="shared" si="9"/>
        <v>11</v>
      </c>
      <c r="D77" s="147" t="str">
        <f t="shared" si="7"/>
        <v/>
      </c>
      <c r="E77" s="81">
        <f t="shared" si="10"/>
        <v>42808</v>
      </c>
      <c r="F77" s="82" t="str">
        <f t="shared" si="8"/>
        <v>m</v>
      </c>
    </row>
    <row r="78" spans="2:6" x14ac:dyDescent="0.3">
      <c r="B78" s="78">
        <f t="shared" si="6"/>
        <v>42809</v>
      </c>
      <c r="C78" s="80">
        <f t="shared" si="9"/>
        <v>11</v>
      </c>
      <c r="D78" s="147" t="str">
        <f t="shared" si="7"/>
        <v/>
      </c>
      <c r="E78" s="81">
        <f t="shared" si="10"/>
        <v>42809</v>
      </c>
      <c r="F78" s="82" t="str">
        <f t="shared" si="8"/>
        <v>m</v>
      </c>
    </row>
    <row r="79" spans="2:6" x14ac:dyDescent="0.3">
      <c r="B79" s="78">
        <f t="shared" si="6"/>
        <v>42810</v>
      </c>
      <c r="C79" s="80">
        <f t="shared" si="9"/>
        <v>11</v>
      </c>
      <c r="D79" s="147" t="str">
        <f t="shared" si="7"/>
        <v/>
      </c>
      <c r="E79" s="81">
        <f t="shared" si="10"/>
        <v>42810</v>
      </c>
      <c r="F79" s="82" t="str">
        <f t="shared" si="8"/>
        <v>j</v>
      </c>
    </row>
    <row r="80" spans="2:6" x14ac:dyDescent="0.3">
      <c r="B80" s="78">
        <f t="shared" si="6"/>
        <v>42811</v>
      </c>
      <c r="C80" s="80">
        <f t="shared" si="9"/>
        <v>11</v>
      </c>
      <c r="D80" s="147" t="str">
        <f t="shared" si="7"/>
        <v/>
      </c>
      <c r="E80" s="81">
        <f t="shared" si="10"/>
        <v>42811</v>
      </c>
      <c r="F80" s="82" t="str">
        <f t="shared" si="8"/>
        <v>v</v>
      </c>
    </row>
    <row r="81" spans="2:6" x14ac:dyDescent="0.3">
      <c r="B81" s="78">
        <f t="shared" si="6"/>
        <v>42812</v>
      </c>
      <c r="C81" s="80">
        <f t="shared" si="9"/>
        <v>11</v>
      </c>
      <c r="D81" s="147" t="str">
        <f t="shared" si="7"/>
        <v/>
      </c>
      <c r="E81" s="81">
        <f t="shared" si="10"/>
        <v>42812</v>
      </c>
      <c r="F81" s="82" t="str">
        <f t="shared" si="8"/>
        <v>s</v>
      </c>
    </row>
    <row r="82" spans="2:6" x14ac:dyDescent="0.3">
      <c r="B82" s="78">
        <f t="shared" si="6"/>
        <v>42813</v>
      </c>
      <c r="C82" s="80">
        <f t="shared" si="9"/>
        <v>11</v>
      </c>
      <c r="D82" s="147" t="str">
        <f t="shared" si="7"/>
        <v/>
      </c>
      <c r="E82" s="81">
        <f t="shared" si="10"/>
        <v>42813</v>
      </c>
      <c r="F82" s="82" t="str">
        <f t="shared" si="8"/>
        <v>d</v>
      </c>
    </row>
    <row r="83" spans="2:6" x14ac:dyDescent="0.3">
      <c r="B83" s="78">
        <f t="shared" si="6"/>
        <v>42814</v>
      </c>
      <c r="C83" s="80">
        <f t="shared" si="9"/>
        <v>12</v>
      </c>
      <c r="D83" s="147" t="str">
        <f t="shared" si="7"/>
        <v/>
      </c>
      <c r="E83" s="81">
        <f t="shared" si="10"/>
        <v>42814</v>
      </c>
      <c r="F83" s="82" t="str">
        <f t="shared" si="8"/>
        <v>l</v>
      </c>
    </row>
    <row r="84" spans="2:6" x14ac:dyDescent="0.3">
      <c r="B84" s="78">
        <f t="shared" si="6"/>
        <v>42815</v>
      </c>
      <c r="C84" s="80">
        <f t="shared" si="9"/>
        <v>12</v>
      </c>
      <c r="D84" s="147" t="str">
        <f t="shared" si="7"/>
        <v/>
      </c>
      <c r="E84" s="81">
        <f t="shared" si="10"/>
        <v>42815</v>
      </c>
      <c r="F84" s="82" t="str">
        <f t="shared" si="8"/>
        <v>m</v>
      </c>
    </row>
    <row r="85" spans="2:6" x14ac:dyDescent="0.3">
      <c r="B85" s="78">
        <f t="shared" si="6"/>
        <v>42816</v>
      </c>
      <c r="C85" s="80">
        <f t="shared" si="9"/>
        <v>12</v>
      </c>
      <c r="D85" s="147" t="str">
        <f t="shared" si="7"/>
        <v/>
      </c>
      <c r="E85" s="81">
        <f t="shared" si="10"/>
        <v>42816</v>
      </c>
      <c r="F85" s="82" t="str">
        <f t="shared" si="8"/>
        <v>m</v>
      </c>
    </row>
    <row r="86" spans="2:6" x14ac:dyDescent="0.3">
      <c r="B86" s="78">
        <f t="shared" si="6"/>
        <v>42817</v>
      </c>
      <c r="C86" s="80">
        <f t="shared" si="9"/>
        <v>12</v>
      </c>
      <c r="D86" s="147" t="str">
        <f t="shared" si="7"/>
        <v/>
      </c>
      <c r="E86" s="81">
        <f t="shared" si="10"/>
        <v>42817</v>
      </c>
      <c r="F86" s="82" t="str">
        <f t="shared" si="8"/>
        <v>j</v>
      </c>
    </row>
    <row r="87" spans="2:6" x14ac:dyDescent="0.3">
      <c r="B87" s="78">
        <f t="shared" si="6"/>
        <v>42818</v>
      </c>
      <c r="C87" s="80">
        <f t="shared" si="9"/>
        <v>12</v>
      </c>
      <c r="D87" s="147" t="str">
        <f t="shared" si="7"/>
        <v/>
      </c>
      <c r="E87" s="81">
        <f t="shared" si="10"/>
        <v>42818</v>
      </c>
      <c r="F87" s="82" t="str">
        <f t="shared" si="8"/>
        <v>v</v>
      </c>
    </row>
    <row r="88" spans="2:6" x14ac:dyDescent="0.3">
      <c r="B88" s="78">
        <f t="shared" si="6"/>
        <v>42819</v>
      </c>
      <c r="C88" s="80">
        <f t="shared" si="9"/>
        <v>12</v>
      </c>
      <c r="D88" s="147" t="str">
        <f t="shared" si="7"/>
        <v/>
      </c>
      <c r="E88" s="81">
        <f t="shared" si="10"/>
        <v>42819</v>
      </c>
      <c r="F88" s="82" t="str">
        <f t="shared" si="8"/>
        <v>s</v>
      </c>
    </row>
    <row r="89" spans="2:6" x14ac:dyDescent="0.3">
      <c r="B89" s="78">
        <f t="shared" si="6"/>
        <v>42820</v>
      </c>
      <c r="C89" s="80">
        <f t="shared" si="9"/>
        <v>12</v>
      </c>
      <c r="D89" s="147" t="str">
        <f t="shared" si="7"/>
        <v/>
      </c>
      <c r="E89" s="81">
        <f t="shared" si="10"/>
        <v>42820</v>
      </c>
      <c r="F89" s="82" t="str">
        <f t="shared" si="8"/>
        <v>d</v>
      </c>
    </row>
    <row r="90" spans="2:6" x14ac:dyDescent="0.3">
      <c r="B90" s="78">
        <f t="shared" si="6"/>
        <v>42821</v>
      </c>
      <c r="C90" s="80">
        <f t="shared" si="9"/>
        <v>13</v>
      </c>
      <c r="D90" s="147" t="str">
        <f t="shared" si="7"/>
        <v/>
      </c>
      <c r="E90" s="81">
        <f t="shared" si="10"/>
        <v>42821</v>
      </c>
      <c r="F90" s="82" t="str">
        <f t="shared" si="8"/>
        <v>l</v>
      </c>
    </row>
    <row r="91" spans="2:6" x14ac:dyDescent="0.3">
      <c r="B91" s="78">
        <f t="shared" si="6"/>
        <v>42822</v>
      </c>
      <c r="C91" s="80">
        <f t="shared" si="9"/>
        <v>13</v>
      </c>
      <c r="D91" s="147" t="str">
        <f t="shared" si="7"/>
        <v/>
      </c>
      <c r="E91" s="81">
        <f t="shared" si="10"/>
        <v>42822</v>
      </c>
      <c r="F91" s="82" t="str">
        <f t="shared" si="8"/>
        <v>m</v>
      </c>
    </row>
    <row r="92" spans="2:6" x14ac:dyDescent="0.3">
      <c r="B92" s="78">
        <f t="shared" si="6"/>
        <v>42823</v>
      </c>
      <c r="C92" s="80">
        <f t="shared" si="9"/>
        <v>13</v>
      </c>
      <c r="D92" s="147" t="str">
        <f t="shared" si="7"/>
        <v/>
      </c>
      <c r="E92" s="81">
        <f t="shared" si="10"/>
        <v>42823</v>
      </c>
      <c r="F92" s="82" t="str">
        <f t="shared" si="8"/>
        <v>m</v>
      </c>
    </row>
    <row r="93" spans="2:6" x14ac:dyDescent="0.3">
      <c r="B93" s="78">
        <f t="shared" si="6"/>
        <v>42824</v>
      </c>
      <c r="C93" s="80">
        <f t="shared" si="9"/>
        <v>13</v>
      </c>
      <c r="D93" s="147" t="str">
        <f t="shared" si="7"/>
        <v/>
      </c>
      <c r="E93" s="81">
        <f t="shared" si="10"/>
        <v>42824</v>
      </c>
      <c r="F93" s="82" t="str">
        <f t="shared" si="8"/>
        <v>j</v>
      </c>
    </row>
    <row r="94" spans="2:6" x14ac:dyDescent="0.3">
      <c r="B94" s="78">
        <f t="shared" si="6"/>
        <v>42825</v>
      </c>
      <c r="C94" s="80">
        <f t="shared" si="9"/>
        <v>13</v>
      </c>
      <c r="D94" s="147" t="str">
        <f t="shared" si="7"/>
        <v/>
      </c>
      <c r="E94" s="81">
        <f t="shared" si="10"/>
        <v>42825</v>
      </c>
      <c r="F94" s="82" t="str">
        <f t="shared" si="8"/>
        <v>v</v>
      </c>
    </row>
    <row r="95" spans="2:6" x14ac:dyDescent="0.3">
      <c r="B95" s="78">
        <f t="shared" si="6"/>
        <v>42826</v>
      </c>
      <c r="C95" s="80">
        <f t="shared" si="9"/>
        <v>13</v>
      </c>
      <c r="D95" s="147" t="str">
        <f t="shared" si="7"/>
        <v/>
      </c>
      <c r="E95" s="81">
        <f t="shared" si="10"/>
        <v>42826</v>
      </c>
      <c r="F95" s="82" t="str">
        <f t="shared" si="8"/>
        <v>s</v>
      </c>
    </row>
    <row r="96" spans="2:6" x14ac:dyDescent="0.3">
      <c r="B96" s="78">
        <f t="shared" si="6"/>
        <v>42827</v>
      </c>
      <c r="C96" s="80">
        <f t="shared" si="9"/>
        <v>13</v>
      </c>
      <c r="D96" s="147" t="str">
        <f t="shared" si="7"/>
        <v/>
      </c>
      <c r="E96" s="81">
        <f t="shared" si="10"/>
        <v>42827</v>
      </c>
      <c r="F96" s="82" t="str">
        <f t="shared" si="8"/>
        <v>d</v>
      </c>
    </row>
    <row r="97" spans="2:6" x14ac:dyDescent="0.3">
      <c r="B97" s="78">
        <f t="shared" si="6"/>
        <v>42828</v>
      </c>
      <c r="C97" s="80">
        <f t="shared" si="9"/>
        <v>14</v>
      </c>
      <c r="D97" s="147" t="str">
        <f t="shared" si="7"/>
        <v/>
      </c>
      <c r="E97" s="81">
        <f t="shared" si="10"/>
        <v>42828</v>
      </c>
      <c r="F97" s="82" t="str">
        <f t="shared" si="8"/>
        <v>l</v>
      </c>
    </row>
    <row r="98" spans="2:6" x14ac:dyDescent="0.3">
      <c r="B98" s="78">
        <f t="shared" si="6"/>
        <v>42829</v>
      </c>
      <c r="C98" s="80">
        <f t="shared" si="9"/>
        <v>14</v>
      </c>
      <c r="D98" s="147" t="str">
        <f t="shared" si="7"/>
        <v/>
      </c>
      <c r="E98" s="81">
        <f t="shared" si="10"/>
        <v>42829</v>
      </c>
      <c r="F98" s="82" t="str">
        <f t="shared" si="8"/>
        <v>m</v>
      </c>
    </row>
    <row r="99" spans="2:6" x14ac:dyDescent="0.3">
      <c r="B99" s="78">
        <f t="shared" si="6"/>
        <v>42830</v>
      </c>
      <c r="C99" s="80">
        <f t="shared" si="9"/>
        <v>14</v>
      </c>
      <c r="D99" s="147" t="str">
        <f t="shared" si="7"/>
        <v/>
      </c>
      <c r="E99" s="81">
        <f t="shared" si="10"/>
        <v>42830</v>
      </c>
      <c r="F99" s="82" t="str">
        <f t="shared" si="8"/>
        <v>m</v>
      </c>
    </row>
    <row r="100" spans="2:6" x14ac:dyDescent="0.3">
      <c r="B100" s="78">
        <f t="shared" si="6"/>
        <v>42831</v>
      </c>
      <c r="C100" s="80">
        <f t="shared" si="9"/>
        <v>14</v>
      </c>
      <c r="D100" s="147" t="str">
        <f t="shared" si="7"/>
        <v/>
      </c>
      <c r="E100" s="81">
        <f t="shared" si="10"/>
        <v>42831</v>
      </c>
      <c r="F100" s="82" t="str">
        <f t="shared" si="8"/>
        <v>j</v>
      </c>
    </row>
    <row r="101" spans="2:6" x14ac:dyDescent="0.3">
      <c r="B101" s="78">
        <f t="shared" si="6"/>
        <v>42832</v>
      </c>
      <c r="C101" s="80">
        <f t="shared" si="9"/>
        <v>14</v>
      </c>
      <c r="D101" s="147" t="str">
        <f t="shared" si="7"/>
        <v/>
      </c>
      <c r="E101" s="81">
        <f t="shared" si="10"/>
        <v>42832</v>
      </c>
      <c r="F101" s="82" t="str">
        <f t="shared" si="8"/>
        <v>v</v>
      </c>
    </row>
    <row r="102" spans="2:6" x14ac:dyDescent="0.3">
      <c r="B102" s="78">
        <f t="shared" si="6"/>
        <v>42833</v>
      </c>
      <c r="C102" s="80">
        <f t="shared" si="9"/>
        <v>14</v>
      </c>
      <c r="D102" s="147" t="str">
        <f t="shared" si="7"/>
        <v/>
      </c>
      <c r="E102" s="81">
        <f t="shared" si="10"/>
        <v>42833</v>
      </c>
      <c r="F102" s="82" t="str">
        <f t="shared" si="8"/>
        <v>s</v>
      </c>
    </row>
    <row r="103" spans="2:6" x14ac:dyDescent="0.3">
      <c r="B103" s="78">
        <f t="shared" si="6"/>
        <v>42834</v>
      </c>
      <c r="C103" s="80">
        <f t="shared" si="9"/>
        <v>14</v>
      </c>
      <c r="D103" s="147" t="str">
        <f t="shared" si="7"/>
        <v/>
      </c>
      <c r="E103" s="81">
        <f t="shared" si="10"/>
        <v>42834</v>
      </c>
      <c r="F103" s="82" t="str">
        <f t="shared" si="8"/>
        <v>d</v>
      </c>
    </row>
    <row r="104" spans="2:6" x14ac:dyDescent="0.3">
      <c r="B104" s="78">
        <f t="shared" si="6"/>
        <v>42835</v>
      </c>
      <c r="C104" s="80">
        <f t="shared" si="9"/>
        <v>15</v>
      </c>
      <c r="D104" s="147" t="str">
        <f t="shared" si="7"/>
        <v/>
      </c>
      <c r="E104" s="81">
        <f t="shared" si="10"/>
        <v>42835</v>
      </c>
      <c r="F104" s="82" t="str">
        <f t="shared" si="8"/>
        <v>l</v>
      </c>
    </row>
    <row r="105" spans="2:6" x14ac:dyDescent="0.3">
      <c r="B105" s="78">
        <f t="shared" si="6"/>
        <v>42836</v>
      </c>
      <c r="C105" s="80">
        <f t="shared" si="9"/>
        <v>15</v>
      </c>
      <c r="D105" s="147" t="str">
        <f t="shared" si="7"/>
        <v/>
      </c>
      <c r="E105" s="81">
        <f t="shared" si="10"/>
        <v>42836</v>
      </c>
      <c r="F105" s="82" t="str">
        <f t="shared" si="8"/>
        <v>m</v>
      </c>
    </row>
    <row r="106" spans="2:6" x14ac:dyDescent="0.3">
      <c r="B106" s="78">
        <f t="shared" si="6"/>
        <v>42837</v>
      </c>
      <c r="C106" s="80">
        <f t="shared" si="9"/>
        <v>15</v>
      </c>
      <c r="D106" s="147" t="str">
        <f t="shared" si="7"/>
        <v/>
      </c>
      <c r="E106" s="81">
        <f t="shared" si="10"/>
        <v>42837</v>
      </c>
      <c r="F106" s="82" t="str">
        <f t="shared" si="8"/>
        <v>m</v>
      </c>
    </row>
    <row r="107" spans="2:6" x14ac:dyDescent="0.3">
      <c r="B107" s="78">
        <f t="shared" si="6"/>
        <v>42838</v>
      </c>
      <c r="C107" s="80">
        <f t="shared" si="9"/>
        <v>15</v>
      </c>
      <c r="D107" s="147" t="str">
        <f t="shared" si="7"/>
        <v/>
      </c>
      <c r="E107" s="81">
        <f t="shared" si="10"/>
        <v>42838</v>
      </c>
      <c r="F107" s="82" t="str">
        <f t="shared" si="8"/>
        <v>j</v>
      </c>
    </row>
    <row r="108" spans="2:6" x14ac:dyDescent="0.3">
      <c r="B108" s="78">
        <f t="shared" si="6"/>
        <v>42839</v>
      </c>
      <c r="C108" s="80">
        <f t="shared" si="9"/>
        <v>15</v>
      </c>
      <c r="D108" s="147" t="str">
        <f t="shared" si="7"/>
        <v/>
      </c>
      <c r="E108" s="81">
        <f t="shared" si="10"/>
        <v>42839</v>
      </c>
      <c r="F108" s="82" t="str">
        <f t="shared" si="8"/>
        <v>v</v>
      </c>
    </row>
    <row r="109" spans="2:6" x14ac:dyDescent="0.3">
      <c r="B109" s="78">
        <f t="shared" si="6"/>
        <v>42840</v>
      </c>
      <c r="C109" s="80">
        <f t="shared" si="9"/>
        <v>15</v>
      </c>
      <c r="D109" s="147" t="str">
        <f t="shared" si="7"/>
        <v/>
      </c>
      <c r="E109" s="81">
        <f t="shared" si="10"/>
        <v>42840</v>
      </c>
      <c r="F109" s="82" t="str">
        <f t="shared" si="8"/>
        <v>s</v>
      </c>
    </row>
    <row r="110" spans="2:6" x14ac:dyDescent="0.3">
      <c r="B110" s="78">
        <f t="shared" si="6"/>
        <v>42841</v>
      </c>
      <c r="C110" s="80">
        <f t="shared" si="9"/>
        <v>15</v>
      </c>
      <c r="D110" s="147" t="str">
        <f t="shared" si="7"/>
        <v/>
      </c>
      <c r="E110" s="81">
        <f t="shared" si="10"/>
        <v>42841</v>
      </c>
      <c r="F110" s="82" t="str">
        <f t="shared" si="8"/>
        <v>d</v>
      </c>
    </row>
    <row r="111" spans="2:6" x14ac:dyDescent="0.3">
      <c r="B111" s="78">
        <f t="shared" si="6"/>
        <v>42842</v>
      </c>
      <c r="C111" s="80">
        <f t="shared" si="9"/>
        <v>16</v>
      </c>
      <c r="D111" s="147" t="str">
        <f t="shared" si="7"/>
        <v>f</v>
      </c>
      <c r="E111" s="81">
        <f t="shared" si="10"/>
        <v>42842</v>
      </c>
      <c r="F111" s="82" t="str">
        <f t="shared" si="8"/>
        <v>f</v>
      </c>
    </row>
    <row r="112" spans="2:6" x14ac:dyDescent="0.3">
      <c r="B112" s="78">
        <f t="shared" si="6"/>
        <v>42843</v>
      </c>
      <c r="C112" s="80">
        <f t="shared" si="9"/>
        <v>16</v>
      </c>
      <c r="D112" s="147" t="str">
        <f t="shared" si="7"/>
        <v/>
      </c>
      <c r="E112" s="81">
        <f t="shared" si="10"/>
        <v>42843</v>
      </c>
      <c r="F112" s="82" t="str">
        <f t="shared" si="8"/>
        <v>m</v>
      </c>
    </row>
    <row r="113" spans="2:6" x14ac:dyDescent="0.3">
      <c r="B113" s="78">
        <f t="shared" si="6"/>
        <v>42844</v>
      </c>
      <c r="C113" s="80">
        <f t="shared" si="9"/>
        <v>16</v>
      </c>
      <c r="D113" s="147" t="str">
        <f t="shared" si="7"/>
        <v/>
      </c>
      <c r="E113" s="81">
        <f t="shared" si="10"/>
        <v>42844</v>
      </c>
      <c r="F113" s="82" t="str">
        <f t="shared" si="8"/>
        <v>m</v>
      </c>
    </row>
    <row r="114" spans="2:6" x14ac:dyDescent="0.3">
      <c r="B114" s="78">
        <f t="shared" si="6"/>
        <v>42845</v>
      </c>
      <c r="C114" s="80">
        <f t="shared" si="9"/>
        <v>16</v>
      </c>
      <c r="D114" s="147" t="str">
        <f t="shared" si="7"/>
        <v/>
      </c>
      <c r="E114" s="81">
        <f t="shared" si="10"/>
        <v>42845</v>
      </c>
      <c r="F114" s="82" t="str">
        <f t="shared" si="8"/>
        <v>j</v>
      </c>
    </row>
    <row r="115" spans="2:6" x14ac:dyDescent="0.3">
      <c r="B115" s="78">
        <f t="shared" si="6"/>
        <v>42846</v>
      </c>
      <c r="C115" s="80">
        <f t="shared" si="9"/>
        <v>16</v>
      </c>
      <c r="D115" s="147" t="str">
        <f t="shared" si="7"/>
        <v/>
      </c>
      <c r="E115" s="81">
        <f t="shared" si="10"/>
        <v>42846</v>
      </c>
      <c r="F115" s="82" t="str">
        <f t="shared" si="8"/>
        <v>v</v>
      </c>
    </row>
    <row r="116" spans="2:6" x14ac:dyDescent="0.3">
      <c r="B116" s="78">
        <f t="shared" si="6"/>
        <v>42847</v>
      </c>
      <c r="C116" s="80">
        <f t="shared" si="9"/>
        <v>16</v>
      </c>
      <c r="D116" s="147" t="str">
        <f t="shared" si="7"/>
        <v/>
      </c>
      <c r="E116" s="81">
        <f t="shared" si="10"/>
        <v>42847</v>
      </c>
      <c r="F116" s="82" t="str">
        <f t="shared" si="8"/>
        <v>s</v>
      </c>
    </row>
    <row r="117" spans="2:6" x14ac:dyDescent="0.3">
      <c r="B117" s="78">
        <f t="shared" si="6"/>
        <v>42848</v>
      </c>
      <c r="C117" s="80">
        <f t="shared" si="9"/>
        <v>16</v>
      </c>
      <c r="D117" s="147" t="str">
        <f t="shared" si="7"/>
        <v/>
      </c>
      <c r="E117" s="81">
        <f t="shared" si="10"/>
        <v>42848</v>
      </c>
      <c r="F117" s="82" t="str">
        <f t="shared" si="8"/>
        <v>d</v>
      </c>
    </row>
    <row r="118" spans="2:6" x14ac:dyDescent="0.3">
      <c r="B118" s="78">
        <f t="shared" si="6"/>
        <v>42849</v>
      </c>
      <c r="C118" s="80">
        <f t="shared" si="9"/>
        <v>17</v>
      </c>
      <c r="D118" s="147" t="str">
        <f t="shared" si="7"/>
        <v/>
      </c>
      <c r="E118" s="81">
        <f t="shared" si="10"/>
        <v>42849</v>
      </c>
      <c r="F118" s="82" t="str">
        <f t="shared" si="8"/>
        <v>l</v>
      </c>
    </row>
    <row r="119" spans="2:6" x14ac:dyDescent="0.3">
      <c r="B119" s="78">
        <f t="shared" si="6"/>
        <v>42850</v>
      </c>
      <c r="C119" s="80">
        <f t="shared" si="9"/>
        <v>17</v>
      </c>
      <c r="D119" s="147" t="str">
        <f t="shared" si="7"/>
        <v/>
      </c>
      <c r="E119" s="81">
        <f t="shared" si="10"/>
        <v>42850</v>
      </c>
      <c r="F119" s="82" t="str">
        <f t="shared" si="8"/>
        <v>m</v>
      </c>
    </row>
    <row r="120" spans="2:6" x14ac:dyDescent="0.3">
      <c r="B120" s="78">
        <f t="shared" si="6"/>
        <v>42851</v>
      </c>
      <c r="C120" s="80">
        <f t="shared" si="9"/>
        <v>17</v>
      </c>
      <c r="D120" s="147" t="str">
        <f t="shared" si="7"/>
        <v/>
      </c>
      <c r="E120" s="81">
        <f t="shared" si="10"/>
        <v>42851</v>
      </c>
      <c r="F120" s="82" t="str">
        <f t="shared" si="8"/>
        <v>m</v>
      </c>
    </row>
    <row r="121" spans="2:6" x14ac:dyDescent="0.3">
      <c r="B121" s="78">
        <f t="shared" si="6"/>
        <v>42852</v>
      </c>
      <c r="C121" s="80">
        <f t="shared" si="9"/>
        <v>17</v>
      </c>
      <c r="D121" s="147" t="str">
        <f t="shared" si="7"/>
        <v/>
      </c>
      <c r="E121" s="81">
        <f t="shared" si="10"/>
        <v>42852</v>
      </c>
      <c r="F121" s="82" t="str">
        <f t="shared" si="8"/>
        <v>j</v>
      </c>
    </row>
    <row r="122" spans="2:6" x14ac:dyDescent="0.3">
      <c r="B122" s="78">
        <f t="shared" si="6"/>
        <v>42853</v>
      </c>
      <c r="C122" s="80">
        <f t="shared" si="9"/>
        <v>17</v>
      </c>
      <c r="D122" s="147" t="str">
        <f t="shared" si="7"/>
        <v/>
      </c>
      <c r="E122" s="81">
        <f t="shared" si="10"/>
        <v>42853</v>
      </c>
      <c r="F122" s="82" t="str">
        <f t="shared" si="8"/>
        <v>v</v>
      </c>
    </row>
    <row r="123" spans="2:6" x14ac:dyDescent="0.3">
      <c r="B123" s="78">
        <f t="shared" si="6"/>
        <v>42854</v>
      </c>
      <c r="C123" s="80">
        <f t="shared" si="9"/>
        <v>17</v>
      </c>
      <c r="D123" s="147" t="str">
        <f t="shared" si="7"/>
        <v/>
      </c>
      <c r="E123" s="81">
        <f t="shared" si="10"/>
        <v>42854</v>
      </c>
      <c r="F123" s="82" t="str">
        <f t="shared" si="8"/>
        <v>s</v>
      </c>
    </row>
    <row r="124" spans="2:6" x14ac:dyDescent="0.3">
      <c r="B124" s="78">
        <f t="shared" si="6"/>
        <v>42855</v>
      </c>
      <c r="C124" s="80">
        <f t="shared" si="9"/>
        <v>17</v>
      </c>
      <c r="D124" s="147" t="str">
        <f t="shared" si="7"/>
        <v/>
      </c>
      <c r="E124" s="81">
        <f t="shared" si="10"/>
        <v>42855</v>
      </c>
      <c r="F124" s="82" t="str">
        <f t="shared" si="8"/>
        <v>d</v>
      </c>
    </row>
    <row r="125" spans="2:6" x14ac:dyDescent="0.3">
      <c r="B125" s="78">
        <f t="shared" si="6"/>
        <v>42856</v>
      </c>
      <c r="C125" s="80">
        <f t="shared" si="9"/>
        <v>18</v>
      </c>
      <c r="D125" s="147" t="str">
        <f t="shared" si="7"/>
        <v>f</v>
      </c>
      <c r="E125" s="81">
        <f t="shared" si="10"/>
        <v>42856</v>
      </c>
      <c r="F125" s="82" t="str">
        <f t="shared" si="8"/>
        <v>f</v>
      </c>
    </row>
    <row r="126" spans="2:6" x14ac:dyDescent="0.3">
      <c r="B126" s="78">
        <f t="shared" si="6"/>
        <v>42857</v>
      </c>
      <c r="C126" s="80">
        <f t="shared" si="9"/>
        <v>18</v>
      </c>
      <c r="D126" s="147" t="str">
        <f t="shared" si="7"/>
        <v/>
      </c>
      <c r="E126" s="81">
        <f t="shared" si="10"/>
        <v>42857</v>
      </c>
      <c r="F126" s="82" t="str">
        <f t="shared" si="8"/>
        <v>m</v>
      </c>
    </row>
    <row r="127" spans="2:6" x14ac:dyDescent="0.3">
      <c r="B127" s="78">
        <f t="shared" si="6"/>
        <v>42858</v>
      </c>
      <c r="C127" s="80">
        <f t="shared" si="9"/>
        <v>18</v>
      </c>
      <c r="D127" s="147" t="str">
        <f t="shared" si="7"/>
        <v/>
      </c>
      <c r="E127" s="81">
        <f t="shared" si="10"/>
        <v>42858</v>
      </c>
      <c r="F127" s="82" t="str">
        <f t="shared" si="8"/>
        <v>m</v>
      </c>
    </row>
    <row r="128" spans="2:6" x14ac:dyDescent="0.3">
      <c r="B128" s="78">
        <f t="shared" si="6"/>
        <v>42859</v>
      </c>
      <c r="C128" s="80">
        <f t="shared" si="9"/>
        <v>18</v>
      </c>
      <c r="D128" s="147" t="str">
        <f t="shared" si="7"/>
        <v/>
      </c>
      <c r="E128" s="81">
        <f t="shared" si="10"/>
        <v>42859</v>
      </c>
      <c r="F128" s="82" t="str">
        <f t="shared" si="8"/>
        <v>j</v>
      </c>
    </row>
    <row r="129" spans="2:6" x14ac:dyDescent="0.3">
      <c r="B129" s="78">
        <f t="shared" si="6"/>
        <v>42860</v>
      </c>
      <c r="C129" s="80">
        <f t="shared" si="9"/>
        <v>18</v>
      </c>
      <c r="D129" s="147" t="str">
        <f t="shared" si="7"/>
        <v/>
      </c>
      <c r="E129" s="81">
        <f t="shared" si="10"/>
        <v>42860</v>
      </c>
      <c r="F129" s="82" t="str">
        <f t="shared" si="8"/>
        <v>v</v>
      </c>
    </row>
    <row r="130" spans="2:6" x14ac:dyDescent="0.3">
      <c r="B130" s="78">
        <f t="shared" si="6"/>
        <v>42861</v>
      </c>
      <c r="C130" s="80">
        <f t="shared" si="9"/>
        <v>18</v>
      </c>
      <c r="D130" s="147" t="str">
        <f t="shared" si="7"/>
        <v/>
      </c>
      <c r="E130" s="81">
        <f t="shared" si="10"/>
        <v>42861</v>
      </c>
      <c r="F130" s="82" t="str">
        <f t="shared" si="8"/>
        <v>s</v>
      </c>
    </row>
    <row r="131" spans="2:6" x14ac:dyDescent="0.3">
      <c r="B131" s="78">
        <f t="shared" si="6"/>
        <v>42862</v>
      </c>
      <c r="C131" s="80">
        <f t="shared" si="9"/>
        <v>18</v>
      </c>
      <c r="D131" s="147" t="str">
        <f t="shared" si="7"/>
        <v/>
      </c>
      <c r="E131" s="81">
        <f t="shared" si="10"/>
        <v>42862</v>
      </c>
      <c r="F131" s="82" t="str">
        <f t="shared" si="8"/>
        <v>d</v>
      </c>
    </row>
    <row r="132" spans="2:6" x14ac:dyDescent="0.3">
      <c r="B132" s="78">
        <f t="shared" si="6"/>
        <v>42863</v>
      </c>
      <c r="C132" s="80">
        <f t="shared" si="9"/>
        <v>19</v>
      </c>
      <c r="D132" s="147" t="str">
        <f t="shared" si="7"/>
        <v>f</v>
      </c>
      <c r="E132" s="81">
        <f t="shared" si="10"/>
        <v>42863</v>
      </c>
      <c r="F132" s="82" t="str">
        <f t="shared" si="8"/>
        <v>f</v>
      </c>
    </row>
    <row r="133" spans="2:6" x14ac:dyDescent="0.3">
      <c r="B133" s="78">
        <f t="shared" ref="B133:B196" si="11">+B134-1</f>
        <v>42864</v>
      </c>
      <c r="C133" s="80">
        <f t="shared" si="9"/>
        <v>19</v>
      </c>
      <c r="D133" s="147" t="str">
        <f t="shared" ref="D133:D196" si="12">IF(ISERROR(VLOOKUP(E133,jfdate,1,TRUE)),"",IF(VLOOKUP(E133,jfdate,1,TRUE)=B133,"f",""))</f>
        <v/>
      </c>
      <c r="E133" s="81">
        <f t="shared" si="10"/>
        <v>42864</v>
      </c>
      <c r="F133" s="82" t="str">
        <f t="shared" ref="F133:F196" si="13">IF(D133="f","f",VLOOKUP(WEEKDAY(E133),jourabbrege,2,FALSE))</f>
        <v>m</v>
      </c>
    </row>
    <row r="134" spans="2:6" x14ac:dyDescent="0.3">
      <c r="B134" s="78">
        <f t="shared" si="11"/>
        <v>42865</v>
      </c>
      <c r="C134" s="80">
        <f t="shared" ref="C134:C197" si="14">WEEKNUM(B134,21)</f>
        <v>19</v>
      </c>
      <c r="D134" s="147" t="str">
        <f t="shared" si="12"/>
        <v/>
      </c>
      <c r="E134" s="81">
        <f t="shared" ref="E134:E197" si="15">B134</f>
        <v>42865</v>
      </c>
      <c r="F134" s="82" t="str">
        <f t="shared" si="13"/>
        <v>m</v>
      </c>
    </row>
    <row r="135" spans="2:6" x14ac:dyDescent="0.3">
      <c r="B135" s="78">
        <f t="shared" si="11"/>
        <v>42866</v>
      </c>
      <c r="C135" s="80">
        <f t="shared" si="14"/>
        <v>19</v>
      </c>
      <c r="D135" s="147" t="str">
        <f t="shared" si="12"/>
        <v/>
      </c>
      <c r="E135" s="81">
        <f t="shared" si="15"/>
        <v>42866</v>
      </c>
      <c r="F135" s="82" t="str">
        <f t="shared" si="13"/>
        <v>j</v>
      </c>
    </row>
    <row r="136" spans="2:6" x14ac:dyDescent="0.3">
      <c r="B136" s="78">
        <f t="shared" si="11"/>
        <v>42867</v>
      </c>
      <c r="C136" s="80">
        <f t="shared" si="14"/>
        <v>19</v>
      </c>
      <c r="D136" s="147" t="str">
        <f t="shared" si="12"/>
        <v/>
      </c>
      <c r="E136" s="81">
        <f t="shared" si="15"/>
        <v>42867</v>
      </c>
      <c r="F136" s="82" t="str">
        <f t="shared" si="13"/>
        <v>v</v>
      </c>
    </row>
    <row r="137" spans="2:6" x14ac:dyDescent="0.3">
      <c r="B137" s="78">
        <f t="shared" si="11"/>
        <v>42868</v>
      </c>
      <c r="C137" s="80">
        <f t="shared" si="14"/>
        <v>19</v>
      </c>
      <c r="D137" s="147" t="str">
        <f t="shared" si="12"/>
        <v/>
      </c>
      <c r="E137" s="81">
        <f t="shared" si="15"/>
        <v>42868</v>
      </c>
      <c r="F137" s="82" t="str">
        <f t="shared" si="13"/>
        <v>s</v>
      </c>
    </row>
    <row r="138" spans="2:6" x14ac:dyDescent="0.3">
      <c r="B138" s="78">
        <f t="shared" si="11"/>
        <v>42869</v>
      </c>
      <c r="C138" s="80">
        <f t="shared" si="14"/>
        <v>19</v>
      </c>
      <c r="D138" s="147" t="str">
        <f t="shared" si="12"/>
        <v/>
      </c>
      <c r="E138" s="81">
        <f t="shared" si="15"/>
        <v>42869</v>
      </c>
      <c r="F138" s="82" t="str">
        <f t="shared" si="13"/>
        <v>d</v>
      </c>
    </row>
    <row r="139" spans="2:6" x14ac:dyDescent="0.3">
      <c r="B139" s="78">
        <f t="shared" si="11"/>
        <v>42870</v>
      </c>
      <c r="C139" s="80">
        <f t="shared" si="14"/>
        <v>20</v>
      </c>
      <c r="D139" s="147" t="str">
        <f t="shared" si="12"/>
        <v/>
      </c>
      <c r="E139" s="81">
        <f t="shared" si="15"/>
        <v>42870</v>
      </c>
      <c r="F139" s="82" t="str">
        <f t="shared" si="13"/>
        <v>l</v>
      </c>
    </row>
    <row r="140" spans="2:6" x14ac:dyDescent="0.3">
      <c r="B140" s="78">
        <f t="shared" si="11"/>
        <v>42871</v>
      </c>
      <c r="C140" s="80">
        <f t="shared" si="14"/>
        <v>20</v>
      </c>
      <c r="D140" s="147" t="str">
        <f t="shared" si="12"/>
        <v/>
      </c>
      <c r="E140" s="81">
        <f t="shared" si="15"/>
        <v>42871</v>
      </c>
      <c r="F140" s="82" t="str">
        <f t="shared" si="13"/>
        <v>m</v>
      </c>
    </row>
    <row r="141" spans="2:6" x14ac:dyDescent="0.3">
      <c r="B141" s="78">
        <f t="shared" si="11"/>
        <v>42872</v>
      </c>
      <c r="C141" s="80">
        <f t="shared" si="14"/>
        <v>20</v>
      </c>
      <c r="D141" s="147" t="str">
        <f t="shared" si="12"/>
        <v/>
      </c>
      <c r="E141" s="81">
        <f t="shared" si="15"/>
        <v>42872</v>
      </c>
      <c r="F141" s="82" t="str">
        <f t="shared" si="13"/>
        <v>m</v>
      </c>
    </row>
    <row r="142" spans="2:6" x14ac:dyDescent="0.3">
      <c r="B142" s="78">
        <f t="shared" si="11"/>
        <v>42873</v>
      </c>
      <c r="C142" s="80">
        <f t="shared" si="14"/>
        <v>20</v>
      </c>
      <c r="D142" s="147" t="str">
        <f t="shared" si="12"/>
        <v/>
      </c>
      <c r="E142" s="81">
        <f t="shared" si="15"/>
        <v>42873</v>
      </c>
      <c r="F142" s="82" t="str">
        <f t="shared" si="13"/>
        <v>j</v>
      </c>
    </row>
    <row r="143" spans="2:6" x14ac:dyDescent="0.3">
      <c r="B143" s="78">
        <f t="shared" si="11"/>
        <v>42874</v>
      </c>
      <c r="C143" s="80">
        <f t="shared" si="14"/>
        <v>20</v>
      </c>
      <c r="D143" s="147" t="str">
        <f t="shared" si="12"/>
        <v/>
      </c>
      <c r="E143" s="81">
        <f t="shared" si="15"/>
        <v>42874</v>
      </c>
      <c r="F143" s="82" t="str">
        <f t="shared" si="13"/>
        <v>v</v>
      </c>
    </row>
    <row r="144" spans="2:6" x14ac:dyDescent="0.3">
      <c r="B144" s="78">
        <f t="shared" si="11"/>
        <v>42875</v>
      </c>
      <c r="C144" s="80">
        <f t="shared" si="14"/>
        <v>20</v>
      </c>
      <c r="D144" s="147" t="str">
        <f t="shared" si="12"/>
        <v/>
      </c>
      <c r="E144" s="81">
        <f t="shared" si="15"/>
        <v>42875</v>
      </c>
      <c r="F144" s="82" t="str">
        <f t="shared" si="13"/>
        <v>s</v>
      </c>
    </row>
    <row r="145" spans="2:6" x14ac:dyDescent="0.3">
      <c r="B145" s="78">
        <f t="shared" si="11"/>
        <v>42876</v>
      </c>
      <c r="C145" s="80">
        <f t="shared" si="14"/>
        <v>20</v>
      </c>
      <c r="D145" s="147" t="str">
        <f t="shared" si="12"/>
        <v/>
      </c>
      <c r="E145" s="81">
        <f t="shared" si="15"/>
        <v>42876</v>
      </c>
      <c r="F145" s="82" t="str">
        <f t="shared" si="13"/>
        <v>d</v>
      </c>
    </row>
    <row r="146" spans="2:6" x14ac:dyDescent="0.3">
      <c r="B146" s="78">
        <f t="shared" si="11"/>
        <v>42877</v>
      </c>
      <c r="C146" s="80">
        <f t="shared" si="14"/>
        <v>21</v>
      </c>
      <c r="D146" s="147" t="str">
        <f t="shared" si="12"/>
        <v/>
      </c>
      <c r="E146" s="81">
        <f t="shared" si="15"/>
        <v>42877</v>
      </c>
      <c r="F146" s="82" t="str">
        <f t="shared" si="13"/>
        <v>l</v>
      </c>
    </row>
    <row r="147" spans="2:6" x14ac:dyDescent="0.3">
      <c r="B147" s="78">
        <f t="shared" si="11"/>
        <v>42878</v>
      </c>
      <c r="C147" s="80">
        <f t="shared" si="14"/>
        <v>21</v>
      </c>
      <c r="D147" s="147" t="str">
        <f t="shared" si="12"/>
        <v/>
      </c>
      <c r="E147" s="81">
        <f t="shared" si="15"/>
        <v>42878</v>
      </c>
      <c r="F147" s="82" t="str">
        <f t="shared" si="13"/>
        <v>m</v>
      </c>
    </row>
    <row r="148" spans="2:6" x14ac:dyDescent="0.3">
      <c r="B148" s="78">
        <f t="shared" si="11"/>
        <v>42879</v>
      </c>
      <c r="C148" s="80">
        <f t="shared" si="14"/>
        <v>21</v>
      </c>
      <c r="D148" s="147" t="str">
        <f t="shared" si="12"/>
        <v/>
      </c>
      <c r="E148" s="81">
        <f t="shared" si="15"/>
        <v>42879</v>
      </c>
      <c r="F148" s="82" t="str">
        <f t="shared" si="13"/>
        <v>m</v>
      </c>
    </row>
    <row r="149" spans="2:6" x14ac:dyDescent="0.3">
      <c r="B149" s="78">
        <f t="shared" si="11"/>
        <v>42880</v>
      </c>
      <c r="C149" s="80">
        <f t="shared" si="14"/>
        <v>21</v>
      </c>
      <c r="D149" s="147" t="str">
        <f t="shared" si="12"/>
        <v>f</v>
      </c>
      <c r="E149" s="81">
        <f t="shared" si="15"/>
        <v>42880</v>
      </c>
      <c r="F149" s="82" t="str">
        <f t="shared" si="13"/>
        <v>f</v>
      </c>
    </row>
    <row r="150" spans="2:6" x14ac:dyDescent="0.3">
      <c r="B150" s="78">
        <f t="shared" si="11"/>
        <v>42881</v>
      </c>
      <c r="C150" s="80">
        <f t="shared" si="14"/>
        <v>21</v>
      </c>
      <c r="D150" s="147" t="str">
        <f t="shared" si="12"/>
        <v/>
      </c>
      <c r="E150" s="81">
        <f t="shared" si="15"/>
        <v>42881</v>
      </c>
      <c r="F150" s="82" t="str">
        <f t="shared" si="13"/>
        <v>v</v>
      </c>
    </row>
    <row r="151" spans="2:6" x14ac:dyDescent="0.3">
      <c r="B151" s="78">
        <f t="shared" si="11"/>
        <v>42882</v>
      </c>
      <c r="C151" s="80">
        <f t="shared" si="14"/>
        <v>21</v>
      </c>
      <c r="D151" s="147" t="str">
        <f t="shared" si="12"/>
        <v/>
      </c>
      <c r="E151" s="81">
        <f t="shared" si="15"/>
        <v>42882</v>
      </c>
      <c r="F151" s="82" t="str">
        <f t="shared" si="13"/>
        <v>s</v>
      </c>
    </row>
    <row r="152" spans="2:6" x14ac:dyDescent="0.3">
      <c r="B152" s="78">
        <f t="shared" si="11"/>
        <v>42883</v>
      </c>
      <c r="C152" s="80">
        <f t="shared" si="14"/>
        <v>21</v>
      </c>
      <c r="D152" s="147" t="str">
        <f t="shared" si="12"/>
        <v/>
      </c>
      <c r="E152" s="81">
        <f t="shared" si="15"/>
        <v>42883</v>
      </c>
      <c r="F152" s="82" t="str">
        <f t="shared" si="13"/>
        <v>d</v>
      </c>
    </row>
    <row r="153" spans="2:6" x14ac:dyDescent="0.3">
      <c r="B153" s="78">
        <f t="shared" si="11"/>
        <v>42884</v>
      </c>
      <c r="C153" s="80">
        <f t="shared" si="14"/>
        <v>22</v>
      </c>
      <c r="D153" s="147" t="str">
        <f t="shared" si="12"/>
        <v/>
      </c>
      <c r="E153" s="81">
        <f t="shared" si="15"/>
        <v>42884</v>
      </c>
      <c r="F153" s="82" t="str">
        <f t="shared" si="13"/>
        <v>l</v>
      </c>
    </row>
    <row r="154" spans="2:6" x14ac:dyDescent="0.3">
      <c r="B154" s="78">
        <f t="shared" si="11"/>
        <v>42885</v>
      </c>
      <c r="C154" s="80">
        <f t="shared" si="14"/>
        <v>22</v>
      </c>
      <c r="D154" s="147" t="str">
        <f t="shared" si="12"/>
        <v/>
      </c>
      <c r="E154" s="81">
        <f t="shared" si="15"/>
        <v>42885</v>
      </c>
      <c r="F154" s="82" t="str">
        <f t="shared" si="13"/>
        <v>m</v>
      </c>
    </row>
    <row r="155" spans="2:6" x14ac:dyDescent="0.3">
      <c r="B155" s="78">
        <f t="shared" si="11"/>
        <v>42886</v>
      </c>
      <c r="C155" s="80">
        <f t="shared" si="14"/>
        <v>22</v>
      </c>
      <c r="D155" s="147" t="str">
        <f t="shared" si="12"/>
        <v/>
      </c>
      <c r="E155" s="81">
        <f t="shared" si="15"/>
        <v>42886</v>
      </c>
      <c r="F155" s="82" t="str">
        <f t="shared" si="13"/>
        <v>m</v>
      </c>
    </row>
    <row r="156" spans="2:6" x14ac:dyDescent="0.3">
      <c r="B156" s="78">
        <f t="shared" si="11"/>
        <v>42887</v>
      </c>
      <c r="C156" s="80">
        <f t="shared" si="14"/>
        <v>22</v>
      </c>
      <c r="D156" s="147" t="str">
        <f t="shared" si="12"/>
        <v/>
      </c>
      <c r="E156" s="81">
        <f t="shared" si="15"/>
        <v>42887</v>
      </c>
      <c r="F156" s="82" t="str">
        <f t="shared" si="13"/>
        <v>j</v>
      </c>
    </row>
    <row r="157" spans="2:6" x14ac:dyDescent="0.3">
      <c r="B157" s="78">
        <f t="shared" si="11"/>
        <v>42888</v>
      </c>
      <c r="C157" s="80">
        <f t="shared" si="14"/>
        <v>22</v>
      </c>
      <c r="D157" s="147" t="str">
        <f t="shared" si="12"/>
        <v/>
      </c>
      <c r="E157" s="81">
        <f t="shared" si="15"/>
        <v>42888</v>
      </c>
      <c r="F157" s="82" t="str">
        <f t="shared" si="13"/>
        <v>v</v>
      </c>
    </row>
    <row r="158" spans="2:6" x14ac:dyDescent="0.3">
      <c r="B158" s="78">
        <f t="shared" si="11"/>
        <v>42889</v>
      </c>
      <c r="C158" s="80">
        <f t="shared" si="14"/>
        <v>22</v>
      </c>
      <c r="D158" s="147" t="str">
        <f t="shared" si="12"/>
        <v/>
      </c>
      <c r="E158" s="81">
        <f t="shared" si="15"/>
        <v>42889</v>
      </c>
      <c r="F158" s="82" t="str">
        <f t="shared" si="13"/>
        <v>s</v>
      </c>
    </row>
    <row r="159" spans="2:6" x14ac:dyDescent="0.3">
      <c r="B159" s="78">
        <f t="shared" si="11"/>
        <v>42890</v>
      </c>
      <c r="C159" s="80">
        <f t="shared" si="14"/>
        <v>22</v>
      </c>
      <c r="D159" s="147" t="str">
        <f t="shared" si="12"/>
        <v/>
      </c>
      <c r="E159" s="81">
        <f t="shared" si="15"/>
        <v>42890</v>
      </c>
      <c r="F159" s="82" t="str">
        <f t="shared" si="13"/>
        <v>d</v>
      </c>
    </row>
    <row r="160" spans="2:6" x14ac:dyDescent="0.3">
      <c r="B160" s="78">
        <f t="shared" si="11"/>
        <v>42891</v>
      </c>
      <c r="C160" s="80">
        <f t="shared" si="14"/>
        <v>23</v>
      </c>
      <c r="D160" s="147" t="str">
        <f t="shared" si="12"/>
        <v>f</v>
      </c>
      <c r="E160" s="81">
        <f t="shared" si="15"/>
        <v>42891</v>
      </c>
      <c r="F160" s="82" t="str">
        <f t="shared" si="13"/>
        <v>f</v>
      </c>
    </row>
    <row r="161" spans="2:6" x14ac:dyDescent="0.3">
      <c r="B161" s="78">
        <f t="shared" si="11"/>
        <v>42892</v>
      </c>
      <c r="C161" s="80">
        <f t="shared" si="14"/>
        <v>23</v>
      </c>
      <c r="D161" s="147" t="str">
        <f t="shared" si="12"/>
        <v/>
      </c>
      <c r="E161" s="81">
        <f t="shared" si="15"/>
        <v>42892</v>
      </c>
      <c r="F161" s="82" t="str">
        <f t="shared" si="13"/>
        <v>m</v>
      </c>
    </row>
    <row r="162" spans="2:6" x14ac:dyDescent="0.3">
      <c r="B162" s="78">
        <f t="shared" si="11"/>
        <v>42893</v>
      </c>
      <c r="C162" s="80">
        <f t="shared" si="14"/>
        <v>23</v>
      </c>
      <c r="D162" s="147" t="str">
        <f t="shared" si="12"/>
        <v/>
      </c>
      <c r="E162" s="81">
        <f t="shared" si="15"/>
        <v>42893</v>
      </c>
      <c r="F162" s="82" t="str">
        <f t="shared" si="13"/>
        <v>m</v>
      </c>
    </row>
    <row r="163" spans="2:6" x14ac:dyDescent="0.3">
      <c r="B163" s="78">
        <f t="shared" si="11"/>
        <v>42894</v>
      </c>
      <c r="C163" s="80">
        <f t="shared" si="14"/>
        <v>23</v>
      </c>
      <c r="D163" s="147" t="str">
        <f t="shared" si="12"/>
        <v/>
      </c>
      <c r="E163" s="81">
        <f t="shared" si="15"/>
        <v>42894</v>
      </c>
      <c r="F163" s="82" t="str">
        <f t="shared" si="13"/>
        <v>j</v>
      </c>
    </row>
    <row r="164" spans="2:6" x14ac:dyDescent="0.3">
      <c r="B164" s="78">
        <f t="shared" si="11"/>
        <v>42895</v>
      </c>
      <c r="C164" s="80">
        <f t="shared" si="14"/>
        <v>23</v>
      </c>
      <c r="D164" s="147" t="str">
        <f t="shared" si="12"/>
        <v/>
      </c>
      <c r="E164" s="81">
        <f t="shared" si="15"/>
        <v>42895</v>
      </c>
      <c r="F164" s="82" t="str">
        <f t="shared" si="13"/>
        <v>v</v>
      </c>
    </row>
    <row r="165" spans="2:6" x14ac:dyDescent="0.3">
      <c r="B165" s="78">
        <f t="shared" si="11"/>
        <v>42896</v>
      </c>
      <c r="C165" s="80">
        <f t="shared" si="14"/>
        <v>23</v>
      </c>
      <c r="D165" s="147" t="str">
        <f t="shared" si="12"/>
        <v/>
      </c>
      <c r="E165" s="81">
        <f t="shared" si="15"/>
        <v>42896</v>
      </c>
      <c r="F165" s="82" t="str">
        <f t="shared" si="13"/>
        <v>s</v>
      </c>
    </row>
    <row r="166" spans="2:6" x14ac:dyDescent="0.3">
      <c r="B166" s="78">
        <f t="shared" si="11"/>
        <v>42897</v>
      </c>
      <c r="C166" s="80">
        <f t="shared" si="14"/>
        <v>23</v>
      </c>
      <c r="D166" s="147" t="str">
        <f t="shared" si="12"/>
        <v/>
      </c>
      <c r="E166" s="81">
        <f t="shared" si="15"/>
        <v>42897</v>
      </c>
      <c r="F166" s="82" t="str">
        <f t="shared" si="13"/>
        <v>d</v>
      </c>
    </row>
    <row r="167" spans="2:6" x14ac:dyDescent="0.3">
      <c r="B167" s="78">
        <f t="shared" si="11"/>
        <v>42898</v>
      </c>
      <c r="C167" s="80">
        <f t="shared" si="14"/>
        <v>24</v>
      </c>
      <c r="D167" s="147" t="str">
        <f t="shared" si="12"/>
        <v/>
      </c>
      <c r="E167" s="81">
        <f t="shared" si="15"/>
        <v>42898</v>
      </c>
      <c r="F167" s="82" t="str">
        <f t="shared" si="13"/>
        <v>l</v>
      </c>
    </row>
    <row r="168" spans="2:6" x14ac:dyDescent="0.3">
      <c r="B168" s="78">
        <f t="shared" si="11"/>
        <v>42899</v>
      </c>
      <c r="C168" s="80">
        <f t="shared" si="14"/>
        <v>24</v>
      </c>
      <c r="D168" s="147" t="str">
        <f t="shared" si="12"/>
        <v/>
      </c>
      <c r="E168" s="81">
        <f t="shared" si="15"/>
        <v>42899</v>
      </c>
      <c r="F168" s="82" t="str">
        <f t="shared" si="13"/>
        <v>m</v>
      </c>
    </row>
    <row r="169" spans="2:6" x14ac:dyDescent="0.3">
      <c r="B169" s="78">
        <f t="shared" si="11"/>
        <v>42900</v>
      </c>
      <c r="C169" s="80">
        <f t="shared" si="14"/>
        <v>24</v>
      </c>
      <c r="D169" s="147" t="str">
        <f t="shared" si="12"/>
        <v/>
      </c>
      <c r="E169" s="81">
        <f t="shared" si="15"/>
        <v>42900</v>
      </c>
      <c r="F169" s="82" t="str">
        <f t="shared" si="13"/>
        <v>m</v>
      </c>
    </row>
    <row r="170" spans="2:6" x14ac:dyDescent="0.3">
      <c r="B170" s="78">
        <f t="shared" si="11"/>
        <v>42901</v>
      </c>
      <c r="C170" s="80">
        <f t="shared" si="14"/>
        <v>24</v>
      </c>
      <c r="D170" s="147" t="str">
        <f t="shared" si="12"/>
        <v/>
      </c>
      <c r="E170" s="81">
        <f t="shared" si="15"/>
        <v>42901</v>
      </c>
      <c r="F170" s="82" t="str">
        <f t="shared" si="13"/>
        <v>j</v>
      </c>
    </row>
    <row r="171" spans="2:6" x14ac:dyDescent="0.3">
      <c r="B171" s="78">
        <f t="shared" si="11"/>
        <v>42902</v>
      </c>
      <c r="C171" s="80">
        <f t="shared" si="14"/>
        <v>24</v>
      </c>
      <c r="D171" s="147" t="str">
        <f t="shared" si="12"/>
        <v/>
      </c>
      <c r="E171" s="81">
        <f t="shared" si="15"/>
        <v>42902</v>
      </c>
      <c r="F171" s="82" t="str">
        <f t="shared" si="13"/>
        <v>v</v>
      </c>
    </row>
    <row r="172" spans="2:6" x14ac:dyDescent="0.3">
      <c r="B172" s="78">
        <f t="shared" si="11"/>
        <v>42903</v>
      </c>
      <c r="C172" s="80">
        <f t="shared" si="14"/>
        <v>24</v>
      </c>
      <c r="D172" s="147" t="str">
        <f t="shared" si="12"/>
        <v/>
      </c>
      <c r="E172" s="81">
        <f t="shared" si="15"/>
        <v>42903</v>
      </c>
      <c r="F172" s="82" t="str">
        <f t="shared" si="13"/>
        <v>s</v>
      </c>
    </row>
    <row r="173" spans="2:6" x14ac:dyDescent="0.3">
      <c r="B173" s="78">
        <f t="shared" si="11"/>
        <v>42904</v>
      </c>
      <c r="C173" s="80">
        <f t="shared" si="14"/>
        <v>24</v>
      </c>
      <c r="D173" s="147" t="str">
        <f t="shared" si="12"/>
        <v/>
      </c>
      <c r="E173" s="81">
        <f t="shared" si="15"/>
        <v>42904</v>
      </c>
      <c r="F173" s="82" t="str">
        <f t="shared" si="13"/>
        <v>d</v>
      </c>
    </row>
    <row r="174" spans="2:6" x14ac:dyDescent="0.3">
      <c r="B174" s="78">
        <f t="shared" si="11"/>
        <v>42905</v>
      </c>
      <c r="C174" s="80">
        <f t="shared" si="14"/>
        <v>25</v>
      </c>
      <c r="D174" s="147" t="str">
        <f t="shared" si="12"/>
        <v/>
      </c>
      <c r="E174" s="81">
        <f t="shared" si="15"/>
        <v>42905</v>
      </c>
      <c r="F174" s="82" t="str">
        <f t="shared" si="13"/>
        <v>l</v>
      </c>
    </row>
    <row r="175" spans="2:6" x14ac:dyDescent="0.3">
      <c r="B175" s="78">
        <f t="shared" si="11"/>
        <v>42906</v>
      </c>
      <c r="C175" s="80">
        <f t="shared" si="14"/>
        <v>25</v>
      </c>
      <c r="D175" s="147" t="str">
        <f t="shared" si="12"/>
        <v/>
      </c>
      <c r="E175" s="81">
        <f t="shared" si="15"/>
        <v>42906</v>
      </c>
      <c r="F175" s="82" t="str">
        <f t="shared" si="13"/>
        <v>m</v>
      </c>
    </row>
    <row r="176" spans="2:6" x14ac:dyDescent="0.3">
      <c r="B176" s="78">
        <f t="shared" si="11"/>
        <v>42907</v>
      </c>
      <c r="C176" s="80">
        <f t="shared" si="14"/>
        <v>25</v>
      </c>
      <c r="D176" s="147" t="str">
        <f t="shared" si="12"/>
        <v/>
      </c>
      <c r="E176" s="81">
        <f t="shared" si="15"/>
        <v>42907</v>
      </c>
      <c r="F176" s="82" t="str">
        <f t="shared" si="13"/>
        <v>m</v>
      </c>
    </row>
    <row r="177" spans="2:6" x14ac:dyDescent="0.3">
      <c r="B177" s="78">
        <f t="shared" si="11"/>
        <v>42908</v>
      </c>
      <c r="C177" s="80">
        <f t="shared" si="14"/>
        <v>25</v>
      </c>
      <c r="D177" s="147" t="str">
        <f t="shared" si="12"/>
        <v/>
      </c>
      <c r="E177" s="81">
        <f t="shared" si="15"/>
        <v>42908</v>
      </c>
      <c r="F177" s="82" t="str">
        <f t="shared" si="13"/>
        <v>j</v>
      </c>
    </row>
    <row r="178" spans="2:6" x14ac:dyDescent="0.3">
      <c r="B178" s="78">
        <f t="shared" si="11"/>
        <v>42909</v>
      </c>
      <c r="C178" s="80">
        <f t="shared" si="14"/>
        <v>25</v>
      </c>
      <c r="D178" s="147" t="str">
        <f t="shared" si="12"/>
        <v/>
      </c>
      <c r="E178" s="81">
        <f t="shared" si="15"/>
        <v>42909</v>
      </c>
      <c r="F178" s="82" t="str">
        <f t="shared" si="13"/>
        <v>v</v>
      </c>
    </row>
    <row r="179" spans="2:6" x14ac:dyDescent="0.3">
      <c r="B179" s="78">
        <f t="shared" si="11"/>
        <v>42910</v>
      </c>
      <c r="C179" s="80">
        <f t="shared" si="14"/>
        <v>25</v>
      </c>
      <c r="D179" s="147" t="str">
        <f t="shared" si="12"/>
        <v/>
      </c>
      <c r="E179" s="81">
        <f t="shared" si="15"/>
        <v>42910</v>
      </c>
      <c r="F179" s="82" t="str">
        <f t="shared" si="13"/>
        <v>s</v>
      </c>
    </row>
    <row r="180" spans="2:6" x14ac:dyDescent="0.3">
      <c r="B180" s="78">
        <f t="shared" si="11"/>
        <v>42911</v>
      </c>
      <c r="C180" s="80">
        <f t="shared" si="14"/>
        <v>25</v>
      </c>
      <c r="D180" s="147" t="str">
        <f t="shared" si="12"/>
        <v/>
      </c>
      <c r="E180" s="81">
        <f t="shared" si="15"/>
        <v>42911</v>
      </c>
      <c r="F180" s="82" t="str">
        <f t="shared" si="13"/>
        <v>d</v>
      </c>
    </row>
    <row r="181" spans="2:6" x14ac:dyDescent="0.3">
      <c r="B181" s="78">
        <f t="shared" si="11"/>
        <v>42912</v>
      </c>
      <c r="C181" s="80">
        <f t="shared" si="14"/>
        <v>26</v>
      </c>
      <c r="D181" s="147" t="str">
        <f t="shared" si="12"/>
        <v/>
      </c>
      <c r="E181" s="81">
        <f t="shared" si="15"/>
        <v>42912</v>
      </c>
      <c r="F181" s="82" t="str">
        <f t="shared" si="13"/>
        <v>l</v>
      </c>
    </row>
    <row r="182" spans="2:6" x14ac:dyDescent="0.3">
      <c r="B182" s="78">
        <f t="shared" si="11"/>
        <v>42913</v>
      </c>
      <c r="C182" s="80">
        <f t="shared" si="14"/>
        <v>26</v>
      </c>
      <c r="D182" s="147" t="str">
        <f t="shared" si="12"/>
        <v/>
      </c>
      <c r="E182" s="81">
        <f t="shared" si="15"/>
        <v>42913</v>
      </c>
      <c r="F182" s="82" t="str">
        <f t="shared" si="13"/>
        <v>m</v>
      </c>
    </row>
    <row r="183" spans="2:6" x14ac:dyDescent="0.3">
      <c r="B183" s="78">
        <f t="shared" si="11"/>
        <v>42914</v>
      </c>
      <c r="C183" s="80">
        <f t="shared" si="14"/>
        <v>26</v>
      </c>
      <c r="D183" s="147" t="str">
        <f t="shared" si="12"/>
        <v/>
      </c>
      <c r="E183" s="81">
        <f t="shared" si="15"/>
        <v>42914</v>
      </c>
      <c r="F183" s="82" t="str">
        <f t="shared" si="13"/>
        <v>m</v>
      </c>
    </row>
    <row r="184" spans="2:6" x14ac:dyDescent="0.3">
      <c r="B184" s="78">
        <f t="shared" si="11"/>
        <v>42915</v>
      </c>
      <c r="C184" s="80">
        <f t="shared" si="14"/>
        <v>26</v>
      </c>
      <c r="D184" s="147" t="str">
        <f t="shared" si="12"/>
        <v/>
      </c>
      <c r="E184" s="81">
        <f t="shared" si="15"/>
        <v>42915</v>
      </c>
      <c r="F184" s="82" t="str">
        <f t="shared" si="13"/>
        <v>j</v>
      </c>
    </row>
    <row r="185" spans="2:6" x14ac:dyDescent="0.3">
      <c r="B185" s="78">
        <f t="shared" si="11"/>
        <v>42916</v>
      </c>
      <c r="C185" s="80">
        <f t="shared" si="14"/>
        <v>26</v>
      </c>
      <c r="D185" s="147" t="str">
        <f t="shared" si="12"/>
        <v/>
      </c>
      <c r="E185" s="81">
        <f t="shared" si="15"/>
        <v>42916</v>
      </c>
      <c r="F185" s="82" t="str">
        <f t="shared" si="13"/>
        <v>v</v>
      </c>
    </row>
    <row r="186" spans="2:6" x14ac:dyDescent="0.3">
      <c r="B186" s="78">
        <f t="shared" si="11"/>
        <v>42917</v>
      </c>
      <c r="C186" s="80">
        <f t="shared" si="14"/>
        <v>26</v>
      </c>
      <c r="D186" s="147" t="str">
        <f t="shared" si="12"/>
        <v/>
      </c>
      <c r="E186" s="81">
        <f t="shared" si="15"/>
        <v>42917</v>
      </c>
      <c r="F186" s="82" t="str">
        <f t="shared" si="13"/>
        <v>s</v>
      </c>
    </row>
    <row r="187" spans="2:6" x14ac:dyDescent="0.3">
      <c r="B187" s="78">
        <f t="shared" si="11"/>
        <v>42918</v>
      </c>
      <c r="C187" s="80">
        <f t="shared" si="14"/>
        <v>26</v>
      </c>
      <c r="D187" s="147" t="str">
        <f t="shared" si="12"/>
        <v/>
      </c>
      <c r="E187" s="81">
        <f t="shared" si="15"/>
        <v>42918</v>
      </c>
      <c r="F187" s="82" t="str">
        <f t="shared" si="13"/>
        <v>d</v>
      </c>
    </row>
    <row r="188" spans="2:6" x14ac:dyDescent="0.3">
      <c r="B188" s="78">
        <f t="shared" si="11"/>
        <v>42919</v>
      </c>
      <c r="C188" s="80">
        <f t="shared" si="14"/>
        <v>27</v>
      </c>
      <c r="D188" s="147" t="str">
        <f t="shared" si="12"/>
        <v/>
      </c>
      <c r="E188" s="81">
        <f t="shared" si="15"/>
        <v>42919</v>
      </c>
      <c r="F188" s="82" t="str">
        <f t="shared" si="13"/>
        <v>l</v>
      </c>
    </row>
    <row r="189" spans="2:6" x14ac:dyDescent="0.3">
      <c r="B189" s="78">
        <f t="shared" si="11"/>
        <v>42920</v>
      </c>
      <c r="C189" s="80">
        <f t="shared" si="14"/>
        <v>27</v>
      </c>
      <c r="D189" s="147" t="str">
        <f t="shared" si="12"/>
        <v/>
      </c>
      <c r="E189" s="81">
        <f t="shared" si="15"/>
        <v>42920</v>
      </c>
      <c r="F189" s="82" t="str">
        <f t="shared" si="13"/>
        <v>m</v>
      </c>
    </row>
    <row r="190" spans="2:6" x14ac:dyDescent="0.3">
      <c r="B190" s="78">
        <f t="shared" si="11"/>
        <v>42921</v>
      </c>
      <c r="C190" s="80">
        <f t="shared" si="14"/>
        <v>27</v>
      </c>
      <c r="D190" s="147" t="str">
        <f t="shared" si="12"/>
        <v/>
      </c>
      <c r="E190" s="81">
        <f t="shared" si="15"/>
        <v>42921</v>
      </c>
      <c r="F190" s="82" t="str">
        <f t="shared" si="13"/>
        <v>m</v>
      </c>
    </row>
    <row r="191" spans="2:6" x14ac:dyDescent="0.3">
      <c r="B191" s="78">
        <f t="shared" si="11"/>
        <v>42922</v>
      </c>
      <c r="C191" s="80">
        <f t="shared" si="14"/>
        <v>27</v>
      </c>
      <c r="D191" s="147" t="str">
        <f t="shared" si="12"/>
        <v/>
      </c>
      <c r="E191" s="81">
        <f t="shared" si="15"/>
        <v>42922</v>
      </c>
      <c r="F191" s="82" t="str">
        <f t="shared" si="13"/>
        <v>j</v>
      </c>
    </row>
    <row r="192" spans="2:6" x14ac:dyDescent="0.3">
      <c r="B192" s="78">
        <f t="shared" si="11"/>
        <v>42923</v>
      </c>
      <c r="C192" s="80">
        <f t="shared" si="14"/>
        <v>27</v>
      </c>
      <c r="D192" s="147" t="str">
        <f t="shared" si="12"/>
        <v/>
      </c>
      <c r="E192" s="81">
        <f t="shared" si="15"/>
        <v>42923</v>
      </c>
      <c r="F192" s="82" t="str">
        <f t="shared" si="13"/>
        <v>v</v>
      </c>
    </row>
    <row r="193" spans="2:6" x14ac:dyDescent="0.3">
      <c r="B193" s="78">
        <f t="shared" si="11"/>
        <v>42924</v>
      </c>
      <c r="C193" s="80">
        <f t="shared" si="14"/>
        <v>27</v>
      </c>
      <c r="D193" s="147" t="str">
        <f t="shared" si="12"/>
        <v/>
      </c>
      <c r="E193" s="81">
        <f t="shared" si="15"/>
        <v>42924</v>
      </c>
      <c r="F193" s="82" t="str">
        <f t="shared" si="13"/>
        <v>s</v>
      </c>
    </row>
    <row r="194" spans="2:6" x14ac:dyDescent="0.3">
      <c r="B194" s="78">
        <f t="shared" si="11"/>
        <v>42925</v>
      </c>
      <c r="C194" s="80">
        <f t="shared" si="14"/>
        <v>27</v>
      </c>
      <c r="D194" s="147" t="str">
        <f t="shared" si="12"/>
        <v/>
      </c>
      <c r="E194" s="81">
        <f t="shared" si="15"/>
        <v>42925</v>
      </c>
      <c r="F194" s="82" t="str">
        <f t="shared" si="13"/>
        <v>d</v>
      </c>
    </row>
    <row r="195" spans="2:6" x14ac:dyDescent="0.3">
      <c r="B195" s="78">
        <f t="shared" si="11"/>
        <v>42926</v>
      </c>
      <c r="C195" s="80">
        <f t="shared" si="14"/>
        <v>28</v>
      </c>
      <c r="D195" s="147" t="str">
        <f t="shared" si="12"/>
        <v/>
      </c>
      <c r="E195" s="81">
        <f t="shared" si="15"/>
        <v>42926</v>
      </c>
      <c r="F195" s="82" t="str">
        <f t="shared" si="13"/>
        <v>l</v>
      </c>
    </row>
    <row r="196" spans="2:6" x14ac:dyDescent="0.3">
      <c r="B196" s="78">
        <f t="shared" si="11"/>
        <v>42927</v>
      </c>
      <c r="C196" s="80">
        <f t="shared" si="14"/>
        <v>28</v>
      </c>
      <c r="D196" s="147" t="str">
        <f t="shared" si="12"/>
        <v/>
      </c>
      <c r="E196" s="81">
        <f t="shared" si="15"/>
        <v>42927</v>
      </c>
      <c r="F196" s="82" t="str">
        <f t="shared" si="13"/>
        <v>m</v>
      </c>
    </row>
    <row r="197" spans="2:6" x14ac:dyDescent="0.3">
      <c r="B197" s="78">
        <f t="shared" ref="B197:B260" si="16">+B198-1</f>
        <v>42928</v>
      </c>
      <c r="C197" s="80">
        <f t="shared" si="14"/>
        <v>28</v>
      </c>
      <c r="D197" s="147" t="str">
        <f t="shared" ref="D197:D260" si="17">IF(ISERROR(VLOOKUP(E197,jfdate,1,TRUE)),"",IF(VLOOKUP(E197,jfdate,1,TRUE)=B197,"f",""))</f>
        <v/>
      </c>
      <c r="E197" s="81">
        <f t="shared" si="15"/>
        <v>42928</v>
      </c>
      <c r="F197" s="82" t="str">
        <f t="shared" ref="F197:F260" si="18">IF(D197="f","f",VLOOKUP(WEEKDAY(E197),jourabbrege,2,FALSE))</f>
        <v>m</v>
      </c>
    </row>
    <row r="198" spans="2:6" x14ac:dyDescent="0.3">
      <c r="B198" s="78">
        <f t="shared" si="16"/>
        <v>42929</v>
      </c>
      <c r="C198" s="80">
        <f t="shared" ref="C198:C261" si="19">WEEKNUM(B198,21)</f>
        <v>28</v>
      </c>
      <c r="D198" s="147" t="str">
        <f t="shared" si="17"/>
        <v/>
      </c>
      <c r="E198" s="81">
        <f t="shared" ref="E198:E261" si="20">B198</f>
        <v>42929</v>
      </c>
      <c r="F198" s="82" t="str">
        <f t="shared" si="18"/>
        <v>j</v>
      </c>
    </row>
    <row r="199" spans="2:6" x14ac:dyDescent="0.3">
      <c r="B199" s="78">
        <f t="shared" si="16"/>
        <v>42930</v>
      </c>
      <c r="C199" s="80">
        <f t="shared" si="19"/>
        <v>28</v>
      </c>
      <c r="D199" s="147" t="str">
        <f t="shared" si="17"/>
        <v>f</v>
      </c>
      <c r="E199" s="81">
        <f t="shared" si="20"/>
        <v>42930</v>
      </c>
      <c r="F199" s="82" t="str">
        <f t="shared" si="18"/>
        <v>f</v>
      </c>
    </row>
    <row r="200" spans="2:6" x14ac:dyDescent="0.3">
      <c r="B200" s="78">
        <f t="shared" si="16"/>
        <v>42931</v>
      </c>
      <c r="C200" s="80">
        <f t="shared" si="19"/>
        <v>28</v>
      </c>
      <c r="D200" s="147" t="str">
        <f t="shared" si="17"/>
        <v/>
      </c>
      <c r="E200" s="81">
        <f t="shared" si="20"/>
        <v>42931</v>
      </c>
      <c r="F200" s="82" t="str">
        <f t="shared" si="18"/>
        <v>s</v>
      </c>
    </row>
    <row r="201" spans="2:6" x14ac:dyDescent="0.3">
      <c r="B201" s="78">
        <f t="shared" si="16"/>
        <v>42932</v>
      </c>
      <c r="C201" s="80">
        <f t="shared" si="19"/>
        <v>28</v>
      </c>
      <c r="D201" s="147" t="str">
        <f t="shared" si="17"/>
        <v/>
      </c>
      <c r="E201" s="81">
        <f t="shared" si="20"/>
        <v>42932</v>
      </c>
      <c r="F201" s="82" t="str">
        <f t="shared" si="18"/>
        <v>d</v>
      </c>
    </row>
    <row r="202" spans="2:6" x14ac:dyDescent="0.3">
      <c r="B202" s="78">
        <f t="shared" si="16"/>
        <v>42933</v>
      </c>
      <c r="C202" s="80">
        <f t="shared" si="19"/>
        <v>29</v>
      </c>
      <c r="D202" s="147" t="str">
        <f t="shared" si="17"/>
        <v/>
      </c>
      <c r="E202" s="81">
        <f t="shared" si="20"/>
        <v>42933</v>
      </c>
      <c r="F202" s="82" t="str">
        <f t="shared" si="18"/>
        <v>l</v>
      </c>
    </row>
    <row r="203" spans="2:6" x14ac:dyDescent="0.3">
      <c r="B203" s="78">
        <f t="shared" si="16"/>
        <v>42934</v>
      </c>
      <c r="C203" s="80">
        <f t="shared" si="19"/>
        <v>29</v>
      </c>
      <c r="D203" s="147" t="str">
        <f t="shared" si="17"/>
        <v/>
      </c>
      <c r="E203" s="81">
        <f t="shared" si="20"/>
        <v>42934</v>
      </c>
      <c r="F203" s="82" t="str">
        <f t="shared" si="18"/>
        <v>m</v>
      </c>
    </row>
    <row r="204" spans="2:6" x14ac:dyDescent="0.3">
      <c r="B204" s="78">
        <f t="shared" si="16"/>
        <v>42935</v>
      </c>
      <c r="C204" s="80">
        <f t="shared" si="19"/>
        <v>29</v>
      </c>
      <c r="D204" s="147" t="str">
        <f t="shared" si="17"/>
        <v/>
      </c>
      <c r="E204" s="81">
        <f t="shared" si="20"/>
        <v>42935</v>
      </c>
      <c r="F204" s="82" t="str">
        <f t="shared" si="18"/>
        <v>m</v>
      </c>
    </row>
    <row r="205" spans="2:6" x14ac:dyDescent="0.3">
      <c r="B205" s="78">
        <f t="shared" si="16"/>
        <v>42936</v>
      </c>
      <c r="C205" s="80">
        <f t="shared" si="19"/>
        <v>29</v>
      </c>
      <c r="D205" s="147" t="str">
        <f t="shared" si="17"/>
        <v/>
      </c>
      <c r="E205" s="81">
        <f t="shared" si="20"/>
        <v>42936</v>
      </c>
      <c r="F205" s="82" t="str">
        <f t="shared" si="18"/>
        <v>j</v>
      </c>
    </row>
    <row r="206" spans="2:6" x14ac:dyDescent="0.3">
      <c r="B206" s="78">
        <f t="shared" si="16"/>
        <v>42937</v>
      </c>
      <c r="C206" s="80">
        <f t="shared" si="19"/>
        <v>29</v>
      </c>
      <c r="D206" s="147" t="str">
        <f t="shared" si="17"/>
        <v/>
      </c>
      <c r="E206" s="81">
        <f t="shared" si="20"/>
        <v>42937</v>
      </c>
      <c r="F206" s="82" t="str">
        <f t="shared" si="18"/>
        <v>v</v>
      </c>
    </row>
    <row r="207" spans="2:6" x14ac:dyDescent="0.3">
      <c r="B207" s="78">
        <f t="shared" si="16"/>
        <v>42938</v>
      </c>
      <c r="C207" s="80">
        <f t="shared" si="19"/>
        <v>29</v>
      </c>
      <c r="D207" s="147" t="str">
        <f t="shared" si="17"/>
        <v/>
      </c>
      <c r="E207" s="81">
        <f t="shared" si="20"/>
        <v>42938</v>
      </c>
      <c r="F207" s="82" t="str">
        <f t="shared" si="18"/>
        <v>s</v>
      </c>
    </row>
    <row r="208" spans="2:6" x14ac:dyDescent="0.3">
      <c r="B208" s="78">
        <f t="shared" si="16"/>
        <v>42939</v>
      </c>
      <c r="C208" s="80">
        <f t="shared" si="19"/>
        <v>29</v>
      </c>
      <c r="D208" s="147" t="str">
        <f t="shared" si="17"/>
        <v/>
      </c>
      <c r="E208" s="81">
        <f t="shared" si="20"/>
        <v>42939</v>
      </c>
      <c r="F208" s="82" t="str">
        <f t="shared" si="18"/>
        <v>d</v>
      </c>
    </row>
    <row r="209" spans="2:6" x14ac:dyDescent="0.3">
      <c r="B209" s="78">
        <f t="shared" si="16"/>
        <v>42940</v>
      </c>
      <c r="C209" s="80">
        <f t="shared" si="19"/>
        <v>30</v>
      </c>
      <c r="D209" s="147" t="str">
        <f t="shared" si="17"/>
        <v/>
      </c>
      <c r="E209" s="81">
        <f t="shared" si="20"/>
        <v>42940</v>
      </c>
      <c r="F209" s="82" t="str">
        <f t="shared" si="18"/>
        <v>l</v>
      </c>
    </row>
    <row r="210" spans="2:6" x14ac:dyDescent="0.3">
      <c r="B210" s="78">
        <f t="shared" si="16"/>
        <v>42941</v>
      </c>
      <c r="C210" s="80">
        <f t="shared" si="19"/>
        <v>30</v>
      </c>
      <c r="D210" s="147" t="str">
        <f t="shared" si="17"/>
        <v/>
      </c>
      <c r="E210" s="81">
        <f t="shared" si="20"/>
        <v>42941</v>
      </c>
      <c r="F210" s="82" t="str">
        <f t="shared" si="18"/>
        <v>m</v>
      </c>
    </row>
    <row r="211" spans="2:6" x14ac:dyDescent="0.3">
      <c r="B211" s="78">
        <f t="shared" si="16"/>
        <v>42942</v>
      </c>
      <c r="C211" s="80">
        <f t="shared" si="19"/>
        <v>30</v>
      </c>
      <c r="D211" s="147" t="str">
        <f t="shared" si="17"/>
        <v/>
      </c>
      <c r="E211" s="81">
        <f t="shared" si="20"/>
        <v>42942</v>
      </c>
      <c r="F211" s="82" t="str">
        <f t="shared" si="18"/>
        <v>m</v>
      </c>
    </row>
    <row r="212" spans="2:6" x14ac:dyDescent="0.3">
      <c r="B212" s="78">
        <f t="shared" si="16"/>
        <v>42943</v>
      </c>
      <c r="C212" s="80">
        <f t="shared" si="19"/>
        <v>30</v>
      </c>
      <c r="D212" s="147" t="str">
        <f t="shared" si="17"/>
        <v/>
      </c>
      <c r="E212" s="81">
        <f t="shared" si="20"/>
        <v>42943</v>
      </c>
      <c r="F212" s="82" t="str">
        <f t="shared" si="18"/>
        <v>j</v>
      </c>
    </row>
    <row r="213" spans="2:6" x14ac:dyDescent="0.3">
      <c r="B213" s="78">
        <f t="shared" si="16"/>
        <v>42944</v>
      </c>
      <c r="C213" s="80">
        <f t="shared" si="19"/>
        <v>30</v>
      </c>
      <c r="D213" s="147" t="str">
        <f t="shared" si="17"/>
        <v/>
      </c>
      <c r="E213" s="81">
        <f t="shared" si="20"/>
        <v>42944</v>
      </c>
      <c r="F213" s="82" t="str">
        <f t="shared" si="18"/>
        <v>v</v>
      </c>
    </row>
    <row r="214" spans="2:6" x14ac:dyDescent="0.3">
      <c r="B214" s="78">
        <f t="shared" si="16"/>
        <v>42945</v>
      </c>
      <c r="C214" s="80">
        <f t="shared" si="19"/>
        <v>30</v>
      </c>
      <c r="D214" s="147" t="str">
        <f t="shared" si="17"/>
        <v/>
      </c>
      <c r="E214" s="81">
        <f t="shared" si="20"/>
        <v>42945</v>
      </c>
      <c r="F214" s="82" t="str">
        <f t="shared" si="18"/>
        <v>s</v>
      </c>
    </row>
    <row r="215" spans="2:6" x14ac:dyDescent="0.3">
      <c r="B215" s="78">
        <f t="shared" si="16"/>
        <v>42946</v>
      </c>
      <c r="C215" s="80">
        <f t="shared" si="19"/>
        <v>30</v>
      </c>
      <c r="D215" s="147" t="str">
        <f t="shared" si="17"/>
        <v/>
      </c>
      <c r="E215" s="81">
        <f t="shared" si="20"/>
        <v>42946</v>
      </c>
      <c r="F215" s="82" t="str">
        <f t="shared" si="18"/>
        <v>d</v>
      </c>
    </row>
    <row r="216" spans="2:6" x14ac:dyDescent="0.3">
      <c r="B216" s="78">
        <f t="shared" si="16"/>
        <v>42947</v>
      </c>
      <c r="C216" s="80">
        <f t="shared" si="19"/>
        <v>31</v>
      </c>
      <c r="D216" s="147" t="str">
        <f t="shared" si="17"/>
        <v/>
      </c>
      <c r="E216" s="81">
        <f t="shared" si="20"/>
        <v>42947</v>
      </c>
      <c r="F216" s="82" t="str">
        <f t="shared" si="18"/>
        <v>l</v>
      </c>
    </row>
    <row r="217" spans="2:6" x14ac:dyDescent="0.3">
      <c r="B217" s="78">
        <f t="shared" si="16"/>
        <v>42948</v>
      </c>
      <c r="C217" s="80">
        <f t="shared" si="19"/>
        <v>31</v>
      </c>
      <c r="D217" s="147" t="str">
        <f t="shared" si="17"/>
        <v/>
      </c>
      <c r="E217" s="81">
        <f t="shared" si="20"/>
        <v>42948</v>
      </c>
      <c r="F217" s="82" t="str">
        <f t="shared" si="18"/>
        <v>m</v>
      </c>
    </row>
    <row r="218" spans="2:6" x14ac:dyDescent="0.3">
      <c r="B218" s="78">
        <f t="shared" si="16"/>
        <v>42949</v>
      </c>
      <c r="C218" s="80">
        <f t="shared" si="19"/>
        <v>31</v>
      </c>
      <c r="D218" s="147" t="str">
        <f t="shared" si="17"/>
        <v/>
      </c>
      <c r="E218" s="81">
        <f t="shared" si="20"/>
        <v>42949</v>
      </c>
      <c r="F218" s="82" t="str">
        <f t="shared" si="18"/>
        <v>m</v>
      </c>
    </row>
    <row r="219" spans="2:6" x14ac:dyDescent="0.3">
      <c r="B219" s="78">
        <f t="shared" si="16"/>
        <v>42950</v>
      </c>
      <c r="C219" s="80">
        <f t="shared" si="19"/>
        <v>31</v>
      </c>
      <c r="D219" s="147" t="str">
        <f t="shared" si="17"/>
        <v/>
      </c>
      <c r="E219" s="81">
        <f t="shared" si="20"/>
        <v>42950</v>
      </c>
      <c r="F219" s="82" t="str">
        <f t="shared" si="18"/>
        <v>j</v>
      </c>
    </row>
    <row r="220" spans="2:6" x14ac:dyDescent="0.3">
      <c r="B220" s="78">
        <f t="shared" si="16"/>
        <v>42951</v>
      </c>
      <c r="C220" s="80">
        <f t="shared" si="19"/>
        <v>31</v>
      </c>
      <c r="D220" s="147" t="str">
        <f t="shared" si="17"/>
        <v/>
      </c>
      <c r="E220" s="81">
        <f t="shared" si="20"/>
        <v>42951</v>
      </c>
      <c r="F220" s="82" t="str">
        <f t="shared" si="18"/>
        <v>v</v>
      </c>
    </row>
    <row r="221" spans="2:6" x14ac:dyDescent="0.3">
      <c r="B221" s="78">
        <f t="shared" si="16"/>
        <v>42952</v>
      </c>
      <c r="C221" s="80">
        <f t="shared" si="19"/>
        <v>31</v>
      </c>
      <c r="D221" s="147" t="str">
        <f t="shared" si="17"/>
        <v/>
      </c>
      <c r="E221" s="81">
        <f t="shared" si="20"/>
        <v>42952</v>
      </c>
      <c r="F221" s="82" t="str">
        <f t="shared" si="18"/>
        <v>s</v>
      </c>
    </row>
    <row r="222" spans="2:6" x14ac:dyDescent="0.3">
      <c r="B222" s="78">
        <f t="shared" si="16"/>
        <v>42953</v>
      </c>
      <c r="C222" s="80">
        <f t="shared" si="19"/>
        <v>31</v>
      </c>
      <c r="D222" s="147" t="str">
        <f t="shared" si="17"/>
        <v/>
      </c>
      <c r="E222" s="81">
        <f t="shared" si="20"/>
        <v>42953</v>
      </c>
      <c r="F222" s="82" t="str">
        <f t="shared" si="18"/>
        <v>d</v>
      </c>
    </row>
    <row r="223" spans="2:6" x14ac:dyDescent="0.3">
      <c r="B223" s="78">
        <f t="shared" si="16"/>
        <v>42954</v>
      </c>
      <c r="C223" s="80">
        <f t="shared" si="19"/>
        <v>32</v>
      </c>
      <c r="D223" s="147" t="str">
        <f t="shared" si="17"/>
        <v/>
      </c>
      <c r="E223" s="81">
        <f t="shared" si="20"/>
        <v>42954</v>
      </c>
      <c r="F223" s="82" t="str">
        <f t="shared" si="18"/>
        <v>l</v>
      </c>
    </row>
    <row r="224" spans="2:6" x14ac:dyDescent="0.3">
      <c r="B224" s="78">
        <f t="shared" si="16"/>
        <v>42955</v>
      </c>
      <c r="C224" s="80">
        <f t="shared" si="19"/>
        <v>32</v>
      </c>
      <c r="D224" s="147" t="str">
        <f t="shared" si="17"/>
        <v/>
      </c>
      <c r="E224" s="81">
        <f t="shared" si="20"/>
        <v>42955</v>
      </c>
      <c r="F224" s="82" t="str">
        <f t="shared" si="18"/>
        <v>m</v>
      </c>
    </row>
    <row r="225" spans="2:6" x14ac:dyDescent="0.3">
      <c r="B225" s="78">
        <f t="shared" si="16"/>
        <v>42956</v>
      </c>
      <c r="C225" s="80">
        <f t="shared" si="19"/>
        <v>32</v>
      </c>
      <c r="D225" s="147" t="str">
        <f t="shared" si="17"/>
        <v/>
      </c>
      <c r="E225" s="81">
        <f t="shared" si="20"/>
        <v>42956</v>
      </c>
      <c r="F225" s="82" t="str">
        <f t="shared" si="18"/>
        <v>m</v>
      </c>
    </row>
    <row r="226" spans="2:6" x14ac:dyDescent="0.3">
      <c r="B226" s="78">
        <f t="shared" si="16"/>
        <v>42957</v>
      </c>
      <c r="C226" s="80">
        <f t="shared" si="19"/>
        <v>32</v>
      </c>
      <c r="D226" s="147" t="str">
        <f t="shared" si="17"/>
        <v/>
      </c>
      <c r="E226" s="81">
        <f t="shared" si="20"/>
        <v>42957</v>
      </c>
      <c r="F226" s="82" t="str">
        <f t="shared" si="18"/>
        <v>j</v>
      </c>
    </row>
    <row r="227" spans="2:6" x14ac:dyDescent="0.3">
      <c r="B227" s="78">
        <f t="shared" si="16"/>
        <v>42958</v>
      </c>
      <c r="C227" s="80">
        <f t="shared" si="19"/>
        <v>32</v>
      </c>
      <c r="D227" s="147" t="str">
        <f t="shared" si="17"/>
        <v/>
      </c>
      <c r="E227" s="81">
        <f t="shared" si="20"/>
        <v>42958</v>
      </c>
      <c r="F227" s="82" t="str">
        <f t="shared" si="18"/>
        <v>v</v>
      </c>
    </row>
    <row r="228" spans="2:6" x14ac:dyDescent="0.3">
      <c r="B228" s="78">
        <f t="shared" si="16"/>
        <v>42959</v>
      </c>
      <c r="C228" s="80">
        <f t="shared" si="19"/>
        <v>32</v>
      </c>
      <c r="D228" s="147" t="str">
        <f t="shared" si="17"/>
        <v/>
      </c>
      <c r="E228" s="81">
        <f t="shared" si="20"/>
        <v>42959</v>
      </c>
      <c r="F228" s="82" t="str">
        <f t="shared" si="18"/>
        <v>s</v>
      </c>
    </row>
    <row r="229" spans="2:6" x14ac:dyDescent="0.3">
      <c r="B229" s="78">
        <f t="shared" si="16"/>
        <v>42960</v>
      </c>
      <c r="C229" s="80">
        <f t="shared" si="19"/>
        <v>32</v>
      </c>
      <c r="D229" s="147" t="str">
        <f t="shared" si="17"/>
        <v/>
      </c>
      <c r="E229" s="81">
        <f t="shared" si="20"/>
        <v>42960</v>
      </c>
      <c r="F229" s="82" t="str">
        <f t="shared" si="18"/>
        <v>d</v>
      </c>
    </row>
    <row r="230" spans="2:6" x14ac:dyDescent="0.3">
      <c r="B230" s="78">
        <f t="shared" si="16"/>
        <v>42961</v>
      </c>
      <c r="C230" s="80">
        <f t="shared" si="19"/>
        <v>33</v>
      </c>
      <c r="D230" s="147" t="str">
        <f t="shared" si="17"/>
        <v/>
      </c>
      <c r="E230" s="81">
        <f t="shared" si="20"/>
        <v>42961</v>
      </c>
      <c r="F230" s="82" t="str">
        <f t="shared" si="18"/>
        <v>l</v>
      </c>
    </row>
    <row r="231" spans="2:6" x14ac:dyDescent="0.3">
      <c r="B231" s="78">
        <f t="shared" si="16"/>
        <v>42962</v>
      </c>
      <c r="C231" s="80">
        <f t="shared" si="19"/>
        <v>33</v>
      </c>
      <c r="D231" s="147" t="str">
        <f t="shared" si="17"/>
        <v>f</v>
      </c>
      <c r="E231" s="81">
        <f t="shared" si="20"/>
        <v>42962</v>
      </c>
      <c r="F231" s="82" t="str">
        <f t="shared" si="18"/>
        <v>f</v>
      </c>
    </row>
    <row r="232" spans="2:6" x14ac:dyDescent="0.3">
      <c r="B232" s="78">
        <f t="shared" si="16"/>
        <v>42963</v>
      </c>
      <c r="C232" s="80">
        <f t="shared" si="19"/>
        <v>33</v>
      </c>
      <c r="D232" s="147" t="str">
        <f t="shared" si="17"/>
        <v/>
      </c>
      <c r="E232" s="81">
        <f t="shared" si="20"/>
        <v>42963</v>
      </c>
      <c r="F232" s="82" t="str">
        <f t="shared" si="18"/>
        <v>m</v>
      </c>
    </row>
    <row r="233" spans="2:6" x14ac:dyDescent="0.3">
      <c r="B233" s="78">
        <f t="shared" si="16"/>
        <v>42964</v>
      </c>
      <c r="C233" s="80">
        <f t="shared" si="19"/>
        <v>33</v>
      </c>
      <c r="D233" s="147" t="str">
        <f t="shared" si="17"/>
        <v/>
      </c>
      <c r="E233" s="81">
        <f t="shared" si="20"/>
        <v>42964</v>
      </c>
      <c r="F233" s="82" t="str">
        <f t="shared" si="18"/>
        <v>j</v>
      </c>
    </row>
    <row r="234" spans="2:6" x14ac:dyDescent="0.3">
      <c r="B234" s="78">
        <f t="shared" si="16"/>
        <v>42965</v>
      </c>
      <c r="C234" s="80">
        <f t="shared" si="19"/>
        <v>33</v>
      </c>
      <c r="D234" s="147" t="str">
        <f t="shared" si="17"/>
        <v/>
      </c>
      <c r="E234" s="81">
        <f t="shared" si="20"/>
        <v>42965</v>
      </c>
      <c r="F234" s="82" t="str">
        <f t="shared" si="18"/>
        <v>v</v>
      </c>
    </row>
    <row r="235" spans="2:6" x14ac:dyDescent="0.3">
      <c r="B235" s="78">
        <f t="shared" si="16"/>
        <v>42966</v>
      </c>
      <c r="C235" s="80">
        <f t="shared" si="19"/>
        <v>33</v>
      </c>
      <c r="D235" s="147" t="str">
        <f t="shared" si="17"/>
        <v/>
      </c>
      <c r="E235" s="81">
        <f t="shared" si="20"/>
        <v>42966</v>
      </c>
      <c r="F235" s="82" t="str">
        <f t="shared" si="18"/>
        <v>s</v>
      </c>
    </row>
    <row r="236" spans="2:6" x14ac:dyDescent="0.3">
      <c r="B236" s="78">
        <f t="shared" si="16"/>
        <v>42967</v>
      </c>
      <c r="C236" s="80">
        <f t="shared" si="19"/>
        <v>33</v>
      </c>
      <c r="D236" s="147" t="str">
        <f t="shared" si="17"/>
        <v/>
      </c>
      <c r="E236" s="81">
        <f t="shared" si="20"/>
        <v>42967</v>
      </c>
      <c r="F236" s="82" t="str">
        <f t="shared" si="18"/>
        <v>d</v>
      </c>
    </row>
    <row r="237" spans="2:6" x14ac:dyDescent="0.3">
      <c r="B237" s="78">
        <f t="shared" si="16"/>
        <v>42968</v>
      </c>
      <c r="C237" s="80">
        <f t="shared" si="19"/>
        <v>34</v>
      </c>
      <c r="D237" s="147" t="str">
        <f t="shared" si="17"/>
        <v/>
      </c>
      <c r="E237" s="81">
        <f t="shared" si="20"/>
        <v>42968</v>
      </c>
      <c r="F237" s="82" t="str">
        <f t="shared" si="18"/>
        <v>l</v>
      </c>
    </row>
    <row r="238" spans="2:6" x14ac:dyDescent="0.3">
      <c r="B238" s="78">
        <f t="shared" si="16"/>
        <v>42969</v>
      </c>
      <c r="C238" s="80">
        <f t="shared" si="19"/>
        <v>34</v>
      </c>
      <c r="D238" s="147" t="str">
        <f t="shared" si="17"/>
        <v/>
      </c>
      <c r="E238" s="81">
        <f t="shared" si="20"/>
        <v>42969</v>
      </c>
      <c r="F238" s="82" t="str">
        <f t="shared" si="18"/>
        <v>m</v>
      </c>
    </row>
    <row r="239" spans="2:6" x14ac:dyDescent="0.3">
      <c r="B239" s="78">
        <f t="shared" si="16"/>
        <v>42970</v>
      </c>
      <c r="C239" s="80">
        <f t="shared" si="19"/>
        <v>34</v>
      </c>
      <c r="D239" s="147" t="str">
        <f t="shared" si="17"/>
        <v/>
      </c>
      <c r="E239" s="81">
        <f t="shared" si="20"/>
        <v>42970</v>
      </c>
      <c r="F239" s="82" t="str">
        <f t="shared" si="18"/>
        <v>m</v>
      </c>
    </row>
    <row r="240" spans="2:6" x14ac:dyDescent="0.3">
      <c r="B240" s="78">
        <f t="shared" si="16"/>
        <v>42971</v>
      </c>
      <c r="C240" s="80">
        <f t="shared" si="19"/>
        <v>34</v>
      </c>
      <c r="D240" s="147" t="str">
        <f t="shared" si="17"/>
        <v/>
      </c>
      <c r="E240" s="81">
        <f t="shared" si="20"/>
        <v>42971</v>
      </c>
      <c r="F240" s="82" t="str">
        <f t="shared" si="18"/>
        <v>j</v>
      </c>
    </row>
    <row r="241" spans="2:6" x14ac:dyDescent="0.3">
      <c r="B241" s="78">
        <f t="shared" si="16"/>
        <v>42972</v>
      </c>
      <c r="C241" s="80">
        <f t="shared" si="19"/>
        <v>34</v>
      </c>
      <c r="D241" s="147" t="str">
        <f t="shared" si="17"/>
        <v/>
      </c>
      <c r="E241" s="81">
        <f t="shared" si="20"/>
        <v>42972</v>
      </c>
      <c r="F241" s="82" t="str">
        <f t="shared" si="18"/>
        <v>v</v>
      </c>
    </row>
    <row r="242" spans="2:6" x14ac:dyDescent="0.3">
      <c r="B242" s="78">
        <f t="shared" si="16"/>
        <v>42973</v>
      </c>
      <c r="C242" s="80">
        <f t="shared" si="19"/>
        <v>34</v>
      </c>
      <c r="D242" s="147" t="str">
        <f t="shared" si="17"/>
        <v/>
      </c>
      <c r="E242" s="81">
        <f t="shared" si="20"/>
        <v>42973</v>
      </c>
      <c r="F242" s="82" t="str">
        <f t="shared" si="18"/>
        <v>s</v>
      </c>
    </row>
    <row r="243" spans="2:6" x14ac:dyDescent="0.3">
      <c r="B243" s="78">
        <f t="shared" si="16"/>
        <v>42974</v>
      </c>
      <c r="C243" s="80">
        <f t="shared" si="19"/>
        <v>34</v>
      </c>
      <c r="D243" s="147" t="str">
        <f t="shared" si="17"/>
        <v/>
      </c>
      <c r="E243" s="81">
        <f t="shared" si="20"/>
        <v>42974</v>
      </c>
      <c r="F243" s="82" t="str">
        <f t="shared" si="18"/>
        <v>d</v>
      </c>
    </row>
    <row r="244" spans="2:6" x14ac:dyDescent="0.3">
      <c r="B244" s="78">
        <f t="shared" si="16"/>
        <v>42975</v>
      </c>
      <c r="C244" s="80">
        <f t="shared" si="19"/>
        <v>35</v>
      </c>
      <c r="D244" s="147" t="str">
        <f t="shared" si="17"/>
        <v/>
      </c>
      <c r="E244" s="81">
        <f t="shared" si="20"/>
        <v>42975</v>
      </c>
      <c r="F244" s="82" t="str">
        <f t="shared" si="18"/>
        <v>l</v>
      </c>
    </row>
    <row r="245" spans="2:6" x14ac:dyDescent="0.3">
      <c r="B245" s="78">
        <f t="shared" si="16"/>
        <v>42976</v>
      </c>
      <c r="C245" s="80">
        <f t="shared" si="19"/>
        <v>35</v>
      </c>
      <c r="D245" s="147" t="str">
        <f t="shared" si="17"/>
        <v/>
      </c>
      <c r="E245" s="81">
        <f t="shared" si="20"/>
        <v>42976</v>
      </c>
      <c r="F245" s="82" t="str">
        <f t="shared" si="18"/>
        <v>m</v>
      </c>
    </row>
    <row r="246" spans="2:6" x14ac:dyDescent="0.3">
      <c r="B246" s="78">
        <f t="shared" si="16"/>
        <v>42977</v>
      </c>
      <c r="C246" s="80">
        <f t="shared" si="19"/>
        <v>35</v>
      </c>
      <c r="D246" s="147" t="str">
        <f t="shared" si="17"/>
        <v/>
      </c>
      <c r="E246" s="81">
        <f t="shared" si="20"/>
        <v>42977</v>
      </c>
      <c r="F246" s="82" t="str">
        <f t="shared" si="18"/>
        <v>m</v>
      </c>
    </row>
    <row r="247" spans="2:6" x14ac:dyDescent="0.3">
      <c r="B247" s="78">
        <f t="shared" si="16"/>
        <v>42978</v>
      </c>
      <c r="C247" s="80">
        <f t="shared" si="19"/>
        <v>35</v>
      </c>
      <c r="D247" s="147" t="str">
        <f t="shared" si="17"/>
        <v/>
      </c>
      <c r="E247" s="81">
        <f t="shared" si="20"/>
        <v>42978</v>
      </c>
      <c r="F247" s="82" t="str">
        <f t="shared" si="18"/>
        <v>j</v>
      </c>
    </row>
    <row r="248" spans="2:6" x14ac:dyDescent="0.3">
      <c r="B248" s="78">
        <f t="shared" si="16"/>
        <v>42979</v>
      </c>
      <c r="C248" s="80">
        <f t="shared" si="19"/>
        <v>35</v>
      </c>
      <c r="D248" s="147" t="str">
        <f t="shared" si="17"/>
        <v/>
      </c>
      <c r="E248" s="81">
        <f t="shared" si="20"/>
        <v>42979</v>
      </c>
      <c r="F248" s="82" t="str">
        <f t="shared" si="18"/>
        <v>v</v>
      </c>
    </row>
    <row r="249" spans="2:6" x14ac:dyDescent="0.3">
      <c r="B249" s="78">
        <f t="shared" si="16"/>
        <v>42980</v>
      </c>
      <c r="C249" s="80">
        <f t="shared" si="19"/>
        <v>35</v>
      </c>
      <c r="D249" s="147" t="str">
        <f t="shared" si="17"/>
        <v/>
      </c>
      <c r="E249" s="81">
        <f t="shared" si="20"/>
        <v>42980</v>
      </c>
      <c r="F249" s="82" t="str">
        <f t="shared" si="18"/>
        <v>s</v>
      </c>
    </row>
    <row r="250" spans="2:6" x14ac:dyDescent="0.3">
      <c r="B250" s="78">
        <f t="shared" si="16"/>
        <v>42981</v>
      </c>
      <c r="C250" s="80">
        <f t="shared" si="19"/>
        <v>35</v>
      </c>
      <c r="D250" s="147" t="str">
        <f t="shared" si="17"/>
        <v/>
      </c>
      <c r="E250" s="81">
        <f t="shared" si="20"/>
        <v>42981</v>
      </c>
      <c r="F250" s="82" t="str">
        <f t="shared" si="18"/>
        <v>d</v>
      </c>
    </row>
    <row r="251" spans="2:6" x14ac:dyDescent="0.3">
      <c r="B251" s="78">
        <f t="shared" si="16"/>
        <v>42982</v>
      </c>
      <c r="C251" s="80">
        <f t="shared" si="19"/>
        <v>36</v>
      </c>
      <c r="D251" s="147" t="str">
        <f t="shared" si="17"/>
        <v/>
      </c>
      <c r="E251" s="81">
        <f t="shared" si="20"/>
        <v>42982</v>
      </c>
      <c r="F251" s="82" t="str">
        <f t="shared" si="18"/>
        <v>l</v>
      </c>
    </row>
    <row r="252" spans="2:6" x14ac:dyDescent="0.3">
      <c r="B252" s="78">
        <f t="shared" si="16"/>
        <v>42983</v>
      </c>
      <c r="C252" s="80">
        <f t="shared" si="19"/>
        <v>36</v>
      </c>
      <c r="D252" s="147" t="str">
        <f t="shared" si="17"/>
        <v/>
      </c>
      <c r="E252" s="81">
        <f t="shared" si="20"/>
        <v>42983</v>
      </c>
      <c r="F252" s="82" t="str">
        <f t="shared" si="18"/>
        <v>m</v>
      </c>
    </row>
    <row r="253" spans="2:6" x14ac:dyDescent="0.3">
      <c r="B253" s="78">
        <f t="shared" si="16"/>
        <v>42984</v>
      </c>
      <c r="C253" s="80">
        <f t="shared" si="19"/>
        <v>36</v>
      </c>
      <c r="D253" s="147" t="str">
        <f t="shared" si="17"/>
        <v/>
      </c>
      <c r="E253" s="81">
        <f t="shared" si="20"/>
        <v>42984</v>
      </c>
      <c r="F253" s="82" t="str">
        <f t="shared" si="18"/>
        <v>m</v>
      </c>
    </row>
    <row r="254" spans="2:6" x14ac:dyDescent="0.3">
      <c r="B254" s="78">
        <f t="shared" si="16"/>
        <v>42985</v>
      </c>
      <c r="C254" s="80">
        <f t="shared" si="19"/>
        <v>36</v>
      </c>
      <c r="D254" s="147" t="str">
        <f t="shared" si="17"/>
        <v/>
      </c>
      <c r="E254" s="81">
        <f t="shared" si="20"/>
        <v>42985</v>
      </c>
      <c r="F254" s="82" t="str">
        <f t="shared" si="18"/>
        <v>j</v>
      </c>
    </row>
    <row r="255" spans="2:6" x14ac:dyDescent="0.3">
      <c r="B255" s="78">
        <f t="shared" si="16"/>
        <v>42986</v>
      </c>
      <c r="C255" s="80">
        <f t="shared" si="19"/>
        <v>36</v>
      </c>
      <c r="D255" s="147" t="str">
        <f t="shared" si="17"/>
        <v/>
      </c>
      <c r="E255" s="81">
        <f t="shared" si="20"/>
        <v>42986</v>
      </c>
      <c r="F255" s="82" t="str">
        <f t="shared" si="18"/>
        <v>v</v>
      </c>
    </row>
    <row r="256" spans="2:6" x14ac:dyDescent="0.3">
      <c r="B256" s="78">
        <f t="shared" si="16"/>
        <v>42987</v>
      </c>
      <c r="C256" s="80">
        <f t="shared" si="19"/>
        <v>36</v>
      </c>
      <c r="D256" s="147" t="str">
        <f t="shared" si="17"/>
        <v/>
      </c>
      <c r="E256" s="81">
        <f t="shared" si="20"/>
        <v>42987</v>
      </c>
      <c r="F256" s="82" t="str">
        <f t="shared" si="18"/>
        <v>s</v>
      </c>
    </row>
    <row r="257" spans="2:6" x14ac:dyDescent="0.3">
      <c r="B257" s="78">
        <f t="shared" si="16"/>
        <v>42988</v>
      </c>
      <c r="C257" s="80">
        <f t="shared" si="19"/>
        <v>36</v>
      </c>
      <c r="D257" s="147" t="str">
        <f t="shared" si="17"/>
        <v/>
      </c>
      <c r="E257" s="81">
        <f t="shared" si="20"/>
        <v>42988</v>
      </c>
      <c r="F257" s="82" t="str">
        <f t="shared" si="18"/>
        <v>d</v>
      </c>
    </row>
    <row r="258" spans="2:6" x14ac:dyDescent="0.3">
      <c r="B258" s="78">
        <f t="shared" si="16"/>
        <v>42989</v>
      </c>
      <c r="C258" s="80">
        <f t="shared" si="19"/>
        <v>37</v>
      </c>
      <c r="D258" s="147" t="str">
        <f t="shared" si="17"/>
        <v/>
      </c>
      <c r="E258" s="81">
        <f t="shared" si="20"/>
        <v>42989</v>
      </c>
      <c r="F258" s="82" t="str">
        <f t="shared" si="18"/>
        <v>l</v>
      </c>
    </row>
    <row r="259" spans="2:6" x14ac:dyDescent="0.3">
      <c r="B259" s="78">
        <f t="shared" si="16"/>
        <v>42990</v>
      </c>
      <c r="C259" s="80">
        <f t="shared" si="19"/>
        <v>37</v>
      </c>
      <c r="D259" s="147" t="str">
        <f t="shared" si="17"/>
        <v/>
      </c>
      <c r="E259" s="81">
        <f t="shared" si="20"/>
        <v>42990</v>
      </c>
      <c r="F259" s="82" t="str">
        <f t="shared" si="18"/>
        <v>m</v>
      </c>
    </row>
    <row r="260" spans="2:6" x14ac:dyDescent="0.3">
      <c r="B260" s="78">
        <f t="shared" si="16"/>
        <v>42991</v>
      </c>
      <c r="C260" s="80">
        <f t="shared" si="19"/>
        <v>37</v>
      </c>
      <c r="D260" s="147" t="str">
        <f t="shared" si="17"/>
        <v/>
      </c>
      <c r="E260" s="81">
        <f t="shared" si="20"/>
        <v>42991</v>
      </c>
      <c r="F260" s="82" t="str">
        <f t="shared" si="18"/>
        <v>m</v>
      </c>
    </row>
    <row r="261" spans="2:6" x14ac:dyDescent="0.3">
      <c r="B261" s="78">
        <f t="shared" ref="B261:B324" si="21">+B262-1</f>
        <v>42992</v>
      </c>
      <c r="C261" s="80">
        <f t="shared" si="19"/>
        <v>37</v>
      </c>
      <c r="D261" s="147" t="str">
        <f t="shared" ref="D261:D324" si="22">IF(ISERROR(VLOOKUP(E261,jfdate,1,TRUE)),"",IF(VLOOKUP(E261,jfdate,1,TRUE)=B261,"f",""))</f>
        <v/>
      </c>
      <c r="E261" s="81">
        <f t="shared" si="20"/>
        <v>42992</v>
      </c>
      <c r="F261" s="82" t="str">
        <f t="shared" ref="F261:F324" si="23">IF(D261="f","f",VLOOKUP(WEEKDAY(E261),jourabbrege,2,FALSE))</f>
        <v>j</v>
      </c>
    </row>
    <row r="262" spans="2:6" x14ac:dyDescent="0.3">
      <c r="B262" s="78">
        <f t="shared" si="21"/>
        <v>42993</v>
      </c>
      <c r="C262" s="80">
        <f t="shared" ref="C262:C325" si="24">WEEKNUM(B262,21)</f>
        <v>37</v>
      </c>
      <c r="D262" s="147" t="str">
        <f t="shared" si="22"/>
        <v/>
      </c>
      <c r="E262" s="81">
        <f t="shared" ref="E262:E325" si="25">B262</f>
        <v>42993</v>
      </c>
      <c r="F262" s="82" t="str">
        <f t="shared" si="23"/>
        <v>v</v>
      </c>
    </row>
    <row r="263" spans="2:6" x14ac:dyDescent="0.3">
      <c r="B263" s="78">
        <f t="shared" si="21"/>
        <v>42994</v>
      </c>
      <c r="C263" s="80">
        <f t="shared" si="24"/>
        <v>37</v>
      </c>
      <c r="D263" s="147" t="str">
        <f t="shared" si="22"/>
        <v/>
      </c>
      <c r="E263" s="81">
        <f t="shared" si="25"/>
        <v>42994</v>
      </c>
      <c r="F263" s="82" t="str">
        <f t="shared" si="23"/>
        <v>s</v>
      </c>
    </row>
    <row r="264" spans="2:6" x14ac:dyDescent="0.3">
      <c r="B264" s="78">
        <f t="shared" si="21"/>
        <v>42995</v>
      </c>
      <c r="C264" s="80">
        <f t="shared" si="24"/>
        <v>37</v>
      </c>
      <c r="D264" s="147" t="str">
        <f t="shared" si="22"/>
        <v/>
      </c>
      <c r="E264" s="81">
        <f t="shared" si="25"/>
        <v>42995</v>
      </c>
      <c r="F264" s="82" t="str">
        <f t="shared" si="23"/>
        <v>d</v>
      </c>
    </row>
    <row r="265" spans="2:6" x14ac:dyDescent="0.3">
      <c r="B265" s="78">
        <f t="shared" si="21"/>
        <v>42996</v>
      </c>
      <c r="C265" s="80">
        <f t="shared" si="24"/>
        <v>38</v>
      </c>
      <c r="D265" s="147" t="str">
        <f t="shared" si="22"/>
        <v/>
      </c>
      <c r="E265" s="81">
        <f t="shared" si="25"/>
        <v>42996</v>
      </c>
      <c r="F265" s="82" t="str">
        <f t="shared" si="23"/>
        <v>l</v>
      </c>
    </row>
    <row r="266" spans="2:6" x14ac:dyDescent="0.3">
      <c r="B266" s="78">
        <f t="shared" si="21"/>
        <v>42997</v>
      </c>
      <c r="C266" s="80">
        <f t="shared" si="24"/>
        <v>38</v>
      </c>
      <c r="D266" s="147" t="str">
        <f t="shared" si="22"/>
        <v/>
      </c>
      <c r="E266" s="81">
        <f t="shared" si="25"/>
        <v>42997</v>
      </c>
      <c r="F266" s="82" t="str">
        <f t="shared" si="23"/>
        <v>m</v>
      </c>
    </row>
    <row r="267" spans="2:6" x14ac:dyDescent="0.3">
      <c r="B267" s="78">
        <f t="shared" si="21"/>
        <v>42998</v>
      </c>
      <c r="C267" s="80">
        <f t="shared" si="24"/>
        <v>38</v>
      </c>
      <c r="D267" s="147" t="str">
        <f t="shared" si="22"/>
        <v/>
      </c>
      <c r="E267" s="81">
        <f t="shared" si="25"/>
        <v>42998</v>
      </c>
      <c r="F267" s="82" t="str">
        <f t="shared" si="23"/>
        <v>m</v>
      </c>
    </row>
    <row r="268" spans="2:6" x14ac:dyDescent="0.3">
      <c r="B268" s="78">
        <f t="shared" si="21"/>
        <v>42999</v>
      </c>
      <c r="C268" s="80">
        <f t="shared" si="24"/>
        <v>38</v>
      </c>
      <c r="D268" s="147" t="str">
        <f t="shared" si="22"/>
        <v/>
      </c>
      <c r="E268" s="81">
        <f t="shared" si="25"/>
        <v>42999</v>
      </c>
      <c r="F268" s="82" t="str">
        <f t="shared" si="23"/>
        <v>j</v>
      </c>
    </row>
    <row r="269" spans="2:6" x14ac:dyDescent="0.3">
      <c r="B269" s="78">
        <f t="shared" si="21"/>
        <v>43000</v>
      </c>
      <c r="C269" s="80">
        <f t="shared" si="24"/>
        <v>38</v>
      </c>
      <c r="D269" s="147" t="str">
        <f t="shared" si="22"/>
        <v/>
      </c>
      <c r="E269" s="81">
        <f t="shared" si="25"/>
        <v>43000</v>
      </c>
      <c r="F269" s="82" t="str">
        <f t="shared" si="23"/>
        <v>v</v>
      </c>
    </row>
    <row r="270" spans="2:6" x14ac:dyDescent="0.3">
      <c r="B270" s="78">
        <f t="shared" si="21"/>
        <v>43001</v>
      </c>
      <c r="C270" s="80">
        <f t="shared" si="24"/>
        <v>38</v>
      </c>
      <c r="D270" s="147" t="str">
        <f t="shared" si="22"/>
        <v/>
      </c>
      <c r="E270" s="81">
        <f t="shared" si="25"/>
        <v>43001</v>
      </c>
      <c r="F270" s="82" t="str">
        <f t="shared" si="23"/>
        <v>s</v>
      </c>
    </row>
    <row r="271" spans="2:6" x14ac:dyDescent="0.3">
      <c r="B271" s="78">
        <f t="shared" si="21"/>
        <v>43002</v>
      </c>
      <c r="C271" s="80">
        <f t="shared" si="24"/>
        <v>38</v>
      </c>
      <c r="D271" s="147" t="str">
        <f t="shared" si="22"/>
        <v/>
      </c>
      <c r="E271" s="81">
        <f t="shared" si="25"/>
        <v>43002</v>
      </c>
      <c r="F271" s="82" t="str">
        <f t="shared" si="23"/>
        <v>d</v>
      </c>
    </row>
    <row r="272" spans="2:6" x14ac:dyDescent="0.3">
      <c r="B272" s="78">
        <f t="shared" si="21"/>
        <v>43003</v>
      </c>
      <c r="C272" s="80">
        <f t="shared" si="24"/>
        <v>39</v>
      </c>
      <c r="D272" s="147" t="str">
        <f t="shared" si="22"/>
        <v/>
      </c>
      <c r="E272" s="81">
        <f t="shared" si="25"/>
        <v>43003</v>
      </c>
      <c r="F272" s="82" t="str">
        <f t="shared" si="23"/>
        <v>l</v>
      </c>
    </row>
    <row r="273" spans="2:6" x14ac:dyDescent="0.3">
      <c r="B273" s="78">
        <f t="shared" si="21"/>
        <v>43004</v>
      </c>
      <c r="C273" s="80">
        <f t="shared" si="24"/>
        <v>39</v>
      </c>
      <c r="D273" s="147" t="str">
        <f t="shared" si="22"/>
        <v/>
      </c>
      <c r="E273" s="81">
        <f t="shared" si="25"/>
        <v>43004</v>
      </c>
      <c r="F273" s="82" t="str">
        <f t="shared" si="23"/>
        <v>m</v>
      </c>
    </row>
    <row r="274" spans="2:6" x14ac:dyDescent="0.3">
      <c r="B274" s="78">
        <f t="shared" si="21"/>
        <v>43005</v>
      </c>
      <c r="C274" s="80">
        <f t="shared" si="24"/>
        <v>39</v>
      </c>
      <c r="D274" s="147" t="str">
        <f t="shared" si="22"/>
        <v/>
      </c>
      <c r="E274" s="81">
        <f t="shared" si="25"/>
        <v>43005</v>
      </c>
      <c r="F274" s="82" t="str">
        <f t="shared" si="23"/>
        <v>m</v>
      </c>
    </row>
    <row r="275" spans="2:6" x14ac:dyDescent="0.3">
      <c r="B275" s="78">
        <f t="shared" si="21"/>
        <v>43006</v>
      </c>
      <c r="C275" s="80">
        <f t="shared" si="24"/>
        <v>39</v>
      </c>
      <c r="D275" s="147" t="str">
        <f t="shared" si="22"/>
        <v/>
      </c>
      <c r="E275" s="81">
        <f t="shared" si="25"/>
        <v>43006</v>
      </c>
      <c r="F275" s="82" t="str">
        <f t="shared" si="23"/>
        <v>j</v>
      </c>
    </row>
    <row r="276" spans="2:6" x14ac:dyDescent="0.3">
      <c r="B276" s="78">
        <f t="shared" si="21"/>
        <v>43007</v>
      </c>
      <c r="C276" s="80">
        <f t="shared" si="24"/>
        <v>39</v>
      </c>
      <c r="D276" s="147" t="str">
        <f t="shared" si="22"/>
        <v/>
      </c>
      <c r="E276" s="81">
        <f t="shared" si="25"/>
        <v>43007</v>
      </c>
      <c r="F276" s="82" t="str">
        <f t="shared" si="23"/>
        <v>v</v>
      </c>
    </row>
    <row r="277" spans="2:6" x14ac:dyDescent="0.3">
      <c r="B277" s="78">
        <f t="shared" si="21"/>
        <v>43008</v>
      </c>
      <c r="C277" s="80">
        <f t="shared" si="24"/>
        <v>39</v>
      </c>
      <c r="D277" s="147" t="str">
        <f t="shared" si="22"/>
        <v/>
      </c>
      <c r="E277" s="81">
        <f t="shared" si="25"/>
        <v>43008</v>
      </c>
      <c r="F277" s="82" t="str">
        <f t="shared" si="23"/>
        <v>s</v>
      </c>
    </row>
    <row r="278" spans="2:6" x14ac:dyDescent="0.3">
      <c r="B278" s="78">
        <f t="shared" si="21"/>
        <v>43009</v>
      </c>
      <c r="C278" s="80">
        <f t="shared" si="24"/>
        <v>39</v>
      </c>
      <c r="D278" s="147" t="str">
        <f t="shared" si="22"/>
        <v/>
      </c>
      <c r="E278" s="81">
        <f t="shared" si="25"/>
        <v>43009</v>
      </c>
      <c r="F278" s="82" t="str">
        <f t="shared" si="23"/>
        <v>d</v>
      </c>
    </row>
    <row r="279" spans="2:6" x14ac:dyDescent="0.3">
      <c r="B279" s="78">
        <f t="shared" si="21"/>
        <v>43010</v>
      </c>
      <c r="C279" s="80">
        <f t="shared" si="24"/>
        <v>40</v>
      </c>
      <c r="D279" s="147" t="str">
        <f t="shared" si="22"/>
        <v/>
      </c>
      <c r="E279" s="81">
        <f t="shared" si="25"/>
        <v>43010</v>
      </c>
      <c r="F279" s="82" t="str">
        <f t="shared" si="23"/>
        <v>l</v>
      </c>
    </row>
    <row r="280" spans="2:6" x14ac:dyDescent="0.3">
      <c r="B280" s="78">
        <f t="shared" si="21"/>
        <v>43011</v>
      </c>
      <c r="C280" s="80">
        <f t="shared" si="24"/>
        <v>40</v>
      </c>
      <c r="D280" s="147" t="str">
        <f t="shared" si="22"/>
        <v/>
      </c>
      <c r="E280" s="81">
        <f t="shared" si="25"/>
        <v>43011</v>
      </c>
      <c r="F280" s="82" t="str">
        <f t="shared" si="23"/>
        <v>m</v>
      </c>
    </row>
    <row r="281" spans="2:6" x14ac:dyDescent="0.3">
      <c r="B281" s="78">
        <f t="shared" si="21"/>
        <v>43012</v>
      </c>
      <c r="C281" s="80">
        <f t="shared" si="24"/>
        <v>40</v>
      </c>
      <c r="D281" s="147" t="str">
        <f t="shared" si="22"/>
        <v/>
      </c>
      <c r="E281" s="81">
        <f t="shared" si="25"/>
        <v>43012</v>
      </c>
      <c r="F281" s="82" t="str">
        <f t="shared" si="23"/>
        <v>m</v>
      </c>
    </row>
    <row r="282" spans="2:6" x14ac:dyDescent="0.3">
      <c r="B282" s="78">
        <f t="shared" si="21"/>
        <v>43013</v>
      </c>
      <c r="C282" s="80">
        <f t="shared" si="24"/>
        <v>40</v>
      </c>
      <c r="D282" s="147" t="str">
        <f t="shared" si="22"/>
        <v/>
      </c>
      <c r="E282" s="81">
        <f t="shared" si="25"/>
        <v>43013</v>
      </c>
      <c r="F282" s="82" t="str">
        <f t="shared" si="23"/>
        <v>j</v>
      </c>
    </row>
    <row r="283" spans="2:6" x14ac:dyDescent="0.3">
      <c r="B283" s="78">
        <f t="shared" si="21"/>
        <v>43014</v>
      </c>
      <c r="C283" s="80">
        <f t="shared" si="24"/>
        <v>40</v>
      </c>
      <c r="D283" s="147" t="str">
        <f t="shared" si="22"/>
        <v/>
      </c>
      <c r="E283" s="81">
        <f t="shared" si="25"/>
        <v>43014</v>
      </c>
      <c r="F283" s="82" t="str">
        <f t="shared" si="23"/>
        <v>v</v>
      </c>
    </row>
    <row r="284" spans="2:6" x14ac:dyDescent="0.3">
      <c r="B284" s="78">
        <f t="shared" si="21"/>
        <v>43015</v>
      </c>
      <c r="C284" s="80">
        <f t="shared" si="24"/>
        <v>40</v>
      </c>
      <c r="D284" s="147" t="str">
        <f t="shared" si="22"/>
        <v/>
      </c>
      <c r="E284" s="81">
        <f t="shared" si="25"/>
        <v>43015</v>
      </c>
      <c r="F284" s="82" t="str">
        <f t="shared" si="23"/>
        <v>s</v>
      </c>
    </row>
    <row r="285" spans="2:6" x14ac:dyDescent="0.3">
      <c r="B285" s="78">
        <f t="shared" si="21"/>
        <v>43016</v>
      </c>
      <c r="C285" s="80">
        <f t="shared" si="24"/>
        <v>40</v>
      </c>
      <c r="D285" s="147" t="str">
        <f t="shared" si="22"/>
        <v/>
      </c>
      <c r="E285" s="81">
        <f t="shared" si="25"/>
        <v>43016</v>
      </c>
      <c r="F285" s="82" t="str">
        <f t="shared" si="23"/>
        <v>d</v>
      </c>
    </row>
    <row r="286" spans="2:6" x14ac:dyDescent="0.3">
      <c r="B286" s="78">
        <f t="shared" si="21"/>
        <v>43017</v>
      </c>
      <c r="C286" s="80">
        <f t="shared" si="24"/>
        <v>41</v>
      </c>
      <c r="D286" s="147" t="str">
        <f t="shared" si="22"/>
        <v/>
      </c>
      <c r="E286" s="81">
        <f t="shared" si="25"/>
        <v>43017</v>
      </c>
      <c r="F286" s="82" t="str">
        <f t="shared" si="23"/>
        <v>l</v>
      </c>
    </row>
    <row r="287" spans="2:6" x14ac:dyDescent="0.3">
      <c r="B287" s="78">
        <f t="shared" si="21"/>
        <v>43018</v>
      </c>
      <c r="C287" s="80">
        <f t="shared" si="24"/>
        <v>41</v>
      </c>
      <c r="D287" s="147" t="str">
        <f t="shared" si="22"/>
        <v/>
      </c>
      <c r="E287" s="81">
        <f t="shared" si="25"/>
        <v>43018</v>
      </c>
      <c r="F287" s="82" t="str">
        <f t="shared" si="23"/>
        <v>m</v>
      </c>
    </row>
    <row r="288" spans="2:6" x14ac:dyDescent="0.3">
      <c r="B288" s="78">
        <f t="shared" si="21"/>
        <v>43019</v>
      </c>
      <c r="C288" s="80">
        <f t="shared" si="24"/>
        <v>41</v>
      </c>
      <c r="D288" s="147" t="str">
        <f t="shared" si="22"/>
        <v/>
      </c>
      <c r="E288" s="81">
        <f t="shared" si="25"/>
        <v>43019</v>
      </c>
      <c r="F288" s="82" t="str">
        <f t="shared" si="23"/>
        <v>m</v>
      </c>
    </row>
    <row r="289" spans="2:6" x14ac:dyDescent="0.3">
      <c r="B289" s="78">
        <f t="shared" si="21"/>
        <v>43020</v>
      </c>
      <c r="C289" s="80">
        <f t="shared" si="24"/>
        <v>41</v>
      </c>
      <c r="D289" s="147" t="str">
        <f t="shared" si="22"/>
        <v/>
      </c>
      <c r="E289" s="81">
        <f t="shared" si="25"/>
        <v>43020</v>
      </c>
      <c r="F289" s="82" t="str">
        <f t="shared" si="23"/>
        <v>j</v>
      </c>
    </row>
    <row r="290" spans="2:6" x14ac:dyDescent="0.3">
      <c r="B290" s="78">
        <f t="shared" si="21"/>
        <v>43021</v>
      </c>
      <c r="C290" s="80">
        <f t="shared" si="24"/>
        <v>41</v>
      </c>
      <c r="D290" s="147" t="str">
        <f t="shared" si="22"/>
        <v/>
      </c>
      <c r="E290" s="81">
        <f t="shared" si="25"/>
        <v>43021</v>
      </c>
      <c r="F290" s="82" t="str">
        <f t="shared" si="23"/>
        <v>v</v>
      </c>
    </row>
    <row r="291" spans="2:6" x14ac:dyDescent="0.3">
      <c r="B291" s="78">
        <f t="shared" si="21"/>
        <v>43022</v>
      </c>
      <c r="C291" s="80">
        <f t="shared" si="24"/>
        <v>41</v>
      </c>
      <c r="D291" s="147" t="str">
        <f t="shared" si="22"/>
        <v/>
      </c>
      <c r="E291" s="81">
        <f t="shared" si="25"/>
        <v>43022</v>
      </c>
      <c r="F291" s="82" t="str">
        <f t="shared" si="23"/>
        <v>s</v>
      </c>
    </row>
    <row r="292" spans="2:6" x14ac:dyDescent="0.3">
      <c r="B292" s="78">
        <f t="shared" si="21"/>
        <v>43023</v>
      </c>
      <c r="C292" s="80">
        <f t="shared" si="24"/>
        <v>41</v>
      </c>
      <c r="D292" s="147" t="str">
        <f t="shared" si="22"/>
        <v/>
      </c>
      <c r="E292" s="81">
        <f t="shared" si="25"/>
        <v>43023</v>
      </c>
      <c r="F292" s="82" t="str">
        <f t="shared" si="23"/>
        <v>d</v>
      </c>
    </row>
    <row r="293" spans="2:6" x14ac:dyDescent="0.3">
      <c r="B293" s="78">
        <f t="shared" si="21"/>
        <v>43024</v>
      </c>
      <c r="C293" s="80">
        <f t="shared" si="24"/>
        <v>42</v>
      </c>
      <c r="D293" s="147" t="str">
        <f t="shared" si="22"/>
        <v/>
      </c>
      <c r="E293" s="81">
        <f t="shared" si="25"/>
        <v>43024</v>
      </c>
      <c r="F293" s="82" t="str">
        <f t="shared" si="23"/>
        <v>l</v>
      </c>
    </row>
    <row r="294" spans="2:6" x14ac:dyDescent="0.3">
      <c r="B294" s="78">
        <f t="shared" si="21"/>
        <v>43025</v>
      </c>
      <c r="C294" s="80">
        <f t="shared" si="24"/>
        <v>42</v>
      </c>
      <c r="D294" s="147" t="str">
        <f t="shared" si="22"/>
        <v/>
      </c>
      <c r="E294" s="81">
        <f t="shared" si="25"/>
        <v>43025</v>
      </c>
      <c r="F294" s="82" t="str">
        <f t="shared" si="23"/>
        <v>m</v>
      </c>
    </row>
    <row r="295" spans="2:6" x14ac:dyDescent="0.3">
      <c r="B295" s="78">
        <f t="shared" si="21"/>
        <v>43026</v>
      </c>
      <c r="C295" s="80">
        <f t="shared" si="24"/>
        <v>42</v>
      </c>
      <c r="D295" s="147" t="str">
        <f t="shared" si="22"/>
        <v/>
      </c>
      <c r="E295" s="81">
        <f t="shared" si="25"/>
        <v>43026</v>
      </c>
      <c r="F295" s="82" t="str">
        <f t="shared" si="23"/>
        <v>m</v>
      </c>
    </row>
    <row r="296" spans="2:6" x14ac:dyDescent="0.3">
      <c r="B296" s="78">
        <f t="shared" si="21"/>
        <v>43027</v>
      </c>
      <c r="C296" s="80">
        <f t="shared" si="24"/>
        <v>42</v>
      </c>
      <c r="D296" s="147" t="str">
        <f t="shared" si="22"/>
        <v/>
      </c>
      <c r="E296" s="81">
        <f t="shared" si="25"/>
        <v>43027</v>
      </c>
      <c r="F296" s="82" t="str">
        <f t="shared" si="23"/>
        <v>j</v>
      </c>
    </row>
    <row r="297" spans="2:6" x14ac:dyDescent="0.3">
      <c r="B297" s="78">
        <f t="shared" si="21"/>
        <v>43028</v>
      </c>
      <c r="C297" s="80">
        <f t="shared" si="24"/>
        <v>42</v>
      </c>
      <c r="D297" s="147" t="str">
        <f t="shared" si="22"/>
        <v/>
      </c>
      <c r="E297" s="81">
        <f t="shared" si="25"/>
        <v>43028</v>
      </c>
      <c r="F297" s="82" t="str">
        <f t="shared" si="23"/>
        <v>v</v>
      </c>
    </row>
    <row r="298" spans="2:6" x14ac:dyDescent="0.3">
      <c r="B298" s="78">
        <f t="shared" si="21"/>
        <v>43029</v>
      </c>
      <c r="C298" s="80">
        <f t="shared" si="24"/>
        <v>42</v>
      </c>
      <c r="D298" s="147" t="str">
        <f t="shared" si="22"/>
        <v/>
      </c>
      <c r="E298" s="81">
        <f t="shared" si="25"/>
        <v>43029</v>
      </c>
      <c r="F298" s="82" t="str">
        <f t="shared" si="23"/>
        <v>s</v>
      </c>
    </row>
    <row r="299" spans="2:6" x14ac:dyDescent="0.3">
      <c r="B299" s="78">
        <f t="shared" si="21"/>
        <v>43030</v>
      </c>
      <c r="C299" s="80">
        <f t="shared" si="24"/>
        <v>42</v>
      </c>
      <c r="D299" s="147" t="str">
        <f t="shared" si="22"/>
        <v/>
      </c>
      <c r="E299" s="81">
        <f t="shared" si="25"/>
        <v>43030</v>
      </c>
      <c r="F299" s="82" t="str">
        <f t="shared" si="23"/>
        <v>d</v>
      </c>
    </row>
    <row r="300" spans="2:6" x14ac:dyDescent="0.3">
      <c r="B300" s="78">
        <f t="shared" si="21"/>
        <v>43031</v>
      </c>
      <c r="C300" s="80">
        <f t="shared" si="24"/>
        <v>43</v>
      </c>
      <c r="D300" s="147" t="str">
        <f t="shared" si="22"/>
        <v/>
      </c>
      <c r="E300" s="81">
        <f t="shared" si="25"/>
        <v>43031</v>
      </c>
      <c r="F300" s="82" t="str">
        <f t="shared" si="23"/>
        <v>l</v>
      </c>
    </row>
    <row r="301" spans="2:6" x14ac:dyDescent="0.3">
      <c r="B301" s="78">
        <f t="shared" si="21"/>
        <v>43032</v>
      </c>
      <c r="C301" s="80">
        <f t="shared" si="24"/>
        <v>43</v>
      </c>
      <c r="D301" s="147" t="str">
        <f t="shared" si="22"/>
        <v/>
      </c>
      <c r="E301" s="81">
        <f t="shared" si="25"/>
        <v>43032</v>
      </c>
      <c r="F301" s="82" t="str">
        <f t="shared" si="23"/>
        <v>m</v>
      </c>
    </row>
    <row r="302" spans="2:6" x14ac:dyDescent="0.3">
      <c r="B302" s="78">
        <f t="shared" si="21"/>
        <v>43033</v>
      </c>
      <c r="C302" s="80">
        <f t="shared" si="24"/>
        <v>43</v>
      </c>
      <c r="D302" s="147" t="str">
        <f t="shared" si="22"/>
        <v/>
      </c>
      <c r="E302" s="81">
        <f t="shared" si="25"/>
        <v>43033</v>
      </c>
      <c r="F302" s="82" t="str">
        <f t="shared" si="23"/>
        <v>m</v>
      </c>
    </row>
    <row r="303" spans="2:6" x14ac:dyDescent="0.3">
      <c r="B303" s="78">
        <f t="shared" si="21"/>
        <v>43034</v>
      </c>
      <c r="C303" s="80">
        <f t="shared" si="24"/>
        <v>43</v>
      </c>
      <c r="D303" s="147" t="str">
        <f t="shared" si="22"/>
        <v/>
      </c>
      <c r="E303" s="81">
        <f t="shared" si="25"/>
        <v>43034</v>
      </c>
      <c r="F303" s="82" t="str">
        <f t="shared" si="23"/>
        <v>j</v>
      </c>
    </row>
    <row r="304" spans="2:6" x14ac:dyDescent="0.3">
      <c r="B304" s="78">
        <f t="shared" si="21"/>
        <v>43035</v>
      </c>
      <c r="C304" s="80">
        <f t="shared" si="24"/>
        <v>43</v>
      </c>
      <c r="D304" s="147" t="str">
        <f t="shared" si="22"/>
        <v/>
      </c>
      <c r="E304" s="81">
        <f t="shared" si="25"/>
        <v>43035</v>
      </c>
      <c r="F304" s="82" t="str">
        <f t="shared" si="23"/>
        <v>v</v>
      </c>
    </row>
    <row r="305" spans="2:6" x14ac:dyDescent="0.3">
      <c r="B305" s="78">
        <f t="shared" si="21"/>
        <v>43036</v>
      </c>
      <c r="C305" s="80">
        <f t="shared" si="24"/>
        <v>43</v>
      </c>
      <c r="D305" s="147" t="str">
        <f t="shared" si="22"/>
        <v/>
      </c>
      <c r="E305" s="81">
        <f t="shared" si="25"/>
        <v>43036</v>
      </c>
      <c r="F305" s="82" t="str">
        <f t="shared" si="23"/>
        <v>s</v>
      </c>
    </row>
    <row r="306" spans="2:6" x14ac:dyDescent="0.3">
      <c r="B306" s="78">
        <f t="shared" si="21"/>
        <v>43037</v>
      </c>
      <c r="C306" s="80">
        <f t="shared" si="24"/>
        <v>43</v>
      </c>
      <c r="D306" s="147" t="str">
        <f t="shared" si="22"/>
        <v/>
      </c>
      <c r="E306" s="81">
        <f t="shared" si="25"/>
        <v>43037</v>
      </c>
      <c r="F306" s="82" t="str">
        <f t="shared" si="23"/>
        <v>d</v>
      </c>
    </row>
    <row r="307" spans="2:6" x14ac:dyDescent="0.3">
      <c r="B307" s="78">
        <f t="shared" si="21"/>
        <v>43038</v>
      </c>
      <c r="C307" s="80">
        <f t="shared" si="24"/>
        <v>44</v>
      </c>
      <c r="D307" s="147" t="str">
        <f t="shared" si="22"/>
        <v/>
      </c>
      <c r="E307" s="81">
        <f t="shared" si="25"/>
        <v>43038</v>
      </c>
      <c r="F307" s="82" t="str">
        <f t="shared" si="23"/>
        <v>l</v>
      </c>
    </row>
    <row r="308" spans="2:6" x14ac:dyDescent="0.3">
      <c r="B308" s="78">
        <f t="shared" si="21"/>
        <v>43039</v>
      </c>
      <c r="C308" s="80">
        <f t="shared" si="24"/>
        <v>44</v>
      </c>
      <c r="D308" s="147" t="str">
        <f t="shared" si="22"/>
        <v/>
      </c>
      <c r="E308" s="81">
        <f t="shared" si="25"/>
        <v>43039</v>
      </c>
      <c r="F308" s="82" t="str">
        <f t="shared" si="23"/>
        <v>m</v>
      </c>
    </row>
    <row r="309" spans="2:6" x14ac:dyDescent="0.3">
      <c r="B309" s="78">
        <f t="shared" si="21"/>
        <v>43040</v>
      </c>
      <c r="C309" s="80">
        <f t="shared" si="24"/>
        <v>44</v>
      </c>
      <c r="D309" s="147" t="str">
        <f t="shared" si="22"/>
        <v>f</v>
      </c>
      <c r="E309" s="81">
        <f t="shared" si="25"/>
        <v>43040</v>
      </c>
      <c r="F309" s="82" t="str">
        <f t="shared" si="23"/>
        <v>f</v>
      </c>
    </row>
    <row r="310" spans="2:6" x14ac:dyDescent="0.3">
      <c r="B310" s="78">
        <f t="shared" si="21"/>
        <v>43041</v>
      </c>
      <c r="C310" s="80">
        <f t="shared" si="24"/>
        <v>44</v>
      </c>
      <c r="D310" s="147" t="str">
        <f t="shared" si="22"/>
        <v/>
      </c>
      <c r="E310" s="81">
        <f t="shared" si="25"/>
        <v>43041</v>
      </c>
      <c r="F310" s="82" t="str">
        <f t="shared" si="23"/>
        <v>j</v>
      </c>
    </row>
    <row r="311" spans="2:6" x14ac:dyDescent="0.3">
      <c r="B311" s="78">
        <f t="shared" si="21"/>
        <v>43042</v>
      </c>
      <c r="C311" s="80">
        <f t="shared" si="24"/>
        <v>44</v>
      </c>
      <c r="D311" s="147" t="str">
        <f t="shared" si="22"/>
        <v/>
      </c>
      <c r="E311" s="81">
        <f t="shared" si="25"/>
        <v>43042</v>
      </c>
      <c r="F311" s="82" t="str">
        <f t="shared" si="23"/>
        <v>v</v>
      </c>
    </row>
    <row r="312" spans="2:6" x14ac:dyDescent="0.3">
      <c r="B312" s="78">
        <f t="shared" si="21"/>
        <v>43043</v>
      </c>
      <c r="C312" s="80">
        <f t="shared" si="24"/>
        <v>44</v>
      </c>
      <c r="D312" s="147" t="str">
        <f t="shared" si="22"/>
        <v/>
      </c>
      <c r="E312" s="81">
        <f t="shared" si="25"/>
        <v>43043</v>
      </c>
      <c r="F312" s="82" t="str">
        <f t="shared" si="23"/>
        <v>s</v>
      </c>
    </row>
    <row r="313" spans="2:6" x14ac:dyDescent="0.3">
      <c r="B313" s="78">
        <f t="shared" si="21"/>
        <v>43044</v>
      </c>
      <c r="C313" s="80">
        <f t="shared" si="24"/>
        <v>44</v>
      </c>
      <c r="D313" s="147" t="str">
        <f t="shared" si="22"/>
        <v/>
      </c>
      <c r="E313" s="81">
        <f t="shared" si="25"/>
        <v>43044</v>
      </c>
      <c r="F313" s="82" t="str">
        <f t="shared" si="23"/>
        <v>d</v>
      </c>
    </row>
    <row r="314" spans="2:6" x14ac:dyDescent="0.3">
      <c r="B314" s="78">
        <f t="shared" si="21"/>
        <v>43045</v>
      </c>
      <c r="C314" s="80">
        <f t="shared" si="24"/>
        <v>45</v>
      </c>
      <c r="D314" s="147" t="str">
        <f t="shared" si="22"/>
        <v/>
      </c>
      <c r="E314" s="81">
        <f t="shared" si="25"/>
        <v>43045</v>
      </c>
      <c r="F314" s="82" t="str">
        <f t="shared" si="23"/>
        <v>l</v>
      </c>
    </row>
    <row r="315" spans="2:6" x14ac:dyDescent="0.3">
      <c r="B315" s="78">
        <f t="shared" si="21"/>
        <v>43046</v>
      </c>
      <c r="C315" s="80">
        <f t="shared" si="24"/>
        <v>45</v>
      </c>
      <c r="D315" s="147" t="str">
        <f t="shared" si="22"/>
        <v/>
      </c>
      <c r="E315" s="81">
        <f t="shared" si="25"/>
        <v>43046</v>
      </c>
      <c r="F315" s="82" t="str">
        <f t="shared" si="23"/>
        <v>m</v>
      </c>
    </row>
    <row r="316" spans="2:6" x14ac:dyDescent="0.3">
      <c r="B316" s="78">
        <f t="shared" si="21"/>
        <v>43047</v>
      </c>
      <c r="C316" s="80">
        <f t="shared" si="24"/>
        <v>45</v>
      </c>
      <c r="D316" s="147" t="str">
        <f t="shared" si="22"/>
        <v/>
      </c>
      <c r="E316" s="81">
        <f t="shared" si="25"/>
        <v>43047</v>
      </c>
      <c r="F316" s="82" t="str">
        <f t="shared" si="23"/>
        <v>m</v>
      </c>
    </row>
    <row r="317" spans="2:6" x14ac:dyDescent="0.3">
      <c r="B317" s="78">
        <f t="shared" si="21"/>
        <v>43048</v>
      </c>
      <c r="C317" s="80">
        <f t="shared" si="24"/>
        <v>45</v>
      </c>
      <c r="D317" s="147" t="str">
        <f t="shared" si="22"/>
        <v/>
      </c>
      <c r="E317" s="81">
        <f t="shared" si="25"/>
        <v>43048</v>
      </c>
      <c r="F317" s="82" t="str">
        <f t="shared" si="23"/>
        <v>j</v>
      </c>
    </row>
    <row r="318" spans="2:6" x14ac:dyDescent="0.3">
      <c r="B318" s="78">
        <f t="shared" si="21"/>
        <v>43049</v>
      </c>
      <c r="C318" s="80">
        <f t="shared" si="24"/>
        <v>45</v>
      </c>
      <c r="D318" s="147" t="str">
        <f t="shared" si="22"/>
        <v/>
      </c>
      <c r="E318" s="81">
        <f t="shared" si="25"/>
        <v>43049</v>
      </c>
      <c r="F318" s="82" t="str">
        <f t="shared" si="23"/>
        <v>v</v>
      </c>
    </row>
    <row r="319" spans="2:6" x14ac:dyDescent="0.3">
      <c r="B319" s="78">
        <f t="shared" si="21"/>
        <v>43050</v>
      </c>
      <c r="C319" s="80">
        <f t="shared" si="24"/>
        <v>45</v>
      </c>
      <c r="D319" s="147" t="str">
        <f t="shared" si="22"/>
        <v>f</v>
      </c>
      <c r="E319" s="81">
        <f t="shared" si="25"/>
        <v>43050</v>
      </c>
      <c r="F319" s="82" t="str">
        <f t="shared" si="23"/>
        <v>f</v>
      </c>
    </row>
    <row r="320" spans="2:6" x14ac:dyDescent="0.3">
      <c r="B320" s="78">
        <f t="shared" si="21"/>
        <v>43051</v>
      </c>
      <c r="C320" s="80">
        <f t="shared" si="24"/>
        <v>45</v>
      </c>
      <c r="D320" s="147" t="str">
        <f t="shared" si="22"/>
        <v/>
      </c>
      <c r="E320" s="81">
        <f t="shared" si="25"/>
        <v>43051</v>
      </c>
      <c r="F320" s="82" t="str">
        <f t="shared" si="23"/>
        <v>d</v>
      </c>
    </row>
    <row r="321" spans="2:6" x14ac:dyDescent="0.3">
      <c r="B321" s="78">
        <f t="shared" si="21"/>
        <v>43052</v>
      </c>
      <c r="C321" s="80">
        <f t="shared" si="24"/>
        <v>46</v>
      </c>
      <c r="D321" s="147" t="str">
        <f t="shared" si="22"/>
        <v/>
      </c>
      <c r="E321" s="81">
        <f t="shared" si="25"/>
        <v>43052</v>
      </c>
      <c r="F321" s="82" t="str">
        <f t="shared" si="23"/>
        <v>l</v>
      </c>
    </row>
    <row r="322" spans="2:6" x14ac:dyDescent="0.3">
      <c r="B322" s="78">
        <f t="shared" si="21"/>
        <v>43053</v>
      </c>
      <c r="C322" s="80">
        <f t="shared" si="24"/>
        <v>46</v>
      </c>
      <c r="D322" s="147" t="str">
        <f t="shared" si="22"/>
        <v/>
      </c>
      <c r="E322" s="81">
        <f t="shared" si="25"/>
        <v>43053</v>
      </c>
      <c r="F322" s="82" t="str">
        <f t="shared" si="23"/>
        <v>m</v>
      </c>
    </row>
    <row r="323" spans="2:6" x14ac:dyDescent="0.3">
      <c r="B323" s="78">
        <f t="shared" si="21"/>
        <v>43054</v>
      </c>
      <c r="C323" s="80">
        <f t="shared" si="24"/>
        <v>46</v>
      </c>
      <c r="D323" s="147" t="str">
        <f t="shared" si="22"/>
        <v/>
      </c>
      <c r="E323" s="81">
        <f t="shared" si="25"/>
        <v>43054</v>
      </c>
      <c r="F323" s="82" t="str">
        <f t="shared" si="23"/>
        <v>m</v>
      </c>
    </row>
    <row r="324" spans="2:6" x14ac:dyDescent="0.3">
      <c r="B324" s="78">
        <f t="shared" si="21"/>
        <v>43055</v>
      </c>
      <c r="C324" s="80">
        <f t="shared" si="24"/>
        <v>46</v>
      </c>
      <c r="D324" s="147" t="str">
        <f t="shared" si="22"/>
        <v/>
      </c>
      <c r="E324" s="81">
        <f t="shared" si="25"/>
        <v>43055</v>
      </c>
      <c r="F324" s="82" t="str">
        <f t="shared" si="23"/>
        <v>j</v>
      </c>
    </row>
    <row r="325" spans="2:6" x14ac:dyDescent="0.3">
      <c r="B325" s="78">
        <f t="shared" ref="B325:B367" si="26">+B326-1</f>
        <v>43056</v>
      </c>
      <c r="C325" s="80">
        <f t="shared" si="24"/>
        <v>46</v>
      </c>
      <c r="D325" s="147" t="str">
        <f t="shared" ref="D325:D388" si="27">IF(ISERROR(VLOOKUP(E325,jfdate,1,TRUE)),"",IF(VLOOKUP(E325,jfdate,1,TRUE)=B325,"f",""))</f>
        <v/>
      </c>
      <c r="E325" s="81">
        <f t="shared" si="25"/>
        <v>43056</v>
      </c>
      <c r="F325" s="82" t="str">
        <f t="shared" ref="F325:F388" si="28">IF(D325="f","f",VLOOKUP(WEEKDAY(E325),jourabbrege,2,FALSE))</f>
        <v>v</v>
      </c>
    </row>
    <row r="326" spans="2:6" x14ac:dyDescent="0.3">
      <c r="B326" s="78">
        <f t="shared" si="26"/>
        <v>43057</v>
      </c>
      <c r="C326" s="80">
        <f t="shared" ref="C326:C389" si="29">WEEKNUM(B326,21)</f>
        <v>46</v>
      </c>
      <c r="D326" s="147" t="str">
        <f t="shared" si="27"/>
        <v/>
      </c>
      <c r="E326" s="81">
        <f t="shared" ref="E326:E389" si="30">B326</f>
        <v>43057</v>
      </c>
      <c r="F326" s="82" t="str">
        <f t="shared" si="28"/>
        <v>s</v>
      </c>
    </row>
    <row r="327" spans="2:6" x14ac:dyDescent="0.3">
      <c r="B327" s="78">
        <f t="shared" si="26"/>
        <v>43058</v>
      </c>
      <c r="C327" s="80">
        <f t="shared" si="29"/>
        <v>46</v>
      </c>
      <c r="D327" s="147" t="str">
        <f t="shared" si="27"/>
        <v/>
      </c>
      <c r="E327" s="81">
        <f t="shared" si="30"/>
        <v>43058</v>
      </c>
      <c r="F327" s="82" t="str">
        <f t="shared" si="28"/>
        <v>d</v>
      </c>
    </row>
    <row r="328" spans="2:6" x14ac:dyDescent="0.3">
      <c r="B328" s="78">
        <f t="shared" si="26"/>
        <v>43059</v>
      </c>
      <c r="C328" s="80">
        <f t="shared" si="29"/>
        <v>47</v>
      </c>
      <c r="D328" s="147" t="str">
        <f t="shared" si="27"/>
        <v/>
      </c>
      <c r="E328" s="81">
        <f t="shared" si="30"/>
        <v>43059</v>
      </c>
      <c r="F328" s="82" t="str">
        <f t="shared" si="28"/>
        <v>l</v>
      </c>
    </row>
    <row r="329" spans="2:6" x14ac:dyDescent="0.3">
      <c r="B329" s="78">
        <f t="shared" si="26"/>
        <v>43060</v>
      </c>
      <c r="C329" s="80">
        <f t="shared" si="29"/>
        <v>47</v>
      </c>
      <c r="D329" s="147" t="str">
        <f t="shared" si="27"/>
        <v/>
      </c>
      <c r="E329" s="81">
        <f t="shared" si="30"/>
        <v>43060</v>
      </c>
      <c r="F329" s="82" t="str">
        <f t="shared" si="28"/>
        <v>m</v>
      </c>
    </row>
    <row r="330" spans="2:6" x14ac:dyDescent="0.3">
      <c r="B330" s="78">
        <f t="shared" si="26"/>
        <v>43061</v>
      </c>
      <c r="C330" s="80">
        <f t="shared" si="29"/>
        <v>47</v>
      </c>
      <c r="D330" s="147" t="str">
        <f t="shared" si="27"/>
        <v/>
      </c>
      <c r="E330" s="81">
        <f t="shared" si="30"/>
        <v>43061</v>
      </c>
      <c r="F330" s="82" t="str">
        <f t="shared" si="28"/>
        <v>m</v>
      </c>
    </row>
    <row r="331" spans="2:6" x14ac:dyDescent="0.3">
      <c r="B331" s="78">
        <f t="shared" si="26"/>
        <v>43062</v>
      </c>
      <c r="C331" s="80">
        <f t="shared" si="29"/>
        <v>47</v>
      </c>
      <c r="D331" s="147" t="str">
        <f t="shared" si="27"/>
        <v/>
      </c>
      <c r="E331" s="81">
        <f t="shared" si="30"/>
        <v>43062</v>
      </c>
      <c r="F331" s="82" t="str">
        <f t="shared" si="28"/>
        <v>j</v>
      </c>
    </row>
    <row r="332" spans="2:6" x14ac:dyDescent="0.3">
      <c r="B332" s="78">
        <f t="shared" si="26"/>
        <v>43063</v>
      </c>
      <c r="C332" s="80">
        <f t="shared" si="29"/>
        <v>47</v>
      </c>
      <c r="D332" s="147" t="str">
        <f t="shared" si="27"/>
        <v/>
      </c>
      <c r="E332" s="81">
        <f t="shared" si="30"/>
        <v>43063</v>
      </c>
      <c r="F332" s="82" t="str">
        <f t="shared" si="28"/>
        <v>v</v>
      </c>
    </row>
    <row r="333" spans="2:6" x14ac:dyDescent="0.3">
      <c r="B333" s="78">
        <f t="shared" si="26"/>
        <v>43064</v>
      </c>
      <c r="C333" s="80">
        <f t="shared" si="29"/>
        <v>47</v>
      </c>
      <c r="D333" s="147" t="str">
        <f t="shared" si="27"/>
        <v/>
      </c>
      <c r="E333" s="81">
        <f t="shared" si="30"/>
        <v>43064</v>
      </c>
      <c r="F333" s="82" t="str">
        <f t="shared" si="28"/>
        <v>s</v>
      </c>
    </row>
    <row r="334" spans="2:6" x14ac:dyDescent="0.3">
      <c r="B334" s="78">
        <f t="shared" si="26"/>
        <v>43065</v>
      </c>
      <c r="C334" s="80">
        <f t="shared" si="29"/>
        <v>47</v>
      </c>
      <c r="D334" s="147" t="str">
        <f t="shared" si="27"/>
        <v/>
      </c>
      <c r="E334" s="81">
        <f t="shared" si="30"/>
        <v>43065</v>
      </c>
      <c r="F334" s="82" t="str">
        <f t="shared" si="28"/>
        <v>d</v>
      </c>
    </row>
    <row r="335" spans="2:6" x14ac:dyDescent="0.3">
      <c r="B335" s="78">
        <f t="shared" si="26"/>
        <v>43066</v>
      </c>
      <c r="C335" s="80">
        <f t="shared" si="29"/>
        <v>48</v>
      </c>
      <c r="D335" s="147" t="str">
        <f t="shared" si="27"/>
        <v/>
      </c>
      <c r="E335" s="81">
        <f t="shared" si="30"/>
        <v>43066</v>
      </c>
      <c r="F335" s="82" t="str">
        <f t="shared" si="28"/>
        <v>l</v>
      </c>
    </row>
    <row r="336" spans="2:6" x14ac:dyDescent="0.3">
      <c r="B336" s="78">
        <f t="shared" si="26"/>
        <v>43067</v>
      </c>
      <c r="C336" s="80">
        <f t="shared" si="29"/>
        <v>48</v>
      </c>
      <c r="D336" s="147" t="str">
        <f t="shared" si="27"/>
        <v/>
      </c>
      <c r="E336" s="81">
        <f t="shared" si="30"/>
        <v>43067</v>
      </c>
      <c r="F336" s="82" t="str">
        <f t="shared" si="28"/>
        <v>m</v>
      </c>
    </row>
    <row r="337" spans="2:6" x14ac:dyDescent="0.3">
      <c r="B337" s="78">
        <f t="shared" si="26"/>
        <v>43068</v>
      </c>
      <c r="C337" s="80">
        <f t="shared" si="29"/>
        <v>48</v>
      </c>
      <c r="D337" s="147" t="str">
        <f t="shared" si="27"/>
        <v/>
      </c>
      <c r="E337" s="81">
        <f t="shared" si="30"/>
        <v>43068</v>
      </c>
      <c r="F337" s="82" t="str">
        <f t="shared" si="28"/>
        <v>m</v>
      </c>
    </row>
    <row r="338" spans="2:6" x14ac:dyDescent="0.3">
      <c r="B338" s="78">
        <f t="shared" si="26"/>
        <v>43069</v>
      </c>
      <c r="C338" s="80">
        <f t="shared" si="29"/>
        <v>48</v>
      </c>
      <c r="D338" s="147" t="str">
        <f t="shared" si="27"/>
        <v/>
      </c>
      <c r="E338" s="81">
        <f t="shared" si="30"/>
        <v>43069</v>
      </c>
      <c r="F338" s="82" t="str">
        <f t="shared" si="28"/>
        <v>j</v>
      </c>
    </row>
    <row r="339" spans="2:6" x14ac:dyDescent="0.3">
      <c r="B339" s="78">
        <f t="shared" si="26"/>
        <v>43070</v>
      </c>
      <c r="C339" s="80">
        <f t="shared" si="29"/>
        <v>48</v>
      </c>
      <c r="D339" s="147" t="str">
        <f t="shared" si="27"/>
        <v/>
      </c>
      <c r="E339" s="81">
        <f t="shared" si="30"/>
        <v>43070</v>
      </c>
      <c r="F339" s="82" t="str">
        <f t="shared" si="28"/>
        <v>v</v>
      </c>
    </row>
    <row r="340" spans="2:6" x14ac:dyDescent="0.3">
      <c r="B340" s="78">
        <f t="shared" si="26"/>
        <v>43071</v>
      </c>
      <c r="C340" s="80">
        <f t="shared" si="29"/>
        <v>48</v>
      </c>
      <c r="D340" s="147" t="str">
        <f t="shared" si="27"/>
        <v/>
      </c>
      <c r="E340" s="81">
        <f t="shared" si="30"/>
        <v>43071</v>
      </c>
      <c r="F340" s="82" t="str">
        <f t="shared" si="28"/>
        <v>s</v>
      </c>
    </row>
    <row r="341" spans="2:6" x14ac:dyDescent="0.3">
      <c r="B341" s="78">
        <f t="shared" si="26"/>
        <v>43072</v>
      </c>
      <c r="C341" s="80">
        <f t="shared" si="29"/>
        <v>48</v>
      </c>
      <c r="D341" s="147" t="str">
        <f t="shared" si="27"/>
        <v/>
      </c>
      <c r="E341" s="81">
        <f t="shared" si="30"/>
        <v>43072</v>
      </c>
      <c r="F341" s="82" t="str">
        <f t="shared" si="28"/>
        <v>d</v>
      </c>
    </row>
    <row r="342" spans="2:6" x14ac:dyDescent="0.3">
      <c r="B342" s="78">
        <f t="shared" si="26"/>
        <v>43073</v>
      </c>
      <c r="C342" s="80">
        <f t="shared" si="29"/>
        <v>49</v>
      </c>
      <c r="D342" s="147" t="str">
        <f t="shared" si="27"/>
        <v/>
      </c>
      <c r="E342" s="81">
        <f t="shared" si="30"/>
        <v>43073</v>
      </c>
      <c r="F342" s="82" t="str">
        <f t="shared" si="28"/>
        <v>l</v>
      </c>
    </row>
    <row r="343" spans="2:6" x14ac:dyDescent="0.3">
      <c r="B343" s="78">
        <f t="shared" si="26"/>
        <v>43074</v>
      </c>
      <c r="C343" s="80">
        <f t="shared" si="29"/>
        <v>49</v>
      </c>
      <c r="D343" s="147" t="str">
        <f t="shared" si="27"/>
        <v/>
      </c>
      <c r="E343" s="81">
        <f t="shared" si="30"/>
        <v>43074</v>
      </c>
      <c r="F343" s="82" t="str">
        <f t="shared" si="28"/>
        <v>m</v>
      </c>
    </row>
    <row r="344" spans="2:6" x14ac:dyDescent="0.3">
      <c r="B344" s="78">
        <f t="shared" si="26"/>
        <v>43075</v>
      </c>
      <c r="C344" s="80">
        <f t="shared" si="29"/>
        <v>49</v>
      </c>
      <c r="D344" s="147" t="str">
        <f t="shared" si="27"/>
        <v/>
      </c>
      <c r="E344" s="81">
        <f t="shared" si="30"/>
        <v>43075</v>
      </c>
      <c r="F344" s="82" t="str">
        <f t="shared" si="28"/>
        <v>m</v>
      </c>
    </row>
    <row r="345" spans="2:6" x14ac:dyDescent="0.3">
      <c r="B345" s="78">
        <f t="shared" si="26"/>
        <v>43076</v>
      </c>
      <c r="C345" s="80">
        <f t="shared" si="29"/>
        <v>49</v>
      </c>
      <c r="D345" s="147" t="str">
        <f t="shared" si="27"/>
        <v/>
      </c>
      <c r="E345" s="81">
        <f t="shared" si="30"/>
        <v>43076</v>
      </c>
      <c r="F345" s="82" t="str">
        <f t="shared" si="28"/>
        <v>j</v>
      </c>
    </row>
    <row r="346" spans="2:6" x14ac:dyDescent="0.3">
      <c r="B346" s="78">
        <f t="shared" si="26"/>
        <v>43077</v>
      </c>
      <c r="C346" s="80">
        <f t="shared" si="29"/>
        <v>49</v>
      </c>
      <c r="D346" s="147" t="str">
        <f t="shared" si="27"/>
        <v/>
      </c>
      <c r="E346" s="81">
        <f t="shared" si="30"/>
        <v>43077</v>
      </c>
      <c r="F346" s="82" t="str">
        <f t="shared" si="28"/>
        <v>v</v>
      </c>
    </row>
    <row r="347" spans="2:6" x14ac:dyDescent="0.3">
      <c r="B347" s="78">
        <f t="shared" si="26"/>
        <v>43078</v>
      </c>
      <c r="C347" s="80">
        <f t="shared" si="29"/>
        <v>49</v>
      </c>
      <c r="D347" s="147" t="str">
        <f t="shared" si="27"/>
        <v/>
      </c>
      <c r="E347" s="81">
        <f t="shared" si="30"/>
        <v>43078</v>
      </c>
      <c r="F347" s="82" t="str">
        <f t="shared" si="28"/>
        <v>s</v>
      </c>
    </row>
    <row r="348" spans="2:6" x14ac:dyDescent="0.3">
      <c r="B348" s="78">
        <f t="shared" si="26"/>
        <v>43079</v>
      </c>
      <c r="C348" s="80">
        <f t="shared" si="29"/>
        <v>49</v>
      </c>
      <c r="D348" s="147" t="str">
        <f t="shared" si="27"/>
        <v/>
      </c>
      <c r="E348" s="81">
        <f t="shared" si="30"/>
        <v>43079</v>
      </c>
      <c r="F348" s="82" t="str">
        <f t="shared" si="28"/>
        <v>d</v>
      </c>
    </row>
    <row r="349" spans="2:6" x14ac:dyDescent="0.3">
      <c r="B349" s="78">
        <f t="shared" si="26"/>
        <v>43080</v>
      </c>
      <c r="C349" s="80">
        <f t="shared" si="29"/>
        <v>50</v>
      </c>
      <c r="D349" s="147" t="str">
        <f t="shared" si="27"/>
        <v/>
      </c>
      <c r="E349" s="81">
        <f t="shared" si="30"/>
        <v>43080</v>
      </c>
      <c r="F349" s="82" t="str">
        <f t="shared" si="28"/>
        <v>l</v>
      </c>
    </row>
    <row r="350" spans="2:6" x14ac:dyDescent="0.3">
      <c r="B350" s="78">
        <f t="shared" si="26"/>
        <v>43081</v>
      </c>
      <c r="C350" s="80">
        <f t="shared" si="29"/>
        <v>50</v>
      </c>
      <c r="D350" s="147" t="str">
        <f t="shared" si="27"/>
        <v/>
      </c>
      <c r="E350" s="81">
        <f t="shared" si="30"/>
        <v>43081</v>
      </c>
      <c r="F350" s="82" t="str">
        <f t="shared" si="28"/>
        <v>m</v>
      </c>
    </row>
    <row r="351" spans="2:6" x14ac:dyDescent="0.3">
      <c r="B351" s="78">
        <f t="shared" si="26"/>
        <v>43082</v>
      </c>
      <c r="C351" s="80">
        <f t="shared" si="29"/>
        <v>50</v>
      </c>
      <c r="D351" s="147" t="str">
        <f t="shared" si="27"/>
        <v/>
      </c>
      <c r="E351" s="81">
        <f t="shared" si="30"/>
        <v>43082</v>
      </c>
      <c r="F351" s="82" t="str">
        <f t="shared" si="28"/>
        <v>m</v>
      </c>
    </row>
    <row r="352" spans="2:6" x14ac:dyDescent="0.3">
      <c r="B352" s="78">
        <f t="shared" si="26"/>
        <v>43083</v>
      </c>
      <c r="C352" s="80">
        <f t="shared" si="29"/>
        <v>50</v>
      </c>
      <c r="D352" s="147" t="str">
        <f t="shared" si="27"/>
        <v/>
      </c>
      <c r="E352" s="81">
        <f t="shared" si="30"/>
        <v>43083</v>
      </c>
      <c r="F352" s="82" t="str">
        <f t="shared" si="28"/>
        <v>j</v>
      </c>
    </row>
    <row r="353" spans="2:6" x14ac:dyDescent="0.3">
      <c r="B353" s="78">
        <f t="shared" si="26"/>
        <v>43084</v>
      </c>
      <c r="C353" s="80">
        <f t="shared" si="29"/>
        <v>50</v>
      </c>
      <c r="D353" s="147" t="str">
        <f t="shared" si="27"/>
        <v/>
      </c>
      <c r="E353" s="81">
        <f t="shared" si="30"/>
        <v>43084</v>
      </c>
      <c r="F353" s="82" t="str">
        <f t="shared" si="28"/>
        <v>v</v>
      </c>
    </row>
    <row r="354" spans="2:6" x14ac:dyDescent="0.3">
      <c r="B354" s="78">
        <f t="shared" si="26"/>
        <v>43085</v>
      </c>
      <c r="C354" s="80">
        <f t="shared" si="29"/>
        <v>50</v>
      </c>
      <c r="D354" s="147" t="str">
        <f t="shared" si="27"/>
        <v/>
      </c>
      <c r="E354" s="81">
        <f t="shared" si="30"/>
        <v>43085</v>
      </c>
      <c r="F354" s="82" t="str">
        <f t="shared" si="28"/>
        <v>s</v>
      </c>
    </row>
    <row r="355" spans="2:6" x14ac:dyDescent="0.3">
      <c r="B355" s="78">
        <f t="shared" si="26"/>
        <v>43086</v>
      </c>
      <c r="C355" s="80">
        <f t="shared" si="29"/>
        <v>50</v>
      </c>
      <c r="D355" s="147" t="str">
        <f t="shared" si="27"/>
        <v/>
      </c>
      <c r="E355" s="81">
        <f t="shared" si="30"/>
        <v>43086</v>
      </c>
      <c r="F355" s="82" t="str">
        <f t="shared" si="28"/>
        <v>d</v>
      </c>
    </row>
    <row r="356" spans="2:6" x14ac:dyDescent="0.3">
      <c r="B356" s="78">
        <f t="shared" si="26"/>
        <v>43087</v>
      </c>
      <c r="C356" s="80">
        <f t="shared" si="29"/>
        <v>51</v>
      </c>
      <c r="D356" s="147" t="str">
        <f t="shared" si="27"/>
        <v/>
      </c>
      <c r="E356" s="81">
        <f t="shared" si="30"/>
        <v>43087</v>
      </c>
      <c r="F356" s="82" t="str">
        <f t="shared" si="28"/>
        <v>l</v>
      </c>
    </row>
    <row r="357" spans="2:6" x14ac:dyDescent="0.3">
      <c r="B357" s="78">
        <f t="shared" si="26"/>
        <v>43088</v>
      </c>
      <c r="C357" s="80">
        <f t="shared" si="29"/>
        <v>51</v>
      </c>
      <c r="D357" s="147" t="str">
        <f t="shared" si="27"/>
        <v/>
      </c>
      <c r="E357" s="81">
        <f t="shared" si="30"/>
        <v>43088</v>
      </c>
      <c r="F357" s="82" t="str">
        <f t="shared" si="28"/>
        <v>m</v>
      </c>
    </row>
    <row r="358" spans="2:6" x14ac:dyDescent="0.3">
      <c r="B358" s="78">
        <f t="shared" si="26"/>
        <v>43089</v>
      </c>
      <c r="C358" s="80">
        <f t="shared" si="29"/>
        <v>51</v>
      </c>
      <c r="D358" s="147" t="str">
        <f t="shared" si="27"/>
        <v/>
      </c>
      <c r="E358" s="81">
        <f t="shared" si="30"/>
        <v>43089</v>
      </c>
      <c r="F358" s="82" t="str">
        <f t="shared" si="28"/>
        <v>m</v>
      </c>
    </row>
    <row r="359" spans="2:6" x14ac:dyDescent="0.3">
      <c r="B359" s="78">
        <f t="shared" si="26"/>
        <v>43090</v>
      </c>
      <c r="C359" s="80">
        <f t="shared" si="29"/>
        <v>51</v>
      </c>
      <c r="D359" s="147" t="str">
        <f t="shared" si="27"/>
        <v/>
      </c>
      <c r="E359" s="81">
        <f t="shared" si="30"/>
        <v>43090</v>
      </c>
      <c r="F359" s="82" t="str">
        <f t="shared" si="28"/>
        <v>j</v>
      </c>
    </row>
    <row r="360" spans="2:6" x14ac:dyDescent="0.3">
      <c r="B360" s="78">
        <f t="shared" si="26"/>
        <v>43091</v>
      </c>
      <c r="C360" s="80">
        <f t="shared" si="29"/>
        <v>51</v>
      </c>
      <c r="D360" s="147" t="str">
        <f t="shared" si="27"/>
        <v/>
      </c>
      <c r="E360" s="81">
        <f t="shared" si="30"/>
        <v>43091</v>
      </c>
      <c r="F360" s="82" t="str">
        <f t="shared" si="28"/>
        <v>v</v>
      </c>
    </row>
    <row r="361" spans="2:6" x14ac:dyDescent="0.3">
      <c r="B361" s="78">
        <f t="shared" si="26"/>
        <v>43092</v>
      </c>
      <c r="C361" s="80">
        <f t="shared" si="29"/>
        <v>51</v>
      </c>
      <c r="D361" s="147" t="str">
        <f t="shared" si="27"/>
        <v/>
      </c>
      <c r="E361" s="81">
        <f t="shared" si="30"/>
        <v>43092</v>
      </c>
      <c r="F361" s="82" t="str">
        <f t="shared" si="28"/>
        <v>s</v>
      </c>
    </row>
    <row r="362" spans="2:6" x14ac:dyDescent="0.3">
      <c r="B362" s="78">
        <f t="shared" si="26"/>
        <v>43093</v>
      </c>
      <c r="C362" s="80">
        <f t="shared" si="29"/>
        <v>51</v>
      </c>
      <c r="D362" s="147" t="str">
        <f t="shared" si="27"/>
        <v/>
      </c>
      <c r="E362" s="81">
        <f t="shared" si="30"/>
        <v>43093</v>
      </c>
      <c r="F362" s="82" t="str">
        <f t="shared" si="28"/>
        <v>d</v>
      </c>
    </row>
    <row r="363" spans="2:6" x14ac:dyDescent="0.3">
      <c r="B363" s="78">
        <f t="shared" si="26"/>
        <v>43094</v>
      </c>
      <c r="C363" s="80">
        <f t="shared" si="29"/>
        <v>52</v>
      </c>
      <c r="D363" s="147" t="str">
        <f t="shared" si="27"/>
        <v/>
      </c>
      <c r="E363" s="81">
        <f t="shared" si="30"/>
        <v>43094</v>
      </c>
      <c r="F363" s="82" t="str">
        <f t="shared" si="28"/>
        <v>l</v>
      </c>
    </row>
    <row r="364" spans="2:6" x14ac:dyDescent="0.3">
      <c r="B364" s="78">
        <f t="shared" si="26"/>
        <v>43095</v>
      </c>
      <c r="C364" s="80">
        <f t="shared" si="29"/>
        <v>52</v>
      </c>
      <c r="D364" s="147" t="str">
        <f t="shared" si="27"/>
        <v/>
      </c>
      <c r="E364" s="81">
        <f t="shared" si="30"/>
        <v>43095</v>
      </c>
      <c r="F364" s="82" t="str">
        <f t="shared" si="28"/>
        <v>m</v>
      </c>
    </row>
    <row r="365" spans="2:6" x14ac:dyDescent="0.3">
      <c r="B365" s="78">
        <f t="shared" si="26"/>
        <v>43096</v>
      </c>
      <c r="C365" s="80">
        <f t="shared" si="29"/>
        <v>52</v>
      </c>
      <c r="D365" s="147" t="str">
        <f t="shared" si="27"/>
        <v/>
      </c>
      <c r="E365" s="81">
        <f t="shared" si="30"/>
        <v>43096</v>
      </c>
      <c r="F365" s="82" t="str">
        <f t="shared" si="28"/>
        <v>m</v>
      </c>
    </row>
    <row r="366" spans="2:6" x14ac:dyDescent="0.3">
      <c r="B366" s="78">
        <f t="shared" si="26"/>
        <v>43097</v>
      </c>
      <c r="C366" s="80">
        <f t="shared" si="29"/>
        <v>52</v>
      </c>
      <c r="D366" s="147" t="str">
        <f t="shared" si="27"/>
        <v/>
      </c>
      <c r="E366" s="81">
        <f t="shared" si="30"/>
        <v>43097</v>
      </c>
      <c r="F366" s="82" t="str">
        <f t="shared" si="28"/>
        <v>j</v>
      </c>
    </row>
    <row r="367" spans="2:6" x14ac:dyDescent="0.3">
      <c r="B367" s="78">
        <f t="shared" si="26"/>
        <v>43098</v>
      </c>
      <c r="C367" s="80">
        <f t="shared" si="29"/>
        <v>52</v>
      </c>
      <c r="D367" s="147" t="str">
        <f t="shared" si="27"/>
        <v/>
      </c>
      <c r="E367" s="81">
        <f t="shared" si="30"/>
        <v>43098</v>
      </c>
      <c r="F367" s="82" t="str">
        <f t="shared" si="28"/>
        <v>v</v>
      </c>
    </row>
    <row r="368" spans="2:6" x14ac:dyDescent="0.3">
      <c r="B368" s="78">
        <f>+B369-1</f>
        <v>43099</v>
      </c>
      <c r="C368" s="80">
        <f t="shared" si="29"/>
        <v>52</v>
      </c>
      <c r="D368" s="147" t="str">
        <f t="shared" si="27"/>
        <v/>
      </c>
      <c r="E368" s="81">
        <f t="shared" si="30"/>
        <v>43099</v>
      </c>
      <c r="F368" s="82" t="str">
        <f t="shared" si="28"/>
        <v>s</v>
      </c>
    </row>
    <row r="369" spans="2:6" x14ac:dyDescent="0.3">
      <c r="B369" s="78">
        <f>+B370-1</f>
        <v>43100</v>
      </c>
      <c r="C369" s="80">
        <f t="shared" si="29"/>
        <v>52</v>
      </c>
      <c r="D369" s="147" t="str">
        <f t="shared" si="27"/>
        <v/>
      </c>
      <c r="E369" s="81">
        <f t="shared" si="30"/>
        <v>43100</v>
      </c>
      <c r="F369" s="82" t="str">
        <f t="shared" si="28"/>
        <v>d</v>
      </c>
    </row>
    <row r="370" spans="2:6" x14ac:dyDescent="0.3">
      <c r="B370" s="78">
        <f>B3</f>
        <v>43101</v>
      </c>
      <c r="C370" s="80">
        <f t="shared" si="29"/>
        <v>1</v>
      </c>
      <c r="D370" s="147" t="str">
        <f t="shared" si="27"/>
        <v>f</v>
      </c>
      <c r="E370" s="81">
        <f t="shared" si="30"/>
        <v>43101</v>
      </c>
      <c r="F370" s="82" t="str">
        <f t="shared" si="28"/>
        <v>f</v>
      </c>
    </row>
    <row r="371" spans="2:6" x14ac:dyDescent="0.3">
      <c r="B371" s="78">
        <f t="shared" ref="B371:B389" si="31">+B370+1</f>
        <v>43102</v>
      </c>
      <c r="C371" s="80">
        <f t="shared" si="29"/>
        <v>1</v>
      </c>
      <c r="D371" s="147" t="str">
        <f t="shared" si="27"/>
        <v/>
      </c>
      <c r="E371" s="81">
        <f t="shared" si="30"/>
        <v>43102</v>
      </c>
      <c r="F371" s="82" t="str">
        <f t="shared" si="28"/>
        <v>m</v>
      </c>
    </row>
    <row r="372" spans="2:6" x14ac:dyDescent="0.3">
      <c r="B372" s="78">
        <f t="shared" si="31"/>
        <v>43103</v>
      </c>
      <c r="C372" s="80">
        <f t="shared" si="29"/>
        <v>1</v>
      </c>
      <c r="D372" s="147" t="str">
        <f t="shared" si="27"/>
        <v/>
      </c>
      <c r="E372" s="81">
        <f t="shared" si="30"/>
        <v>43103</v>
      </c>
      <c r="F372" s="82" t="str">
        <f t="shared" si="28"/>
        <v>m</v>
      </c>
    </row>
    <row r="373" spans="2:6" x14ac:dyDescent="0.3">
      <c r="B373" s="78">
        <f t="shared" si="31"/>
        <v>43104</v>
      </c>
      <c r="C373" s="80">
        <f t="shared" si="29"/>
        <v>1</v>
      </c>
      <c r="D373" s="147" t="str">
        <f t="shared" si="27"/>
        <v/>
      </c>
      <c r="E373" s="81">
        <f t="shared" si="30"/>
        <v>43104</v>
      </c>
      <c r="F373" s="82" t="str">
        <f t="shared" si="28"/>
        <v>j</v>
      </c>
    </row>
    <row r="374" spans="2:6" x14ac:dyDescent="0.3">
      <c r="B374" s="78">
        <f t="shared" si="31"/>
        <v>43105</v>
      </c>
      <c r="C374" s="80">
        <f t="shared" si="29"/>
        <v>1</v>
      </c>
      <c r="D374" s="147" t="str">
        <f t="shared" si="27"/>
        <v/>
      </c>
      <c r="E374" s="81">
        <f t="shared" si="30"/>
        <v>43105</v>
      </c>
      <c r="F374" s="82" t="str">
        <f t="shared" si="28"/>
        <v>v</v>
      </c>
    </row>
    <row r="375" spans="2:6" x14ac:dyDescent="0.3">
      <c r="B375" s="78">
        <f t="shared" si="31"/>
        <v>43106</v>
      </c>
      <c r="C375" s="80">
        <f t="shared" si="29"/>
        <v>1</v>
      </c>
      <c r="D375" s="147" t="str">
        <f t="shared" si="27"/>
        <v/>
      </c>
      <c r="E375" s="81">
        <f t="shared" si="30"/>
        <v>43106</v>
      </c>
      <c r="F375" s="82" t="str">
        <f t="shared" si="28"/>
        <v>s</v>
      </c>
    </row>
    <row r="376" spans="2:6" x14ac:dyDescent="0.3">
      <c r="B376" s="78">
        <f t="shared" si="31"/>
        <v>43107</v>
      </c>
      <c r="C376" s="80">
        <f t="shared" si="29"/>
        <v>1</v>
      </c>
      <c r="D376" s="147" t="str">
        <f t="shared" si="27"/>
        <v/>
      </c>
      <c r="E376" s="81">
        <f t="shared" si="30"/>
        <v>43107</v>
      </c>
      <c r="F376" s="82" t="str">
        <f t="shared" si="28"/>
        <v>d</v>
      </c>
    </row>
    <row r="377" spans="2:6" x14ac:dyDescent="0.3">
      <c r="B377" s="78">
        <f t="shared" si="31"/>
        <v>43108</v>
      </c>
      <c r="C377" s="80">
        <f t="shared" si="29"/>
        <v>2</v>
      </c>
      <c r="D377" s="147" t="str">
        <f t="shared" si="27"/>
        <v/>
      </c>
      <c r="E377" s="81">
        <f t="shared" si="30"/>
        <v>43108</v>
      </c>
      <c r="F377" s="82" t="str">
        <f t="shared" si="28"/>
        <v>l</v>
      </c>
    </row>
    <row r="378" spans="2:6" x14ac:dyDescent="0.3">
      <c r="B378" s="78">
        <f t="shared" si="31"/>
        <v>43109</v>
      </c>
      <c r="C378" s="80">
        <f t="shared" si="29"/>
        <v>2</v>
      </c>
      <c r="D378" s="147" t="str">
        <f t="shared" si="27"/>
        <v/>
      </c>
      <c r="E378" s="81">
        <f t="shared" si="30"/>
        <v>43109</v>
      </c>
      <c r="F378" s="82" t="str">
        <f t="shared" si="28"/>
        <v>m</v>
      </c>
    </row>
    <row r="379" spans="2:6" x14ac:dyDescent="0.3">
      <c r="B379" s="78">
        <f t="shared" si="31"/>
        <v>43110</v>
      </c>
      <c r="C379" s="80">
        <f t="shared" si="29"/>
        <v>2</v>
      </c>
      <c r="D379" s="147" t="str">
        <f t="shared" si="27"/>
        <v/>
      </c>
      <c r="E379" s="81">
        <f t="shared" si="30"/>
        <v>43110</v>
      </c>
      <c r="F379" s="82" t="str">
        <f t="shared" si="28"/>
        <v>m</v>
      </c>
    </row>
    <row r="380" spans="2:6" x14ac:dyDescent="0.3">
      <c r="B380" s="78">
        <f t="shared" si="31"/>
        <v>43111</v>
      </c>
      <c r="C380" s="80">
        <f t="shared" si="29"/>
        <v>2</v>
      </c>
      <c r="D380" s="147" t="str">
        <f t="shared" si="27"/>
        <v/>
      </c>
      <c r="E380" s="81">
        <f t="shared" si="30"/>
        <v>43111</v>
      </c>
      <c r="F380" s="82" t="str">
        <f t="shared" si="28"/>
        <v>j</v>
      </c>
    </row>
    <row r="381" spans="2:6" x14ac:dyDescent="0.3">
      <c r="B381" s="78">
        <f t="shared" si="31"/>
        <v>43112</v>
      </c>
      <c r="C381" s="80">
        <f t="shared" si="29"/>
        <v>2</v>
      </c>
      <c r="D381" s="147" t="str">
        <f t="shared" si="27"/>
        <v/>
      </c>
      <c r="E381" s="81">
        <f t="shared" si="30"/>
        <v>43112</v>
      </c>
      <c r="F381" s="82" t="str">
        <f t="shared" si="28"/>
        <v>v</v>
      </c>
    </row>
    <row r="382" spans="2:6" x14ac:dyDescent="0.3">
      <c r="B382" s="78">
        <f t="shared" si="31"/>
        <v>43113</v>
      </c>
      <c r="C382" s="80">
        <f t="shared" si="29"/>
        <v>2</v>
      </c>
      <c r="D382" s="147" t="str">
        <f t="shared" si="27"/>
        <v/>
      </c>
      <c r="E382" s="81">
        <f t="shared" si="30"/>
        <v>43113</v>
      </c>
      <c r="F382" s="82" t="str">
        <f t="shared" si="28"/>
        <v>s</v>
      </c>
    </row>
    <row r="383" spans="2:6" x14ac:dyDescent="0.3">
      <c r="B383" s="78">
        <f t="shared" si="31"/>
        <v>43114</v>
      </c>
      <c r="C383" s="80">
        <f t="shared" si="29"/>
        <v>2</v>
      </c>
      <c r="D383" s="147" t="str">
        <f t="shared" si="27"/>
        <v/>
      </c>
      <c r="E383" s="81">
        <f t="shared" si="30"/>
        <v>43114</v>
      </c>
      <c r="F383" s="82" t="str">
        <f t="shared" si="28"/>
        <v>d</v>
      </c>
    </row>
    <row r="384" spans="2:6" x14ac:dyDescent="0.3">
      <c r="B384" s="78">
        <f t="shared" si="31"/>
        <v>43115</v>
      </c>
      <c r="C384" s="80">
        <f t="shared" si="29"/>
        <v>3</v>
      </c>
      <c r="D384" s="147" t="str">
        <f t="shared" si="27"/>
        <v/>
      </c>
      <c r="E384" s="81">
        <f t="shared" si="30"/>
        <v>43115</v>
      </c>
      <c r="F384" s="82" t="str">
        <f t="shared" si="28"/>
        <v>l</v>
      </c>
    </row>
    <row r="385" spans="2:6" x14ac:dyDescent="0.3">
      <c r="B385" s="78">
        <f t="shared" si="31"/>
        <v>43116</v>
      </c>
      <c r="C385" s="80">
        <f t="shared" si="29"/>
        <v>3</v>
      </c>
      <c r="D385" s="147" t="str">
        <f t="shared" si="27"/>
        <v/>
      </c>
      <c r="E385" s="81">
        <f t="shared" si="30"/>
        <v>43116</v>
      </c>
      <c r="F385" s="82" t="str">
        <f t="shared" si="28"/>
        <v>m</v>
      </c>
    </row>
    <row r="386" spans="2:6" x14ac:dyDescent="0.3">
      <c r="B386" s="78">
        <f t="shared" si="31"/>
        <v>43117</v>
      </c>
      <c r="C386" s="80">
        <f t="shared" si="29"/>
        <v>3</v>
      </c>
      <c r="D386" s="147" t="str">
        <f t="shared" si="27"/>
        <v/>
      </c>
      <c r="E386" s="81">
        <f t="shared" si="30"/>
        <v>43117</v>
      </c>
      <c r="F386" s="82" t="str">
        <f t="shared" si="28"/>
        <v>m</v>
      </c>
    </row>
    <row r="387" spans="2:6" x14ac:dyDescent="0.3">
      <c r="B387" s="78">
        <f t="shared" si="31"/>
        <v>43118</v>
      </c>
      <c r="C387" s="80">
        <f t="shared" si="29"/>
        <v>3</v>
      </c>
      <c r="D387" s="147" t="str">
        <f t="shared" si="27"/>
        <v/>
      </c>
      <c r="E387" s="81">
        <f t="shared" si="30"/>
        <v>43118</v>
      </c>
      <c r="F387" s="82" t="str">
        <f t="shared" si="28"/>
        <v>j</v>
      </c>
    </row>
    <row r="388" spans="2:6" x14ac:dyDescent="0.3">
      <c r="B388" s="78">
        <f t="shared" si="31"/>
        <v>43119</v>
      </c>
      <c r="C388" s="80">
        <f t="shared" si="29"/>
        <v>3</v>
      </c>
      <c r="D388" s="147" t="str">
        <f t="shared" si="27"/>
        <v/>
      </c>
      <c r="E388" s="81">
        <f t="shared" si="30"/>
        <v>43119</v>
      </c>
      <c r="F388" s="82" t="str">
        <f t="shared" si="28"/>
        <v>v</v>
      </c>
    </row>
    <row r="389" spans="2:6" x14ac:dyDescent="0.3">
      <c r="B389" s="78">
        <f t="shared" si="31"/>
        <v>43120</v>
      </c>
      <c r="C389" s="80">
        <f t="shared" si="29"/>
        <v>3</v>
      </c>
      <c r="D389" s="147" t="str">
        <f t="shared" ref="D389:D406" si="32">IF(ISERROR(VLOOKUP(E389,jfdate,1,TRUE)),"",IF(VLOOKUP(E389,jfdate,1,TRUE)=B389,"f",""))</f>
        <v/>
      </c>
      <c r="E389" s="81">
        <f t="shared" si="30"/>
        <v>43120</v>
      </c>
      <c r="F389" s="82" t="str">
        <f t="shared" ref="F389:F406" si="33">IF(D389="f","f",VLOOKUP(WEEKDAY(E389),jourabbrege,2,FALSE))</f>
        <v>s</v>
      </c>
    </row>
    <row r="390" spans="2:6" x14ac:dyDescent="0.3">
      <c r="B390" s="78">
        <f t="shared" ref="B390:B405" si="34">+B389+1</f>
        <v>43121</v>
      </c>
      <c r="C390" s="80">
        <f t="shared" ref="C390:C406" si="35">WEEKNUM(B390,21)</f>
        <v>3</v>
      </c>
      <c r="D390" s="147" t="str">
        <f t="shared" si="32"/>
        <v/>
      </c>
      <c r="E390" s="81">
        <f t="shared" ref="E390:E453" si="36">B390</f>
        <v>43121</v>
      </c>
      <c r="F390" s="82" t="str">
        <f t="shared" si="33"/>
        <v>d</v>
      </c>
    </row>
    <row r="391" spans="2:6" x14ac:dyDescent="0.3">
      <c r="B391" s="78">
        <f t="shared" si="34"/>
        <v>43122</v>
      </c>
      <c r="C391" s="80">
        <f t="shared" si="35"/>
        <v>4</v>
      </c>
      <c r="D391" s="147" t="str">
        <f t="shared" si="32"/>
        <v/>
      </c>
      <c r="E391" s="81">
        <f t="shared" si="36"/>
        <v>43122</v>
      </c>
      <c r="F391" s="82" t="str">
        <f t="shared" si="33"/>
        <v>l</v>
      </c>
    </row>
    <row r="392" spans="2:6" x14ac:dyDescent="0.3">
      <c r="B392" s="78">
        <f t="shared" si="34"/>
        <v>43123</v>
      </c>
      <c r="C392" s="80">
        <f t="shared" si="35"/>
        <v>4</v>
      </c>
      <c r="D392" s="147" t="str">
        <f t="shared" si="32"/>
        <v/>
      </c>
      <c r="E392" s="81">
        <f t="shared" si="36"/>
        <v>43123</v>
      </c>
      <c r="F392" s="82" t="str">
        <f t="shared" si="33"/>
        <v>m</v>
      </c>
    </row>
    <row r="393" spans="2:6" x14ac:dyDescent="0.3">
      <c r="B393" s="78">
        <f t="shared" si="34"/>
        <v>43124</v>
      </c>
      <c r="C393" s="80">
        <f t="shared" si="35"/>
        <v>4</v>
      </c>
      <c r="D393" s="147" t="str">
        <f t="shared" si="32"/>
        <v/>
      </c>
      <c r="E393" s="81">
        <f t="shared" si="36"/>
        <v>43124</v>
      </c>
      <c r="F393" s="82" t="str">
        <f t="shared" si="33"/>
        <v>m</v>
      </c>
    </row>
    <row r="394" spans="2:6" x14ac:dyDescent="0.3">
      <c r="B394" s="78">
        <f t="shared" si="34"/>
        <v>43125</v>
      </c>
      <c r="C394" s="80">
        <f t="shared" si="35"/>
        <v>4</v>
      </c>
      <c r="D394" s="147" t="str">
        <f t="shared" si="32"/>
        <v/>
      </c>
      <c r="E394" s="81">
        <f t="shared" si="36"/>
        <v>43125</v>
      </c>
      <c r="F394" s="82" t="str">
        <f t="shared" si="33"/>
        <v>j</v>
      </c>
    </row>
    <row r="395" spans="2:6" x14ac:dyDescent="0.3">
      <c r="B395" s="78">
        <f t="shared" si="34"/>
        <v>43126</v>
      </c>
      <c r="C395" s="80">
        <f t="shared" si="35"/>
        <v>4</v>
      </c>
      <c r="D395" s="147" t="str">
        <f t="shared" si="32"/>
        <v/>
      </c>
      <c r="E395" s="81">
        <f t="shared" si="36"/>
        <v>43126</v>
      </c>
      <c r="F395" s="82" t="str">
        <f t="shared" si="33"/>
        <v>v</v>
      </c>
    </row>
    <row r="396" spans="2:6" x14ac:dyDescent="0.3">
      <c r="B396" s="78">
        <f t="shared" si="34"/>
        <v>43127</v>
      </c>
      <c r="C396" s="80">
        <f t="shared" si="35"/>
        <v>4</v>
      </c>
      <c r="D396" s="147" t="str">
        <f t="shared" si="32"/>
        <v/>
      </c>
      <c r="E396" s="81">
        <f t="shared" si="36"/>
        <v>43127</v>
      </c>
      <c r="F396" s="82" t="str">
        <f t="shared" si="33"/>
        <v>s</v>
      </c>
    </row>
    <row r="397" spans="2:6" x14ac:dyDescent="0.3">
      <c r="B397" s="78">
        <f t="shared" si="34"/>
        <v>43128</v>
      </c>
      <c r="C397" s="80">
        <f t="shared" si="35"/>
        <v>4</v>
      </c>
      <c r="D397" s="147" t="str">
        <f t="shared" si="32"/>
        <v/>
      </c>
      <c r="E397" s="81">
        <f t="shared" si="36"/>
        <v>43128</v>
      </c>
      <c r="F397" s="82" t="str">
        <f t="shared" si="33"/>
        <v>d</v>
      </c>
    </row>
    <row r="398" spans="2:6" x14ac:dyDescent="0.3">
      <c r="B398" s="78">
        <f t="shared" si="34"/>
        <v>43129</v>
      </c>
      <c r="C398" s="80">
        <f t="shared" si="35"/>
        <v>5</v>
      </c>
      <c r="D398" s="147" t="str">
        <f t="shared" si="32"/>
        <v/>
      </c>
      <c r="E398" s="81">
        <f t="shared" si="36"/>
        <v>43129</v>
      </c>
      <c r="F398" s="82" t="str">
        <f t="shared" si="33"/>
        <v>l</v>
      </c>
    </row>
    <row r="399" spans="2:6" x14ac:dyDescent="0.3">
      <c r="B399" s="78">
        <f t="shared" si="34"/>
        <v>43130</v>
      </c>
      <c r="C399" s="80">
        <f t="shared" si="35"/>
        <v>5</v>
      </c>
      <c r="D399" s="147" t="str">
        <f t="shared" si="32"/>
        <v/>
      </c>
      <c r="E399" s="81">
        <f t="shared" si="36"/>
        <v>43130</v>
      </c>
      <c r="F399" s="82" t="str">
        <f t="shared" si="33"/>
        <v>m</v>
      </c>
    </row>
    <row r="400" spans="2:6" x14ac:dyDescent="0.3">
      <c r="B400" s="78">
        <f t="shared" si="34"/>
        <v>43131</v>
      </c>
      <c r="C400" s="80">
        <f t="shared" si="35"/>
        <v>5</v>
      </c>
      <c r="D400" s="147" t="str">
        <f t="shared" si="32"/>
        <v/>
      </c>
      <c r="E400" s="81">
        <f t="shared" si="36"/>
        <v>43131</v>
      </c>
      <c r="F400" s="82" t="str">
        <f t="shared" si="33"/>
        <v>m</v>
      </c>
    </row>
    <row r="401" spans="2:6" x14ac:dyDescent="0.3">
      <c r="B401" s="78">
        <f t="shared" si="34"/>
        <v>43132</v>
      </c>
      <c r="C401" s="80">
        <f t="shared" si="35"/>
        <v>5</v>
      </c>
      <c r="D401" s="147" t="str">
        <f t="shared" si="32"/>
        <v/>
      </c>
      <c r="E401" s="81">
        <f t="shared" si="36"/>
        <v>43132</v>
      </c>
      <c r="F401" s="82" t="str">
        <f t="shared" si="33"/>
        <v>j</v>
      </c>
    </row>
    <row r="402" spans="2:6" x14ac:dyDescent="0.3">
      <c r="B402" s="78">
        <f t="shared" si="34"/>
        <v>43133</v>
      </c>
      <c r="C402" s="80">
        <f t="shared" si="35"/>
        <v>5</v>
      </c>
      <c r="D402" s="147" t="str">
        <f t="shared" si="32"/>
        <v/>
      </c>
      <c r="E402" s="81">
        <f t="shared" si="36"/>
        <v>43133</v>
      </c>
      <c r="F402" s="82" t="str">
        <f t="shared" si="33"/>
        <v>v</v>
      </c>
    </row>
    <row r="403" spans="2:6" x14ac:dyDescent="0.3">
      <c r="B403" s="78">
        <f t="shared" si="34"/>
        <v>43134</v>
      </c>
      <c r="C403" s="80">
        <f t="shared" si="35"/>
        <v>5</v>
      </c>
      <c r="D403" s="147" t="str">
        <f t="shared" si="32"/>
        <v/>
      </c>
      <c r="E403" s="81">
        <f t="shared" si="36"/>
        <v>43134</v>
      </c>
      <c r="F403" s="82" t="str">
        <f t="shared" si="33"/>
        <v>s</v>
      </c>
    </row>
    <row r="404" spans="2:6" x14ac:dyDescent="0.3">
      <c r="B404" s="78">
        <f t="shared" si="34"/>
        <v>43135</v>
      </c>
      <c r="C404" s="80">
        <f t="shared" si="35"/>
        <v>5</v>
      </c>
      <c r="D404" s="147" t="str">
        <f t="shared" si="32"/>
        <v/>
      </c>
      <c r="E404" s="81">
        <f t="shared" si="36"/>
        <v>43135</v>
      </c>
      <c r="F404" s="82" t="str">
        <f t="shared" si="33"/>
        <v>d</v>
      </c>
    </row>
    <row r="405" spans="2:6" x14ac:dyDescent="0.3">
      <c r="B405" s="78">
        <f t="shared" si="34"/>
        <v>43136</v>
      </c>
      <c r="C405" s="80">
        <f t="shared" si="35"/>
        <v>6</v>
      </c>
      <c r="D405" s="147" t="str">
        <f t="shared" si="32"/>
        <v/>
      </c>
      <c r="E405" s="81">
        <f t="shared" si="36"/>
        <v>43136</v>
      </c>
      <c r="F405" s="82" t="str">
        <f t="shared" si="33"/>
        <v>l</v>
      </c>
    </row>
    <row r="406" spans="2:6" x14ac:dyDescent="0.3">
      <c r="B406" s="78">
        <f>+B405+1</f>
        <v>43137</v>
      </c>
      <c r="C406" s="80">
        <f t="shared" si="35"/>
        <v>6</v>
      </c>
      <c r="D406" s="147" t="str">
        <f t="shared" si="32"/>
        <v/>
      </c>
      <c r="E406" s="81">
        <f t="shared" si="36"/>
        <v>43137</v>
      </c>
      <c r="F406" s="82" t="str">
        <f t="shared" si="33"/>
        <v>m</v>
      </c>
    </row>
    <row r="407" spans="2:6" x14ac:dyDescent="0.3">
      <c r="B407" s="78">
        <f t="shared" ref="B407:B470" si="37">+B406+1</f>
        <v>43138</v>
      </c>
      <c r="C407" s="80">
        <f t="shared" ref="C407:C470" si="38">WEEKNUM(B407,21)</f>
        <v>6</v>
      </c>
      <c r="D407" s="147" t="str">
        <f t="shared" ref="D407:D470" si="39">IF(ISERROR(VLOOKUP(E407,jfdate,1,TRUE)),"",IF(VLOOKUP(E407,jfdate,1,TRUE)=B407,"f",""))</f>
        <v/>
      </c>
      <c r="E407" s="81">
        <f t="shared" si="36"/>
        <v>43138</v>
      </c>
      <c r="F407" s="82" t="str">
        <f t="shared" ref="F407:F470" si="40">IF(D407="f","f",VLOOKUP(WEEKDAY(E407),jourabbrege,2,FALSE))</f>
        <v>m</v>
      </c>
    </row>
    <row r="408" spans="2:6" x14ac:dyDescent="0.3">
      <c r="B408" s="78">
        <f t="shared" si="37"/>
        <v>43139</v>
      </c>
      <c r="C408" s="80">
        <f t="shared" si="38"/>
        <v>6</v>
      </c>
      <c r="D408" s="147" t="str">
        <f t="shared" si="39"/>
        <v/>
      </c>
      <c r="E408" s="81">
        <f t="shared" si="36"/>
        <v>43139</v>
      </c>
      <c r="F408" s="82" t="str">
        <f t="shared" si="40"/>
        <v>j</v>
      </c>
    </row>
    <row r="409" spans="2:6" x14ac:dyDescent="0.3">
      <c r="B409" s="78">
        <f t="shared" si="37"/>
        <v>43140</v>
      </c>
      <c r="C409" s="80">
        <f t="shared" si="38"/>
        <v>6</v>
      </c>
      <c r="D409" s="147" t="str">
        <f t="shared" si="39"/>
        <v/>
      </c>
      <c r="E409" s="81">
        <f t="shared" si="36"/>
        <v>43140</v>
      </c>
      <c r="F409" s="82" t="str">
        <f t="shared" si="40"/>
        <v>v</v>
      </c>
    </row>
    <row r="410" spans="2:6" x14ac:dyDescent="0.3">
      <c r="B410" s="78">
        <f t="shared" si="37"/>
        <v>43141</v>
      </c>
      <c r="C410" s="80">
        <f t="shared" si="38"/>
        <v>6</v>
      </c>
      <c r="D410" s="147" t="str">
        <f t="shared" si="39"/>
        <v/>
      </c>
      <c r="E410" s="81">
        <f t="shared" si="36"/>
        <v>43141</v>
      </c>
      <c r="F410" s="82" t="str">
        <f t="shared" si="40"/>
        <v>s</v>
      </c>
    </row>
    <row r="411" spans="2:6" x14ac:dyDescent="0.3">
      <c r="B411" s="78">
        <f t="shared" si="37"/>
        <v>43142</v>
      </c>
      <c r="C411" s="80">
        <f t="shared" si="38"/>
        <v>6</v>
      </c>
      <c r="D411" s="147" t="str">
        <f t="shared" si="39"/>
        <v/>
      </c>
      <c r="E411" s="81">
        <f t="shared" si="36"/>
        <v>43142</v>
      </c>
      <c r="F411" s="82" t="str">
        <f t="shared" si="40"/>
        <v>d</v>
      </c>
    </row>
    <row r="412" spans="2:6" x14ac:dyDescent="0.3">
      <c r="B412" s="78">
        <f t="shared" si="37"/>
        <v>43143</v>
      </c>
      <c r="C412" s="80">
        <f t="shared" si="38"/>
        <v>7</v>
      </c>
      <c r="D412" s="147" t="str">
        <f t="shared" si="39"/>
        <v/>
      </c>
      <c r="E412" s="81">
        <f t="shared" si="36"/>
        <v>43143</v>
      </c>
      <c r="F412" s="82" t="str">
        <f t="shared" si="40"/>
        <v>l</v>
      </c>
    </row>
    <row r="413" spans="2:6" x14ac:dyDescent="0.3">
      <c r="B413" s="78">
        <f t="shared" si="37"/>
        <v>43144</v>
      </c>
      <c r="C413" s="80">
        <f t="shared" si="38"/>
        <v>7</v>
      </c>
      <c r="D413" s="147" t="str">
        <f t="shared" si="39"/>
        <v/>
      </c>
      <c r="E413" s="81">
        <f t="shared" si="36"/>
        <v>43144</v>
      </c>
      <c r="F413" s="82" t="str">
        <f t="shared" si="40"/>
        <v>m</v>
      </c>
    </row>
    <row r="414" spans="2:6" x14ac:dyDescent="0.3">
      <c r="B414" s="78">
        <f t="shared" si="37"/>
        <v>43145</v>
      </c>
      <c r="C414" s="80">
        <f t="shared" si="38"/>
        <v>7</v>
      </c>
      <c r="D414" s="147" t="str">
        <f t="shared" si="39"/>
        <v/>
      </c>
      <c r="E414" s="81">
        <f t="shared" si="36"/>
        <v>43145</v>
      </c>
      <c r="F414" s="82" t="str">
        <f t="shared" si="40"/>
        <v>m</v>
      </c>
    </row>
    <row r="415" spans="2:6" x14ac:dyDescent="0.3">
      <c r="B415" s="78">
        <f t="shared" si="37"/>
        <v>43146</v>
      </c>
      <c r="C415" s="80">
        <f t="shared" si="38"/>
        <v>7</v>
      </c>
      <c r="D415" s="147" t="str">
        <f t="shared" si="39"/>
        <v/>
      </c>
      <c r="E415" s="81">
        <f t="shared" si="36"/>
        <v>43146</v>
      </c>
      <c r="F415" s="82" t="str">
        <f t="shared" si="40"/>
        <v>j</v>
      </c>
    </row>
    <row r="416" spans="2:6" x14ac:dyDescent="0.3">
      <c r="B416" s="78">
        <f t="shared" si="37"/>
        <v>43147</v>
      </c>
      <c r="C416" s="80">
        <f t="shared" si="38"/>
        <v>7</v>
      </c>
      <c r="D416" s="147" t="str">
        <f t="shared" si="39"/>
        <v/>
      </c>
      <c r="E416" s="81">
        <f t="shared" si="36"/>
        <v>43147</v>
      </c>
      <c r="F416" s="82" t="str">
        <f t="shared" si="40"/>
        <v>v</v>
      </c>
    </row>
    <row r="417" spans="2:6" x14ac:dyDescent="0.3">
      <c r="B417" s="78">
        <f t="shared" si="37"/>
        <v>43148</v>
      </c>
      <c r="C417" s="80">
        <f t="shared" si="38"/>
        <v>7</v>
      </c>
      <c r="D417" s="147" t="str">
        <f t="shared" si="39"/>
        <v/>
      </c>
      <c r="E417" s="81">
        <f t="shared" si="36"/>
        <v>43148</v>
      </c>
      <c r="F417" s="82" t="str">
        <f t="shared" si="40"/>
        <v>s</v>
      </c>
    </row>
    <row r="418" spans="2:6" x14ac:dyDescent="0.3">
      <c r="B418" s="78">
        <f t="shared" si="37"/>
        <v>43149</v>
      </c>
      <c r="C418" s="80">
        <f t="shared" si="38"/>
        <v>7</v>
      </c>
      <c r="D418" s="147" t="str">
        <f t="shared" si="39"/>
        <v/>
      </c>
      <c r="E418" s="81">
        <f t="shared" si="36"/>
        <v>43149</v>
      </c>
      <c r="F418" s="82" t="str">
        <f t="shared" si="40"/>
        <v>d</v>
      </c>
    </row>
    <row r="419" spans="2:6" x14ac:dyDescent="0.3">
      <c r="B419" s="78">
        <f t="shared" si="37"/>
        <v>43150</v>
      </c>
      <c r="C419" s="80">
        <f t="shared" si="38"/>
        <v>8</v>
      </c>
      <c r="D419" s="147" t="str">
        <f t="shared" si="39"/>
        <v/>
      </c>
      <c r="E419" s="81">
        <f t="shared" si="36"/>
        <v>43150</v>
      </c>
      <c r="F419" s="82" t="str">
        <f t="shared" si="40"/>
        <v>l</v>
      </c>
    </row>
    <row r="420" spans="2:6" x14ac:dyDescent="0.3">
      <c r="B420" s="78">
        <f t="shared" si="37"/>
        <v>43151</v>
      </c>
      <c r="C420" s="80">
        <f t="shared" si="38"/>
        <v>8</v>
      </c>
      <c r="D420" s="147" t="str">
        <f t="shared" si="39"/>
        <v/>
      </c>
      <c r="E420" s="81">
        <f t="shared" si="36"/>
        <v>43151</v>
      </c>
      <c r="F420" s="82" t="str">
        <f t="shared" si="40"/>
        <v>m</v>
      </c>
    </row>
    <row r="421" spans="2:6" x14ac:dyDescent="0.3">
      <c r="B421" s="78">
        <f t="shared" si="37"/>
        <v>43152</v>
      </c>
      <c r="C421" s="80">
        <f t="shared" si="38"/>
        <v>8</v>
      </c>
      <c r="D421" s="147" t="str">
        <f t="shared" si="39"/>
        <v/>
      </c>
      <c r="E421" s="81">
        <f t="shared" si="36"/>
        <v>43152</v>
      </c>
      <c r="F421" s="82" t="str">
        <f t="shared" si="40"/>
        <v>m</v>
      </c>
    </row>
    <row r="422" spans="2:6" x14ac:dyDescent="0.3">
      <c r="B422" s="78">
        <f t="shared" si="37"/>
        <v>43153</v>
      </c>
      <c r="C422" s="80">
        <f t="shared" si="38"/>
        <v>8</v>
      </c>
      <c r="D422" s="147" t="str">
        <f t="shared" si="39"/>
        <v/>
      </c>
      <c r="E422" s="81">
        <f t="shared" si="36"/>
        <v>43153</v>
      </c>
      <c r="F422" s="82" t="str">
        <f t="shared" si="40"/>
        <v>j</v>
      </c>
    </row>
    <row r="423" spans="2:6" x14ac:dyDescent="0.3">
      <c r="B423" s="78">
        <f t="shared" si="37"/>
        <v>43154</v>
      </c>
      <c r="C423" s="80">
        <f t="shared" si="38"/>
        <v>8</v>
      </c>
      <c r="D423" s="147" t="str">
        <f t="shared" si="39"/>
        <v/>
      </c>
      <c r="E423" s="81">
        <f t="shared" si="36"/>
        <v>43154</v>
      </c>
      <c r="F423" s="82" t="str">
        <f t="shared" si="40"/>
        <v>v</v>
      </c>
    </row>
    <row r="424" spans="2:6" x14ac:dyDescent="0.3">
      <c r="B424" s="78">
        <f t="shared" si="37"/>
        <v>43155</v>
      </c>
      <c r="C424" s="80">
        <f t="shared" si="38"/>
        <v>8</v>
      </c>
      <c r="D424" s="147" t="str">
        <f t="shared" si="39"/>
        <v/>
      </c>
      <c r="E424" s="81">
        <f t="shared" si="36"/>
        <v>43155</v>
      </c>
      <c r="F424" s="82" t="str">
        <f t="shared" si="40"/>
        <v>s</v>
      </c>
    </row>
    <row r="425" spans="2:6" x14ac:dyDescent="0.3">
      <c r="B425" s="78">
        <f t="shared" si="37"/>
        <v>43156</v>
      </c>
      <c r="C425" s="80">
        <f t="shared" si="38"/>
        <v>8</v>
      </c>
      <c r="D425" s="147" t="str">
        <f t="shared" si="39"/>
        <v/>
      </c>
      <c r="E425" s="81">
        <f t="shared" si="36"/>
        <v>43156</v>
      </c>
      <c r="F425" s="82" t="str">
        <f t="shared" si="40"/>
        <v>d</v>
      </c>
    </row>
    <row r="426" spans="2:6" x14ac:dyDescent="0.3">
      <c r="B426" s="78">
        <f t="shared" si="37"/>
        <v>43157</v>
      </c>
      <c r="C426" s="80">
        <f t="shared" si="38"/>
        <v>9</v>
      </c>
      <c r="D426" s="147" t="str">
        <f t="shared" si="39"/>
        <v/>
      </c>
      <c r="E426" s="81">
        <f t="shared" si="36"/>
        <v>43157</v>
      </c>
      <c r="F426" s="82" t="str">
        <f t="shared" si="40"/>
        <v>l</v>
      </c>
    </row>
    <row r="427" spans="2:6" x14ac:dyDescent="0.3">
      <c r="B427" s="78">
        <f t="shared" si="37"/>
        <v>43158</v>
      </c>
      <c r="C427" s="80">
        <f t="shared" si="38"/>
        <v>9</v>
      </c>
      <c r="D427" s="147" t="str">
        <f t="shared" si="39"/>
        <v/>
      </c>
      <c r="E427" s="81">
        <f t="shared" si="36"/>
        <v>43158</v>
      </c>
      <c r="F427" s="82" t="str">
        <f t="shared" si="40"/>
        <v>m</v>
      </c>
    </row>
    <row r="428" spans="2:6" x14ac:dyDescent="0.3">
      <c r="B428" s="78">
        <f t="shared" si="37"/>
        <v>43159</v>
      </c>
      <c r="C428" s="80">
        <f t="shared" si="38"/>
        <v>9</v>
      </c>
      <c r="D428" s="147" t="str">
        <f t="shared" si="39"/>
        <v/>
      </c>
      <c r="E428" s="81">
        <f t="shared" si="36"/>
        <v>43159</v>
      </c>
      <c r="F428" s="82" t="str">
        <f t="shared" si="40"/>
        <v>m</v>
      </c>
    </row>
    <row r="429" spans="2:6" x14ac:dyDescent="0.3">
      <c r="B429" s="78">
        <f t="shared" si="37"/>
        <v>43160</v>
      </c>
      <c r="C429" s="80">
        <f t="shared" si="38"/>
        <v>9</v>
      </c>
      <c r="D429" s="147" t="str">
        <f t="shared" si="39"/>
        <v/>
      </c>
      <c r="E429" s="81">
        <f t="shared" si="36"/>
        <v>43160</v>
      </c>
      <c r="F429" s="82" t="str">
        <f t="shared" si="40"/>
        <v>j</v>
      </c>
    </row>
    <row r="430" spans="2:6" x14ac:dyDescent="0.3">
      <c r="B430" s="78">
        <f t="shared" si="37"/>
        <v>43161</v>
      </c>
      <c r="C430" s="80">
        <f t="shared" si="38"/>
        <v>9</v>
      </c>
      <c r="D430" s="147" t="str">
        <f t="shared" si="39"/>
        <v/>
      </c>
      <c r="E430" s="81">
        <f t="shared" si="36"/>
        <v>43161</v>
      </c>
      <c r="F430" s="82" t="str">
        <f t="shared" si="40"/>
        <v>v</v>
      </c>
    </row>
    <row r="431" spans="2:6" x14ac:dyDescent="0.3">
      <c r="B431" s="78">
        <f t="shared" si="37"/>
        <v>43162</v>
      </c>
      <c r="C431" s="80">
        <f t="shared" si="38"/>
        <v>9</v>
      </c>
      <c r="D431" s="147" t="str">
        <f t="shared" si="39"/>
        <v/>
      </c>
      <c r="E431" s="81">
        <f t="shared" si="36"/>
        <v>43162</v>
      </c>
      <c r="F431" s="82" t="str">
        <f t="shared" si="40"/>
        <v>s</v>
      </c>
    </row>
    <row r="432" spans="2:6" x14ac:dyDescent="0.3">
      <c r="B432" s="78">
        <f t="shared" si="37"/>
        <v>43163</v>
      </c>
      <c r="C432" s="80">
        <f t="shared" si="38"/>
        <v>9</v>
      </c>
      <c r="D432" s="147" t="str">
        <f t="shared" si="39"/>
        <v/>
      </c>
      <c r="E432" s="81">
        <f t="shared" si="36"/>
        <v>43163</v>
      </c>
      <c r="F432" s="82" t="str">
        <f t="shared" si="40"/>
        <v>d</v>
      </c>
    </row>
    <row r="433" spans="2:6" x14ac:dyDescent="0.3">
      <c r="B433" s="78">
        <f t="shared" si="37"/>
        <v>43164</v>
      </c>
      <c r="C433" s="80">
        <f t="shared" si="38"/>
        <v>10</v>
      </c>
      <c r="D433" s="147" t="str">
        <f t="shared" si="39"/>
        <v/>
      </c>
      <c r="E433" s="81">
        <f t="shared" si="36"/>
        <v>43164</v>
      </c>
      <c r="F433" s="82" t="str">
        <f t="shared" si="40"/>
        <v>l</v>
      </c>
    </row>
    <row r="434" spans="2:6" x14ac:dyDescent="0.3">
      <c r="B434" s="78">
        <f t="shared" si="37"/>
        <v>43165</v>
      </c>
      <c r="C434" s="80">
        <f t="shared" si="38"/>
        <v>10</v>
      </c>
      <c r="D434" s="147" t="str">
        <f t="shared" si="39"/>
        <v/>
      </c>
      <c r="E434" s="81">
        <f t="shared" si="36"/>
        <v>43165</v>
      </c>
      <c r="F434" s="82" t="str">
        <f t="shared" si="40"/>
        <v>m</v>
      </c>
    </row>
    <row r="435" spans="2:6" x14ac:dyDescent="0.3">
      <c r="B435" s="78">
        <f t="shared" si="37"/>
        <v>43166</v>
      </c>
      <c r="C435" s="80">
        <f t="shared" si="38"/>
        <v>10</v>
      </c>
      <c r="D435" s="147" t="str">
        <f t="shared" si="39"/>
        <v/>
      </c>
      <c r="E435" s="81">
        <f t="shared" si="36"/>
        <v>43166</v>
      </c>
      <c r="F435" s="82" t="str">
        <f t="shared" si="40"/>
        <v>m</v>
      </c>
    </row>
    <row r="436" spans="2:6" x14ac:dyDescent="0.3">
      <c r="B436" s="78">
        <f t="shared" si="37"/>
        <v>43167</v>
      </c>
      <c r="C436" s="80">
        <f t="shared" si="38"/>
        <v>10</v>
      </c>
      <c r="D436" s="147" t="str">
        <f t="shared" si="39"/>
        <v/>
      </c>
      <c r="E436" s="81">
        <f t="shared" si="36"/>
        <v>43167</v>
      </c>
      <c r="F436" s="82" t="str">
        <f t="shared" si="40"/>
        <v>j</v>
      </c>
    </row>
    <row r="437" spans="2:6" x14ac:dyDescent="0.3">
      <c r="B437" s="78">
        <f t="shared" si="37"/>
        <v>43168</v>
      </c>
      <c r="C437" s="80">
        <f t="shared" si="38"/>
        <v>10</v>
      </c>
      <c r="D437" s="147" t="str">
        <f t="shared" si="39"/>
        <v/>
      </c>
      <c r="E437" s="81">
        <f t="shared" si="36"/>
        <v>43168</v>
      </c>
      <c r="F437" s="82" t="str">
        <f t="shared" si="40"/>
        <v>v</v>
      </c>
    </row>
    <row r="438" spans="2:6" x14ac:dyDescent="0.3">
      <c r="B438" s="78">
        <f t="shared" si="37"/>
        <v>43169</v>
      </c>
      <c r="C438" s="80">
        <f t="shared" si="38"/>
        <v>10</v>
      </c>
      <c r="D438" s="147" t="str">
        <f t="shared" si="39"/>
        <v/>
      </c>
      <c r="E438" s="81">
        <f t="shared" si="36"/>
        <v>43169</v>
      </c>
      <c r="F438" s="82" t="str">
        <f t="shared" si="40"/>
        <v>s</v>
      </c>
    </row>
    <row r="439" spans="2:6" x14ac:dyDescent="0.3">
      <c r="B439" s="78">
        <f t="shared" si="37"/>
        <v>43170</v>
      </c>
      <c r="C439" s="80">
        <f t="shared" si="38"/>
        <v>10</v>
      </c>
      <c r="D439" s="147" t="str">
        <f t="shared" si="39"/>
        <v/>
      </c>
      <c r="E439" s="81">
        <f t="shared" si="36"/>
        <v>43170</v>
      </c>
      <c r="F439" s="82" t="str">
        <f t="shared" si="40"/>
        <v>d</v>
      </c>
    </row>
    <row r="440" spans="2:6" x14ac:dyDescent="0.3">
      <c r="B440" s="78">
        <f t="shared" si="37"/>
        <v>43171</v>
      </c>
      <c r="C440" s="80">
        <f t="shared" si="38"/>
        <v>11</v>
      </c>
      <c r="D440" s="147" t="str">
        <f t="shared" si="39"/>
        <v/>
      </c>
      <c r="E440" s="81">
        <f t="shared" si="36"/>
        <v>43171</v>
      </c>
      <c r="F440" s="82" t="str">
        <f t="shared" si="40"/>
        <v>l</v>
      </c>
    </row>
    <row r="441" spans="2:6" x14ac:dyDescent="0.3">
      <c r="B441" s="78">
        <f t="shared" si="37"/>
        <v>43172</v>
      </c>
      <c r="C441" s="80">
        <f t="shared" si="38"/>
        <v>11</v>
      </c>
      <c r="D441" s="147" t="str">
        <f t="shared" si="39"/>
        <v/>
      </c>
      <c r="E441" s="81">
        <f t="shared" si="36"/>
        <v>43172</v>
      </c>
      <c r="F441" s="82" t="str">
        <f t="shared" si="40"/>
        <v>m</v>
      </c>
    </row>
    <row r="442" spans="2:6" x14ac:dyDescent="0.3">
      <c r="B442" s="78">
        <f t="shared" si="37"/>
        <v>43173</v>
      </c>
      <c r="C442" s="80">
        <f t="shared" si="38"/>
        <v>11</v>
      </c>
      <c r="D442" s="147" t="str">
        <f t="shared" si="39"/>
        <v/>
      </c>
      <c r="E442" s="81">
        <f t="shared" si="36"/>
        <v>43173</v>
      </c>
      <c r="F442" s="82" t="str">
        <f t="shared" si="40"/>
        <v>m</v>
      </c>
    </row>
    <row r="443" spans="2:6" x14ac:dyDescent="0.3">
      <c r="B443" s="78">
        <f t="shared" si="37"/>
        <v>43174</v>
      </c>
      <c r="C443" s="80">
        <f t="shared" si="38"/>
        <v>11</v>
      </c>
      <c r="D443" s="147" t="str">
        <f t="shared" si="39"/>
        <v/>
      </c>
      <c r="E443" s="81">
        <f t="shared" si="36"/>
        <v>43174</v>
      </c>
      <c r="F443" s="82" t="str">
        <f t="shared" si="40"/>
        <v>j</v>
      </c>
    </row>
    <row r="444" spans="2:6" x14ac:dyDescent="0.3">
      <c r="B444" s="78">
        <f t="shared" si="37"/>
        <v>43175</v>
      </c>
      <c r="C444" s="80">
        <f t="shared" si="38"/>
        <v>11</v>
      </c>
      <c r="D444" s="147" t="str">
        <f t="shared" si="39"/>
        <v/>
      </c>
      <c r="E444" s="81">
        <f t="shared" si="36"/>
        <v>43175</v>
      </c>
      <c r="F444" s="82" t="str">
        <f t="shared" si="40"/>
        <v>v</v>
      </c>
    </row>
    <row r="445" spans="2:6" x14ac:dyDescent="0.3">
      <c r="B445" s="78">
        <f t="shared" si="37"/>
        <v>43176</v>
      </c>
      <c r="C445" s="80">
        <f t="shared" si="38"/>
        <v>11</v>
      </c>
      <c r="D445" s="147" t="str">
        <f t="shared" si="39"/>
        <v/>
      </c>
      <c r="E445" s="81">
        <f t="shared" si="36"/>
        <v>43176</v>
      </c>
      <c r="F445" s="82" t="str">
        <f t="shared" si="40"/>
        <v>s</v>
      </c>
    </row>
    <row r="446" spans="2:6" x14ac:dyDescent="0.3">
      <c r="B446" s="78">
        <f t="shared" si="37"/>
        <v>43177</v>
      </c>
      <c r="C446" s="80">
        <f t="shared" si="38"/>
        <v>11</v>
      </c>
      <c r="D446" s="147" t="str">
        <f t="shared" si="39"/>
        <v/>
      </c>
      <c r="E446" s="81">
        <f t="shared" si="36"/>
        <v>43177</v>
      </c>
      <c r="F446" s="82" t="str">
        <f t="shared" si="40"/>
        <v>d</v>
      </c>
    </row>
    <row r="447" spans="2:6" x14ac:dyDescent="0.3">
      <c r="B447" s="78">
        <f t="shared" si="37"/>
        <v>43178</v>
      </c>
      <c r="C447" s="80">
        <f t="shared" si="38"/>
        <v>12</v>
      </c>
      <c r="D447" s="147" t="str">
        <f t="shared" si="39"/>
        <v/>
      </c>
      <c r="E447" s="81">
        <f t="shared" si="36"/>
        <v>43178</v>
      </c>
      <c r="F447" s="82" t="str">
        <f t="shared" si="40"/>
        <v>l</v>
      </c>
    </row>
    <row r="448" spans="2:6" x14ac:dyDescent="0.3">
      <c r="B448" s="78">
        <f t="shared" si="37"/>
        <v>43179</v>
      </c>
      <c r="C448" s="80">
        <f t="shared" si="38"/>
        <v>12</v>
      </c>
      <c r="D448" s="147" t="str">
        <f t="shared" si="39"/>
        <v/>
      </c>
      <c r="E448" s="81">
        <f t="shared" si="36"/>
        <v>43179</v>
      </c>
      <c r="F448" s="82" t="str">
        <f t="shared" si="40"/>
        <v>m</v>
      </c>
    </row>
    <row r="449" spans="2:6" x14ac:dyDescent="0.3">
      <c r="B449" s="78">
        <f t="shared" si="37"/>
        <v>43180</v>
      </c>
      <c r="C449" s="80">
        <f t="shared" si="38"/>
        <v>12</v>
      </c>
      <c r="D449" s="147" t="str">
        <f t="shared" si="39"/>
        <v/>
      </c>
      <c r="E449" s="81">
        <f t="shared" si="36"/>
        <v>43180</v>
      </c>
      <c r="F449" s="82" t="str">
        <f t="shared" si="40"/>
        <v>m</v>
      </c>
    </row>
    <row r="450" spans="2:6" x14ac:dyDescent="0.3">
      <c r="B450" s="78">
        <f t="shared" si="37"/>
        <v>43181</v>
      </c>
      <c r="C450" s="80">
        <f t="shared" si="38"/>
        <v>12</v>
      </c>
      <c r="D450" s="147" t="str">
        <f t="shared" si="39"/>
        <v/>
      </c>
      <c r="E450" s="81">
        <f t="shared" si="36"/>
        <v>43181</v>
      </c>
      <c r="F450" s="82" t="str">
        <f t="shared" si="40"/>
        <v>j</v>
      </c>
    </row>
    <row r="451" spans="2:6" x14ac:dyDescent="0.3">
      <c r="B451" s="78">
        <f t="shared" si="37"/>
        <v>43182</v>
      </c>
      <c r="C451" s="80">
        <f t="shared" si="38"/>
        <v>12</v>
      </c>
      <c r="D451" s="147" t="str">
        <f t="shared" si="39"/>
        <v/>
      </c>
      <c r="E451" s="81">
        <f t="shared" si="36"/>
        <v>43182</v>
      </c>
      <c r="F451" s="82" t="str">
        <f t="shared" si="40"/>
        <v>v</v>
      </c>
    </row>
    <row r="452" spans="2:6" x14ac:dyDescent="0.3">
      <c r="B452" s="78">
        <f t="shared" si="37"/>
        <v>43183</v>
      </c>
      <c r="C452" s="80">
        <f t="shared" si="38"/>
        <v>12</v>
      </c>
      <c r="D452" s="147" t="str">
        <f t="shared" si="39"/>
        <v/>
      </c>
      <c r="E452" s="81">
        <f t="shared" si="36"/>
        <v>43183</v>
      </c>
      <c r="F452" s="82" t="str">
        <f t="shared" si="40"/>
        <v>s</v>
      </c>
    </row>
    <row r="453" spans="2:6" x14ac:dyDescent="0.3">
      <c r="B453" s="78">
        <f t="shared" si="37"/>
        <v>43184</v>
      </c>
      <c r="C453" s="80">
        <f t="shared" si="38"/>
        <v>12</v>
      </c>
      <c r="D453" s="147" t="str">
        <f t="shared" si="39"/>
        <v/>
      </c>
      <c r="E453" s="81">
        <f t="shared" si="36"/>
        <v>43184</v>
      </c>
      <c r="F453" s="82" t="str">
        <f t="shared" si="40"/>
        <v>d</v>
      </c>
    </row>
    <row r="454" spans="2:6" x14ac:dyDescent="0.3">
      <c r="B454" s="78">
        <f t="shared" si="37"/>
        <v>43185</v>
      </c>
      <c r="C454" s="80">
        <f t="shared" si="38"/>
        <v>13</v>
      </c>
      <c r="D454" s="147" t="str">
        <f t="shared" si="39"/>
        <v/>
      </c>
      <c r="E454" s="81">
        <f t="shared" ref="E454:E517" si="41">B454</f>
        <v>43185</v>
      </c>
      <c r="F454" s="82" t="str">
        <f t="shared" si="40"/>
        <v>l</v>
      </c>
    </row>
    <row r="455" spans="2:6" x14ac:dyDescent="0.3">
      <c r="B455" s="78">
        <f t="shared" si="37"/>
        <v>43186</v>
      </c>
      <c r="C455" s="80">
        <f t="shared" si="38"/>
        <v>13</v>
      </c>
      <c r="D455" s="147" t="str">
        <f t="shared" si="39"/>
        <v/>
      </c>
      <c r="E455" s="81">
        <f t="shared" si="41"/>
        <v>43186</v>
      </c>
      <c r="F455" s="82" t="str">
        <f t="shared" si="40"/>
        <v>m</v>
      </c>
    </row>
    <row r="456" spans="2:6" x14ac:dyDescent="0.3">
      <c r="B456" s="78">
        <f t="shared" si="37"/>
        <v>43187</v>
      </c>
      <c r="C456" s="80">
        <f t="shared" si="38"/>
        <v>13</v>
      </c>
      <c r="D456" s="147" t="str">
        <f t="shared" si="39"/>
        <v/>
      </c>
      <c r="E456" s="81">
        <f t="shared" si="41"/>
        <v>43187</v>
      </c>
      <c r="F456" s="82" t="str">
        <f t="shared" si="40"/>
        <v>m</v>
      </c>
    </row>
    <row r="457" spans="2:6" x14ac:dyDescent="0.3">
      <c r="B457" s="78">
        <f t="shared" si="37"/>
        <v>43188</v>
      </c>
      <c r="C457" s="80">
        <f t="shared" si="38"/>
        <v>13</v>
      </c>
      <c r="D457" s="147" t="str">
        <f t="shared" si="39"/>
        <v/>
      </c>
      <c r="E457" s="81">
        <f t="shared" si="41"/>
        <v>43188</v>
      </c>
      <c r="F457" s="82" t="str">
        <f t="shared" si="40"/>
        <v>j</v>
      </c>
    </row>
    <row r="458" spans="2:6" x14ac:dyDescent="0.3">
      <c r="B458" s="78">
        <f t="shared" si="37"/>
        <v>43189</v>
      </c>
      <c r="C458" s="80">
        <f t="shared" si="38"/>
        <v>13</v>
      </c>
      <c r="D458" s="147" t="str">
        <f t="shared" si="39"/>
        <v/>
      </c>
      <c r="E458" s="81">
        <f t="shared" si="41"/>
        <v>43189</v>
      </c>
      <c r="F458" s="82" t="str">
        <f t="shared" si="40"/>
        <v>v</v>
      </c>
    </row>
    <row r="459" spans="2:6" x14ac:dyDescent="0.3">
      <c r="B459" s="78">
        <f t="shared" si="37"/>
        <v>43190</v>
      </c>
      <c r="C459" s="80">
        <f t="shared" si="38"/>
        <v>13</v>
      </c>
      <c r="D459" s="147" t="str">
        <f t="shared" si="39"/>
        <v/>
      </c>
      <c r="E459" s="81">
        <f t="shared" si="41"/>
        <v>43190</v>
      </c>
      <c r="F459" s="82" t="str">
        <f t="shared" si="40"/>
        <v>s</v>
      </c>
    </row>
    <row r="460" spans="2:6" x14ac:dyDescent="0.3">
      <c r="B460" s="78">
        <f t="shared" si="37"/>
        <v>43191</v>
      </c>
      <c r="C460" s="80">
        <f t="shared" si="38"/>
        <v>13</v>
      </c>
      <c r="D460" s="147" t="str">
        <f t="shared" si="39"/>
        <v/>
      </c>
      <c r="E460" s="81">
        <f t="shared" si="41"/>
        <v>43191</v>
      </c>
      <c r="F460" s="82" t="str">
        <f t="shared" si="40"/>
        <v>d</v>
      </c>
    </row>
    <row r="461" spans="2:6" x14ac:dyDescent="0.3">
      <c r="B461" s="78">
        <f t="shared" si="37"/>
        <v>43192</v>
      </c>
      <c r="C461" s="80">
        <f t="shared" si="38"/>
        <v>14</v>
      </c>
      <c r="D461" s="147" t="str">
        <f t="shared" si="39"/>
        <v>f</v>
      </c>
      <c r="E461" s="81">
        <f t="shared" si="41"/>
        <v>43192</v>
      </c>
      <c r="F461" s="82" t="str">
        <f t="shared" si="40"/>
        <v>f</v>
      </c>
    </row>
    <row r="462" spans="2:6" x14ac:dyDescent="0.3">
      <c r="B462" s="78">
        <f t="shared" si="37"/>
        <v>43193</v>
      </c>
      <c r="C462" s="80">
        <f t="shared" si="38"/>
        <v>14</v>
      </c>
      <c r="D462" s="147" t="str">
        <f t="shared" si="39"/>
        <v/>
      </c>
      <c r="E462" s="81">
        <f t="shared" si="41"/>
        <v>43193</v>
      </c>
      <c r="F462" s="82" t="str">
        <f t="shared" si="40"/>
        <v>m</v>
      </c>
    </row>
    <row r="463" spans="2:6" x14ac:dyDescent="0.3">
      <c r="B463" s="78">
        <f t="shared" si="37"/>
        <v>43194</v>
      </c>
      <c r="C463" s="80">
        <f t="shared" si="38"/>
        <v>14</v>
      </c>
      <c r="D463" s="147" t="str">
        <f t="shared" si="39"/>
        <v/>
      </c>
      <c r="E463" s="81">
        <f t="shared" si="41"/>
        <v>43194</v>
      </c>
      <c r="F463" s="82" t="str">
        <f t="shared" si="40"/>
        <v>m</v>
      </c>
    </row>
    <row r="464" spans="2:6" x14ac:dyDescent="0.3">
      <c r="B464" s="78">
        <f t="shared" si="37"/>
        <v>43195</v>
      </c>
      <c r="C464" s="80">
        <f t="shared" si="38"/>
        <v>14</v>
      </c>
      <c r="D464" s="147" t="str">
        <f t="shared" si="39"/>
        <v/>
      </c>
      <c r="E464" s="81">
        <f t="shared" si="41"/>
        <v>43195</v>
      </c>
      <c r="F464" s="82" t="str">
        <f t="shared" si="40"/>
        <v>j</v>
      </c>
    </row>
    <row r="465" spans="2:6" x14ac:dyDescent="0.3">
      <c r="B465" s="78">
        <f t="shared" si="37"/>
        <v>43196</v>
      </c>
      <c r="C465" s="80">
        <f t="shared" si="38"/>
        <v>14</v>
      </c>
      <c r="D465" s="147" t="str">
        <f t="shared" si="39"/>
        <v/>
      </c>
      <c r="E465" s="81">
        <f t="shared" si="41"/>
        <v>43196</v>
      </c>
      <c r="F465" s="82" t="str">
        <f t="shared" si="40"/>
        <v>v</v>
      </c>
    </row>
    <row r="466" spans="2:6" x14ac:dyDescent="0.3">
      <c r="B466" s="78">
        <f t="shared" si="37"/>
        <v>43197</v>
      </c>
      <c r="C466" s="80">
        <f t="shared" si="38"/>
        <v>14</v>
      </c>
      <c r="D466" s="147" t="str">
        <f t="shared" si="39"/>
        <v/>
      </c>
      <c r="E466" s="81">
        <f t="shared" si="41"/>
        <v>43197</v>
      </c>
      <c r="F466" s="82" t="str">
        <f t="shared" si="40"/>
        <v>s</v>
      </c>
    </row>
    <row r="467" spans="2:6" x14ac:dyDescent="0.3">
      <c r="B467" s="78">
        <f t="shared" si="37"/>
        <v>43198</v>
      </c>
      <c r="C467" s="80">
        <f t="shared" si="38"/>
        <v>14</v>
      </c>
      <c r="D467" s="147" t="str">
        <f t="shared" si="39"/>
        <v/>
      </c>
      <c r="E467" s="81">
        <f t="shared" si="41"/>
        <v>43198</v>
      </c>
      <c r="F467" s="82" t="str">
        <f t="shared" si="40"/>
        <v>d</v>
      </c>
    </row>
    <row r="468" spans="2:6" x14ac:dyDescent="0.3">
      <c r="B468" s="78">
        <f t="shared" si="37"/>
        <v>43199</v>
      </c>
      <c r="C468" s="80">
        <f t="shared" si="38"/>
        <v>15</v>
      </c>
      <c r="D468" s="147" t="str">
        <f t="shared" si="39"/>
        <v/>
      </c>
      <c r="E468" s="81">
        <f t="shared" si="41"/>
        <v>43199</v>
      </c>
      <c r="F468" s="82" t="str">
        <f t="shared" si="40"/>
        <v>l</v>
      </c>
    </row>
    <row r="469" spans="2:6" x14ac:dyDescent="0.3">
      <c r="B469" s="78">
        <f t="shared" si="37"/>
        <v>43200</v>
      </c>
      <c r="C469" s="80">
        <f t="shared" si="38"/>
        <v>15</v>
      </c>
      <c r="D469" s="147" t="str">
        <f t="shared" si="39"/>
        <v/>
      </c>
      <c r="E469" s="81">
        <f t="shared" si="41"/>
        <v>43200</v>
      </c>
      <c r="F469" s="82" t="str">
        <f t="shared" si="40"/>
        <v>m</v>
      </c>
    </row>
    <row r="470" spans="2:6" x14ac:dyDescent="0.3">
      <c r="B470" s="78">
        <f t="shared" si="37"/>
        <v>43201</v>
      </c>
      <c r="C470" s="80">
        <f t="shared" si="38"/>
        <v>15</v>
      </c>
      <c r="D470" s="147" t="str">
        <f t="shared" si="39"/>
        <v/>
      </c>
      <c r="E470" s="81">
        <f t="shared" si="41"/>
        <v>43201</v>
      </c>
      <c r="F470" s="82" t="str">
        <f t="shared" si="40"/>
        <v>m</v>
      </c>
    </row>
    <row r="471" spans="2:6" x14ac:dyDescent="0.3">
      <c r="B471" s="78">
        <f t="shared" ref="B471:B534" si="42">+B470+1</f>
        <v>43202</v>
      </c>
      <c r="C471" s="80">
        <f t="shared" ref="C471:C534" si="43">WEEKNUM(B471,21)</f>
        <v>15</v>
      </c>
      <c r="D471" s="147" t="str">
        <f t="shared" ref="D471:D534" si="44">IF(ISERROR(VLOOKUP(E471,jfdate,1,TRUE)),"",IF(VLOOKUP(E471,jfdate,1,TRUE)=B471,"f",""))</f>
        <v/>
      </c>
      <c r="E471" s="81">
        <f t="shared" si="41"/>
        <v>43202</v>
      </c>
      <c r="F471" s="82" t="str">
        <f t="shared" ref="F471:F534" si="45">IF(D471="f","f",VLOOKUP(WEEKDAY(E471),jourabbrege,2,FALSE))</f>
        <v>j</v>
      </c>
    </row>
    <row r="472" spans="2:6" x14ac:dyDescent="0.3">
      <c r="B472" s="78">
        <f t="shared" si="42"/>
        <v>43203</v>
      </c>
      <c r="C472" s="80">
        <f t="shared" si="43"/>
        <v>15</v>
      </c>
      <c r="D472" s="147" t="str">
        <f t="shared" si="44"/>
        <v/>
      </c>
      <c r="E472" s="81">
        <f t="shared" si="41"/>
        <v>43203</v>
      </c>
      <c r="F472" s="82" t="str">
        <f t="shared" si="45"/>
        <v>v</v>
      </c>
    </row>
    <row r="473" spans="2:6" x14ac:dyDescent="0.3">
      <c r="B473" s="78">
        <f t="shared" si="42"/>
        <v>43204</v>
      </c>
      <c r="C473" s="80">
        <f t="shared" si="43"/>
        <v>15</v>
      </c>
      <c r="D473" s="147" t="str">
        <f t="shared" si="44"/>
        <v/>
      </c>
      <c r="E473" s="81">
        <f t="shared" si="41"/>
        <v>43204</v>
      </c>
      <c r="F473" s="82" t="str">
        <f t="shared" si="45"/>
        <v>s</v>
      </c>
    </row>
    <row r="474" spans="2:6" x14ac:dyDescent="0.3">
      <c r="B474" s="78">
        <f t="shared" si="42"/>
        <v>43205</v>
      </c>
      <c r="C474" s="80">
        <f t="shared" si="43"/>
        <v>15</v>
      </c>
      <c r="D474" s="147" t="str">
        <f t="shared" si="44"/>
        <v/>
      </c>
      <c r="E474" s="81">
        <f t="shared" si="41"/>
        <v>43205</v>
      </c>
      <c r="F474" s="82" t="str">
        <f t="shared" si="45"/>
        <v>d</v>
      </c>
    </row>
    <row r="475" spans="2:6" x14ac:dyDescent="0.3">
      <c r="B475" s="78">
        <f t="shared" si="42"/>
        <v>43206</v>
      </c>
      <c r="C475" s="80">
        <f t="shared" si="43"/>
        <v>16</v>
      </c>
      <c r="D475" s="147" t="str">
        <f t="shared" si="44"/>
        <v/>
      </c>
      <c r="E475" s="81">
        <f t="shared" si="41"/>
        <v>43206</v>
      </c>
      <c r="F475" s="82" t="str">
        <f t="shared" si="45"/>
        <v>l</v>
      </c>
    </row>
    <row r="476" spans="2:6" x14ac:dyDescent="0.3">
      <c r="B476" s="78">
        <f t="shared" si="42"/>
        <v>43207</v>
      </c>
      <c r="C476" s="80">
        <f t="shared" si="43"/>
        <v>16</v>
      </c>
      <c r="D476" s="147" t="str">
        <f t="shared" si="44"/>
        <v/>
      </c>
      <c r="E476" s="81">
        <f t="shared" si="41"/>
        <v>43207</v>
      </c>
      <c r="F476" s="82" t="str">
        <f t="shared" si="45"/>
        <v>m</v>
      </c>
    </row>
    <row r="477" spans="2:6" x14ac:dyDescent="0.3">
      <c r="B477" s="78">
        <f t="shared" si="42"/>
        <v>43208</v>
      </c>
      <c r="C477" s="80">
        <f t="shared" si="43"/>
        <v>16</v>
      </c>
      <c r="D477" s="147" t="str">
        <f t="shared" si="44"/>
        <v/>
      </c>
      <c r="E477" s="81">
        <f t="shared" si="41"/>
        <v>43208</v>
      </c>
      <c r="F477" s="82" t="str">
        <f t="shared" si="45"/>
        <v>m</v>
      </c>
    </row>
    <row r="478" spans="2:6" x14ac:dyDescent="0.3">
      <c r="B478" s="78">
        <f t="shared" si="42"/>
        <v>43209</v>
      </c>
      <c r="C478" s="80">
        <f t="shared" si="43"/>
        <v>16</v>
      </c>
      <c r="D478" s="147" t="str">
        <f t="shared" si="44"/>
        <v/>
      </c>
      <c r="E478" s="81">
        <f t="shared" si="41"/>
        <v>43209</v>
      </c>
      <c r="F478" s="82" t="str">
        <f t="shared" si="45"/>
        <v>j</v>
      </c>
    </row>
    <row r="479" spans="2:6" x14ac:dyDescent="0.3">
      <c r="B479" s="78">
        <f t="shared" si="42"/>
        <v>43210</v>
      </c>
      <c r="C479" s="80">
        <f t="shared" si="43"/>
        <v>16</v>
      </c>
      <c r="D479" s="147" t="str">
        <f t="shared" si="44"/>
        <v/>
      </c>
      <c r="E479" s="81">
        <f t="shared" si="41"/>
        <v>43210</v>
      </c>
      <c r="F479" s="82" t="str">
        <f t="shared" si="45"/>
        <v>v</v>
      </c>
    </row>
    <row r="480" spans="2:6" x14ac:dyDescent="0.3">
      <c r="B480" s="78">
        <f t="shared" si="42"/>
        <v>43211</v>
      </c>
      <c r="C480" s="80">
        <f t="shared" si="43"/>
        <v>16</v>
      </c>
      <c r="D480" s="147" t="str">
        <f t="shared" si="44"/>
        <v/>
      </c>
      <c r="E480" s="81">
        <f t="shared" si="41"/>
        <v>43211</v>
      </c>
      <c r="F480" s="82" t="str">
        <f t="shared" si="45"/>
        <v>s</v>
      </c>
    </row>
    <row r="481" spans="2:6" x14ac:dyDescent="0.3">
      <c r="B481" s="78">
        <f t="shared" si="42"/>
        <v>43212</v>
      </c>
      <c r="C481" s="80">
        <f t="shared" si="43"/>
        <v>16</v>
      </c>
      <c r="D481" s="147" t="str">
        <f t="shared" si="44"/>
        <v/>
      </c>
      <c r="E481" s="81">
        <f t="shared" si="41"/>
        <v>43212</v>
      </c>
      <c r="F481" s="82" t="str">
        <f t="shared" si="45"/>
        <v>d</v>
      </c>
    </row>
    <row r="482" spans="2:6" x14ac:dyDescent="0.3">
      <c r="B482" s="78">
        <f t="shared" si="42"/>
        <v>43213</v>
      </c>
      <c r="C482" s="80">
        <f t="shared" si="43"/>
        <v>17</v>
      </c>
      <c r="D482" s="147" t="str">
        <f t="shared" si="44"/>
        <v/>
      </c>
      <c r="E482" s="81">
        <f t="shared" si="41"/>
        <v>43213</v>
      </c>
      <c r="F482" s="82" t="str">
        <f t="shared" si="45"/>
        <v>l</v>
      </c>
    </row>
    <row r="483" spans="2:6" x14ac:dyDescent="0.3">
      <c r="B483" s="78">
        <f t="shared" si="42"/>
        <v>43214</v>
      </c>
      <c r="C483" s="80">
        <f t="shared" si="43"/>
        <v>17</v>
      </c>
      <c r="D483" s="147" t="str">
        <f t="shared" si="44"/>
        <v/>
      </c>
      <c r="E483" s="81">
        <f t="shared" si="41"/>
        <v>43214</v>
      </c>
      <c r="F483" s="82" t="str">
        <f t="shared" si="45"/>
        <v>m</v>
      </c>
    </row>
    <row r="484" spans="2:6" x14ac:dyDescent="0.3">
      <c r="B484" s="78">
        <f t="shared" si="42"/>
        <v>43215</v>
      </c>
      <c r="C484" s="80">
        <f t="shared" si="43"/>
        <v>17</v>
      </c>
      <c r="D484" s="147" t="str">
        <f t="shared" si="44"/>
        <v/>
      </c>
      <c r="E484" s="81">
        <f t="shared" si="41"/>
        <v>43215</v>
      </c>
      <c r="F484" s="82" t="str">
        <f t="shared" si="45"/>
        <v>m</v>
      </c>
    </row>
    <row r="485" spans="2:6" x14ac:dyDescent="0.3">
      <c r="B485" s="78">
        <f t="shared" si="42"/>
        <v>43216</v>
      </c>
      <c r="C485" s="80">
        <f t="shared" si="43"/>
        <v>17</v>
      </c>
      <c r="D485" s="147" t="str">
        <f t="shared" si="44"/>
        <v/>
      </c>
      <c r="E485" s="81">
        <f t="shared" si="41"/>
        <v>43216</v>
      </c>
      <c r="F485" s="82" t="str">
        <f t="shared" si="45"/>
        <v>j</v>
      </c>
    </row>
    <row r="486" spans="2:6" x14ac:dyDescent="0.3">
      <c r="B486" s="78">
        <f t="shared" si="42"/>
        <v>43217</v>
      </c>
      <c r="C486" s="80">
        <f t="shared" si="43"/>
        <v>17</v>
      </c>
      <c r="D486" s="147" t="str">
        <f t="shared" si="44"/>
        <v/>
      </c>
      <c r="E486" s="81">
        <f t="shared" si="41"/>
        <v>43217</v>
      </c>
      <c r="F486" s="82" t="str">
        <f t="shared" si="45"/>
        <v>v</v>
      </c>
    </row>
    <row r="487" spans="2:6" x14ac:dyDescent="0.3">
      <c r="B487" s="78">
        <f t="shared" si="42"/>
        <v>43218</v>
      </c>
      <c r="C487" s="80">
        <f t="shared" si="43"/>
        <v>17</v>
      </c>
      <c r="D487" s="147" t="str">
        <f t="shared" si="44"/>
        <v/>
      </c>
      <c r="E487" s="81">
        <f t="shared" si="41"/>
        <v>43218</v>
      </c>
      <c r="F487" s="82" t="str">
        <f t="shared" si="45"/>
        <v>s</v>
      </c>
    </row>
    <row r="488" spans="2:6" x14ac:dyDescent="0.3">
      <c r="B488" s="78">
        <f t="shared" si="42"/>
        <v>43219</v>
      </c>
      <c r="C488" s="80">
        <f t="shared" si="43"/>
        <v>17</v>
      </c>
      <c r="D488" s="147" t="str">
        <f t="shared" si="44"/>
        <v/>
      </c>
      <c r="E488" s="81">
        <f t="shared" si="41"/>
        <v>43219</v>
      </c>
      <c r="F488" s="82" t="str">
        <f t="shared" si="45"/>
        <v>d</v>
      </c>
    </row>
    <row r="489" spans="2:6" x14ac:dyDescent="0.3">
      <c r="B489" s="78">
        <f t="shared" si="42"/>
        <v>43220</v>
      </c>
      <c r="C489" s="80">
        <f t="shared" si="43"/>
        <v>18</v>
      </c>
      <c r="D489" s="147" t="str">
        <f t="shared" si="44"/>
        <v/>
      </c>
      <c r="E489" s="81">
        <f t="shared" si="41"/>
        <v>43220</v>
      </c>
      <c r="F489" s="82" t="str">
        <f t="shared" si="45"/>
        <v>l</v>
      </c>
    </row>
    <row r="490" spans="2:6" x14ac:dyDescent="0.3">
      <c r="B490" s="78">
        <f t="shared" si="42"/>
        <v>43221</v>
      </c>
      <c r="C490" s="80">
        <f t="shared" si="43"/>
        <v>18</v>
      </c>
      <c r="D490" s="147" t="str">
        <f t="shared" si="44"/>
        <v>f</v>
      </c>
      <c r="E490" s="81">
        <f t="shared" si="41"/>
        <v>43221</v>
      </c>
      <c r="F490" s="82" t="str">
        <f t="shared" si="45"/>
        <v>f</v>
      </c>
    </row>
    <row r="491" spans="2:6" x14ac:dyDescent="0.3">
      <c r="B491" s="78">
        <f t="shared" si="42"/>
        <v>43222</v>
      </c>
      <c r="C491" s="80">
        <f t="shared" si="43"/>
        <v>18</v>
      </c>
      <c r="D491" s="147" t="str">
        <f t="shared" si="44"/>
        <v/>
      </c>
      <c r="E491" s="81">
        <f t="shared" si="41"/>
        <v>43222</v>
      </c>
      <c r="F491" s="82" t="str">
        <f t="shared" si="45"/>
        <v>m</v>
      </c>
    </row>
    <row r="492" spans="2:6" x14ac:dyDescent="0.3">
      <c r="B492" s="78">
        <f t="shared" si="42"/>
        <v>43223</v>
      </c>
      <c r="C492" s="80">
        <f t="shared" si="43"/>
        <v>18</v>
      </c>
      <c r="D492" s="147" t="str">
        <f t="shared" si="44"/>
        <v/>
      </c>
      <c r="E492" s="81">
        <f t="shared" si="41"/>
        <v>43223</v>
      </c>
      <c r="F492" s="82" t="str">
        <f t="shared" si="45"/>
        <v>j</v>
      </c>
    </row>
    <row r="493" spans="2:6" x14ac:dyDescent="0.3">
      <c r="B493" s="78">
        <f t="shared" si="42"/>
        <v>43224</v>
      </c>
      <c r="C493" s="80">
        <f t="shared" si="43"/>
        <v>18</v>
      </c>
      <c r="D493" s="147" t="str">
        <f t="shared" si="44"/>
        <v/>
      </c>
      <c r="E493" s="81">
        <f t="shared" si="41"/>
        <v>43224</v>
      </c>
      <c r="F493" s="82" t="str">
        <f t="shared" si="45"/>
        <v>v</v>
      </c>
    </row>
    <row r="494" spans="2:6" x14ac:dyDescent="0.3">
      <c r="B494" s="78">
        <f t="shared" si="42"/>
        <v>43225</v>
      </c>
      <c r="C494" s="80">
        <f t="shared" si="43"/>
        <v>18</v>
      </c>
      <c r="D494" s="147" t="str">
        <f t="shared" si="44"/>
        <v/>
      </c>
      <c r="E494" s="81">
        <f t="shared" si="41"/>
        <v>43225</v>
      </c>
      <c r="F494" s="82" t="str">
        <f t="shared" si="45"/>
        <v>s</v>
      </c>
    </row>
    <row r="495" spans="2:6" x14ac:dyDescent="0.3">
      <c r="B495" s="78">
        <f t="shared" si="42"/>
        <v>43226</v>
      </c>
      <c r="C495" s="80">
        <f t="shared" si="43"/>
        <v>18</v>
      </c>
      <c r="D495" s="147" t="str">
        <f t="shared" si="44"/>
        <v/>
      </c>
      <c r="E495" s="81">
        <f t="shared" si="41"/>
        <v>43226</v>
      </c>
      <c r="F495" s="82" t="str">
        <f t="shared" si="45"/>
        <v>d</v>
      </c>
    </row>
    <row r="496" spans="2:6" x14ac:dyDescent="0.3">
      <c r="B496" s="78">
        <f t="shared" si="42"/>
        <v>43227</v>
      </c>
      <c r="C496" s="80">
        <f t="shared" si="43"/>
        <v>19</v>
      </c>
      <c r="D496" s="147" t="str">
        <f t="shared" si="44"/>
        <v/>
      </c>
      <c r="E496" s="81">
        <f t="shared" si="41"/>
        <v>43227</v>
      </c>
      <c r="F496" s="82" t="str">
        <f t="shared" si="45"/>
        <v>l</v>
      </c>
    </row>
    <row r="497" spans="2:6" x14ac:dyDescent="0.3">
      <c r="B497" s="78">
        <f t="shared" si="42"/>
        <v>43228</v>
      </c>
      <c r="C497" s="80">
        <f t="shared" si="43"/>
        <v>19</v>
      </c>
      <c r="D497" s="147" t="str">
        <f t="shared" si="44"/>
        <v>f</v>
      </c>
      <c r="E497" s="81">
        <f t="shared" si="41"/>
        <v>43228</v>
      </c>
      <c r="F497" s="82" t="str">
        <f t="shared" si="45"/>
        <v>f</v>
      </c>
    </row>
    <row r="498" spans="2:6" x14ac:dyDescent="0.3">
      <c r="B498" s="78">
        <f t="shared" si="42"/>
        <v>43229</v>
      </c>
      <c r="C498" s="80">
        <f t="shared" si="43"/>
        <v>19</v>
      </c>
      <c r="D498" s="147" t="str">
        <f t="shared" si="44"/>
        <v/>
      </c>
      <c r="E498" s="81">
        <f t="shared" si="41"/>
        <v>43229</v>
      </c>
      <c r="F498" s="82" t="str">
        <f t="shared" si="45"/>
        <v>m</v>
      </c>
    </row>
    <row r="499" spans="2:6" x14ac:dyDescent="0.3">
      <c r="B499" s="78">
        <f t="shared" si="42"/>
        <v>43230</v>
      </c>
      <c r="C499" s="80">
        <f t="shared" si="43"/>
        <v>19</v>
      </c>
      <c r="D499" s="147" t="str">
        <f t="shared" si="44"/>
        <v>f</v>
      </c>
      <c r="E499" s="81">
        <f t="shared" si="41"/>
        <v>43230</v>
      </c>
      <c r="F499" s="82" t="str">
        <f t="shared" si="45"/>
        <v>f</v>
      </c>
    </row>
    <row r="500" spans="2:6" x14ac:dyDescent="0.3">
      <c r="B500" s="78">
        <f t="shared" si="42"/>
        <v>43231</v>
      </c>
      <c r="C500" s="80">
        <f t="shared" si="43"/>
        <v>19</v>
      </c>
      <c r="D500" s="147" t="str">
        <f t="shared" si="44"/>
        <v/>
      </c>
      <c r="E500" s="81">
        <f t="shared" si="41"/>
        <v>43231</v>
      </c>
      <c r="F500" s="82" t="str">
        <f t="shared" si="45"/>
        <v>v</v>
      </c>
    </row>
    <row r="501" spans="2:6" x14ac:dyDescent="0.3">
      <c r="B501" s="78">
        <f t="shared" si="42"/>
        <v>43232</v>
      </c>
      <c r="C501" s="80">
        <f t="shared" si="43"/>
        <v>19</v>
      </c>
      <c r="D501" s="147" t="str">
        <f t="shared" si="44"/>
        <v/>
      </c>
      <c r="E501" s="81">
        <f t="shared" si="41"/>
        <v>43232</v>
      </c>
      <c r="F501" s="82" t="str">
        <f t="shared" si="45"/>
        <v>s</v>
      </c>
    </row>
    <row r="502" spans="2:6" x14ac:dyDescent="0.3">
      <c r="B502" s="78">
        <f t="shared" si="42"/>
        <v>43233</v>
      </c>
      <c r="C502" s="80">
        <f t="shared" si="43"/>
        <v>19</v>
      </c>
      <c r="D502" s="147" t="str">
        <f t="shared" si="44"/>
        <v/>
      </c>
      <c r="E502" s="81">
        <f t="shared" si="41"/>
        <v>43233</v>
      </c>
      <c r="F502" s="82" t="str">
        <f t="shared" si="45"/>
        <v>d</v>
      </c>
    </row>
    <row r="503" spans="2:6" x14ac:dyDescent="0.3">
      <c r="B503" s="78">
        <f t="shared" si="42"/>
        <v>43234</v>
      </c>
      <c r="C503" s="80">
        <f t="shared" si="43"/>
        <v>20</v>
      </c>
      <c r="D503" s="147" t="str">
        <f t="shared" si="44"/>
        <v/>
      </c>
      <c r="E503" s="81">
        <f t="shared" si="41"/>
        <v>43234</v>
      </c>
      <c r="F503" s="82" t="str">
        <f t="shared" si="45"/>
        <v>l</v>
      </c>
    </row>
    <row r="504" spans="2:6" x14ac:dyDescent="0.3">
      <c r="B504" s="78">
        <f t="shared" si="42"/>
        <v>43235</v>
      </c>
      <c r="C504" s="80">
        <f t="shared" si="43"/>
        <v>20</v>
      </c>
      <c r="D504" s="147" t="str">
        <f t="shared" si="44"/>
        <v/>
      </c>
      <c r="E504" s="81">
        <f t="shared" si="41"/>
        <v>43235</v>
      </c>
      <c r="F504" s="82" t="str">
        <f t="shared" si="45"/>
        <v>m</v>
      </c>
    </row>
    <row r="505" spans="2:6" x14ac:dyDescent="0.3">
      <c r="B505" s="78">
        <f t="shared" si="42"/>
        <v>43236</v>
      </c>
      <c r="C505" s="80">
        <f t="shared" si="43"/>
        <v>20</v>
      </c>
      <c r="D505" s="147" t="str">
        <f t="shared" si="44"/>
        <v/>
      </c>
      <c r="E505" s="81">
        <f t="shared" si="41"/>
        <v>43236</v>
      </c>
      <c r="F505" s="82" t="str">
        <f t="shared" si="45"/>
        <v>m</v>
      </c>
    </row>
    <row r="506" spans="2:6" x14ac:dyDescent="0.3">
      <c r="B506" s="78">
        <f t="shared" si="42"/>
        <v>43237</v>
      </c>
      <c r="C506" s="80">
        <f t="shared" si="43"/>
        <v>20</v>
      </c>
      <c r="D506" s="147" t="str">
        <f t="shared" si="44"/>
        <v/>
      </c>
      <c r="E506" s="81">
        <f t="shared" si="41"/>
        <v>43237</v>
      </c>
      <c r="F506" s="82" t="str">
        <f t="shared" si="45"/>
        <v>j</v>
      </c>
    </row>
    <row r="507" spans="2:6" x14ac:dyDescent="0.3">
      <c r="B507" s="78">
        <f t="shared" si="42"/>
        <v>43238</v>
      </c>
      <c r="C507" s="80">
        <f t="shared" si="43"/>
        <v>20</v>
      </c>
      <c r="D507" s="147" t="str">
        <f t="shared" si="44"/>
        <v/>
      </c>
      <c r="E507" s="81">
        <f t="shared" si="41"/>
        <v>43238</v>
      </c>
      <c r="F507" s="82" t="str">
        <f t="shared" si="45"/>
        <v>v</v>
      </c>
    </row>
    <row r="508" spans="2:6" x14ac:dyDescent="0.3">
      <c r="B508" s="78">
        <f t="shared" si="42"/>
        <v>43239</v>
      </c>
      <c r="C508" s="80">
        <f t="shared" si="43"/>
        <v>20</v>
      </c>
      <c r="D508" s="147" t="str">
        <f t="shared" si="44"/>
        <v/>
      </c>
      <c r="E508" s="81">
        <f t="shared" si="41"/>
        <v>43239</v>
      </c>
      <c r="F508" s="82" t="str">
        <f t="shared" si="45"/>
        <v>s</v>
      </c>
    </row>
    <row r="509" spans="2:6" x14ac:dyDescent="0.3">
      <c r="B509" s="78">
        <f t="shared" si="42"/>
        <v>43240</v>
      </c>
      <c r="C509" s="80">
        <f t="shared" si="43"/>
        <v>20</v>
      </c>
      <c r="D509" s="147" t="str">
        <f t="shared" si="44"/>
        <v/>
      </c>
      <c r="E509" s="81">
        <f t="shared" si="41"/>
        <v>43240</v>
      </c>
      <c r="F509" s="82" t="str">
        <f t="shared" si="45"/>
        <v>d</v>
      </c>
    </row>
    <row r="510" spans="2:6" x14ac:dyDescent="0.3">
      <c r="B510" s="78">
        <f t="shared" si="42"/>
        <v>43241</v>
      </c>
      <c r="C510" s="80">
        <f t="shared" si="43"/>
        <v>21</v>
      </c>
      <c r="D510" s="147" t="str">
        <f t="shared" si="44"/>
        <v>f</v>
      </c>
      <c r="E510" s="81">
        <f t="shared" si="41"/>
        <v>43241</v>
      </c>
      <c r="F510" s="82" t="str">
        <f t="shared" si="45"/>
        <v>f</v>
      </c>
    </row>
    <row r="511" spans="2:6" x14ac:dyDescent="0.3">
      <c r="B511" s="78">
        <f t="shared" si="42"/>
        <v>43242</v>
      </c>
      <c r="C511" s="80">
        <f t="shared" si="43"/>
        <v>21</v>
      </c>
      <c r="D511" s="147" t="str">
        <f t="shared" si="44"/>
        <v/>
      </c>
      <c r="E511" s="81">
        <f t="shared" si="41"/>
        <v>43242</v>
      </c>
      <c r="F511" s="82" t="str">
        <f t="shared" si="45"/>
        <v>m</v>
      </c>
    </row>
    <row r="512" spans="2:6" x14ac:dyDescent="0.3">
      <c r="B512" s="78">
        <f t="shared" si="42"/>
        <v>43243</v>
      </c>
      <c r="C512" s="80">
        <f t="shared" si="43"/>
        <v>21</v>
      </c>
      <c r="D512" s="147" t="str">
        <f t="shared" si="44"/>
        <v/>
      </c>
      <c r="E512" s="81">
        <f t="shared" si="41"/>
        <v>43243</v>
      </c>
      <c r="F512" s="82" t="str">
        <f t="shared" si="45"/>
        <v>m</v>
      </c>
    </row>
    <row r="513" spans="2:6" x14ac:dyDescent="0.3">
      <c r="B513" s="78">
        <f t="shared" si="42"/>
        <v>43244</v>
      </c>
      <c r="C513" s="80">
        <f t="shared" si="43"/>
        <v>21</v>
      </c>
      <c r="D513" s="147" t="str">
        <f t="shared" si="44"/>
        <v/>
      </c>
      <c r="E513" s="81">
        <f t="shared" si="41"/>
        <v>43244</v>
      </c>
      <c r="F513" s="82" t="str">
        <f t="shared" si="45"/>
        <v>j</v>
      </c>
    </row>
    <row r="514" spans="2:6" x14ac:dyDescent="0.3">
      <c r="B514" s="78">
        <f t="shared" si="42"/>
        <v>43245</v>
      </c>
      <c r="C514" s="80">
        <f t="shared" si="43"/>
        <v>21</v>
      </c>
      <c r="D514" s="147" t="str">
        <f t="shared" si="44"/>
        <v/>
      </c>
      <c r="E514" s="81">
        <f t="shared" si="41"/>
        <v>43245</v>
      </c>
      <c r="F514" s="82" t="str">
        <f t="shared" si="45"/>
        <v>v</v>
      </c>
    </row>
    <row r="515" spans="2:6" x14ac:dyDescent="0.3">
      <c r="B515" s="78">
        <f t="shared" si="42"/>
        <v>43246</v>
      </c>
      <c r="C515" s="80">
        <f t="shared" si="43"/>
        <v>21</v>
      </c>
      <c r="D515" s="147" t="str">
        <f t="shared" si="44"/>
        <v/>
      </c>
      <c r="E515" s="81">
        <f t="shared" si="41"/>
        <v>43246</v>
      </c>
      <c r="F515" s="82" t="str">
        <f t="shared" si="45"/>
        <v>s</v>
      </c>
    </row>
    <row r="516" spans="2:6" x14ac:dyDescent="0.3">
      <c r="B516" s="78">
        <f t="shared" si="42"/>
        <v>43247</v>
      </c>
      <c r="C516" s="80">
        <f t="shared" si="43"/>
        <v>21</v>
      </c>
      <c r="D516" s="147" t="str">
        <f t="shared" si="44"/>
        <v/>
      </c>
      <c r="E516" s="81">
        <f t="shared" si="41"/>
        <v>43247</v>
      </c>
      <c r="F516" s="82" t="str">
        <f t="shared" si="45"/>
        <v>d</v>
      </c>
    </row>
    <row r="517" spans="2:6" x14ac:dyDescent="0.3">
      <c r="B517" s="78">
        <f t="shared" si="42"/>
        <v>43248</v>
      </c>
      <c r="C517" s="80">
        <f t="shared" si="43"/>
        <v>22</v>
      </c>
      <c r="D517" s="147" t="str">
        <f t="shared" si="44"/>
        <v/>
      </c>
      <c r="E517" s="81">
        <f t="shared" si="41"/>
        <v>43248</v>
      </c>
      <c r="F517" s="82" t="str">
        <f t="shared" si="45"/>
        <v>l</v>
      </c>
    </row>
    <row r="518" spans="2:6" x14ac:dyDescent="0.3">
      <c r="B518" s="78">
        <f t="shared" si="42"/>
        <v>43249</v>
      </c>
      <c r="C518" s="80">
        <f t="shared" si="43"/>
        <v>22</v>
      </c>
      <c r="D518" s="147" t="str">
        <f t="shared" si="44"/>
        <v/>
      </c>
      <c r="E518" s="81">
        <f t="shared" ref="E518:E581" si="46">B518</f>
        <v>43249</v>
      </c>
      <c r="F518" s="82" t="str">
        <f t="shared" si="45"/>
        <v>m</v>
      </c>
    </row>
    <row r="519" spans="2:6" x14ac:dyDescent="0.3">
      <c r="B519" s="78">
        <f t="shared" si="42"/>
        <v>43250</v>
      </c>
      <c r="C519" s="80">
        <f t="shared" si="43"/>
        <v>22</v>
      </c>
      <c r="D519" s="147" t="str">
        <f t="shared" si="44"/>
        <v/>
      </c>
      <c r="E519" s="81">
        <f t="shared" si="46"/>
        <v>43250</v>
      </c>
      <c r="F519" s="82" t="str">
        <f t="shared" si="45"/>
        <v>m</v>
      </c>
    </row>
    <row r="520" spans="2:6" x14ac:dyDescent="0.3">
      <c r="B520" s="78">
        <f t="shared" si="42"/>
        <v>43251</v>
      </c>
      <c r="C520" s="80">
        <f t="shared" si="43"/>
        <v>22</v>
      </c>
      <c r="D520" s="147" t="str">
        <f t="shared" si="44"/>
        <v/>
      </c>
      <c r="E520" s="81">
        <f t="shared" si="46"/>
        <v>43251</v>
      </c>
      <c r="F520" s="82" t="str">
        <f t="shared" si="45"/>
        <v>j</v>
      </c>
    </row>
    <row r="521" spans="2:6" x14ac:dyDescent="0.3">
      <c r="B521" s="78">
        <f t="shared" si="42"/>
        <v>43252</v>
      </c>
      <c r="C521" s="80">
        <f t="shared" si="43"/>
        <v>22</v>
      </c>
      <c r="D521" s="147" t="str">
        <f t="shared" si="44"/>
        <v/>
      </c>
      <c r="E521" s="81">
        <f t="shared" si="46"/>
        <v>43252</v>
      </c>
      <c r="F521" s="82" t="str">
        <f t="shared" si="45"/>
        <v>v</v>
      </c>
    </row>
    <row r="522" spans="2:6" x14ac:dyDescent="0.3">
      <c r="B522" s="78">
        <f t="shared" si="42"/>
        <v>43253</v>
      </c>
      <c r="C522" s="80">
        <f t="shared" si="43"/>
        <v>22</v>
      </c>
      <c r="D522" s="147" t="str">
        <f t="shared" si="44"/>
        <v/>
      </c>
      <c r="E522" s="81">
        <f t="shared" si="46"/>
        <v>43253</v>
      </c>
      <c r="F522" s="82" t="str">
        <f t="shared" si="45"/>
        <v>s</v>
      </c>
    </row>
    <row r="523" spans="2:6" x14ac:dyDescent="0.3">
      <c r="B523" s="78">
        <f t="shared" si="42"/>
        <v>43254</v>
      </c>
      <c r="C523" s="80">
        <f t="shared" si="43"/>
        <v>22</v>
      </c>
      <c r="D523" s="147" t="str">
        <f t="shared" si="44"/>
        <v/>
      </c>
      <c r="E523" s="81">
        <f t="shared" si="46"/>
        <v>43254</v>
      </c>
      <c r="F523" s="82" t="str">
        <f t="shared" si="45"/>
        <v>d</v>
      </c>
    </row>
    <row r="524" spans="2:6" x14ac:dyDescent="0.3">
      <c r="B524" s="78">
        <f t="shared" si="42"/>
        <v>43255</v>
      </c>
      <c r="C524" s="80">
        <f t="shared" si="43"/>
        <v>23</v>
      </c>
      <c r="D524" s="147" t="str">
        <f t="shared" si="44"/>
        <v/>
      </c>
      <c r="E524" s="81">
        <f t="shared" si="46"/>
        <v>43255</v>
      </c>
      <c r="F524" s="82" t="str">
        <f t="shared" si="45"/>
        <v>l</v>
      </c>
    </row>
    <row r="525" spans="2:6" x14ac:dyDescent="0.3">
      <c r="B525" s="78">
        <f t="shared" si="42"/>
        <v>43256</v>
      </c>
      <c r="C525" s="80">
        <f t="shared" si="43"/>
        <v>23</v>
      </c>
      <c r="D525" s="147" t="str">
        <f t="shared" si="44"/>
        <v/>
      </c>
      <c r="E525" s="81">
        <f t="shared" si="46"/>
        <v>43256</v>
      </c>
      <c r="F525" s="82" t="str">
        <f t="shared" si="45"/>
        <v>m</v>
      </c>
    </row>
    <row r="526" spans="2:6" x14ac:dyDescent="0.3">
      <c r="B526" s="78">
        <f t="shared" si="42"/>
        <v>43257</v>
      </c>
      <c r="C526" s="80">
        <f t="shared" si="43"/>
        <v>23</v>
      </c>
      <c r="D526" s="147" t="str">
        <f t="shared" si="44"/>
        <v/>
      </c>
      <c r="E526" s="81">
        <f t="shared" si="46"/>
        <v>43257</v>
      </c>
      <c r="F526" s="82" t="str">
        <f t="shared" si="45"/>
        <v>m</v>
      </c>
    </row>
    <row r="527" spans="2:6" x14ac:dyDescent="0.3">
      <c r="B527" s="78">
        <f t="shared" si="42"/>
        <v>43258</v>
      </c>
      <c r="C527" s="80">
        <f t="shared" si="43"/>
        <v>23</v>
      </c>
      <c r="D527" s="147" t="str">
        <f t="shared" si="44"/>
        <v/>
      </c>
      <c r="E527" s="81">
        <f t="shared" si="46"/>
        <v>43258</v>
      </c>
      <c r="F527" s="82" t="str">
        <f t="shared" si="45"/>
        <v>j</v>
      </c>
    </row>
    <row r="528" spans="2:6" x14ac:dyDescent="0.3">
      <c r="B528" s="78">
        <f t="shared" si="42"/>
        <v>43259</v>
      </c>
      <c r="C528" s="80">
        <f t="shared" si="43"/>
        <v>23</v>
      </c>
      <c r="D528" s="147" t="str">
        <f t="shared" si="44"/>
        <v/>
      </c>
      <c r="E528" s="81">
        <f t="shared" si="46"/>
        <v>43259</v>
      </c>
      <c r="F528" s="82" t="str">
        <f t="shared" si="45"/>
        <v>v</v>
      </c>
    </row>
    <row r="529" spans="2:6" x14ac:dyDescent="0.3">
      <c r="B529" s="78">
        <f t="shared" si="42"/>
        <v>43260</v>
      </c>
      <c r="C529" s="80">
        <f t="shared" si="43"/>
        <v>23</v>
      </c>
      <c r="D529" s="147" t="str">
        <f t="shared" si="44"/>
        <v/>
      </c>
      <c r="E529" s="81">
        <f t="shared" si="46"/>
        <v>43260</v>
      </c>
      <c r="F529" s="82" t="str">
        <f t="shared" si="45"/>
        <v>s</v>
      </c>
    </row>
    <row r="530" spans="2:6" x14ac:dyDescent="0.3">
      <c r="B530" s="78">
        <f t="shared" si="42"/>
        <v>43261</v>
      </c>
      <c r="C530" s="80">
        <f t="shared" si="43"/>
        <v>23</v>
      </c>
      <c r="D530" s="147" t="str">
        <f t="shared" si="44"/>
        <v/>
      </c>
      <c r="E530" s="81">
        <f t="shared" si="46"/>
        <v>43261</v>
      </c>
      <c r="F530" s="82" t="str">
        <f t="shared" si="45"/>
        <v>d</v>
      </c>
    </row>
    <row r="531" spans="2:6" x14ac:dyDescent="0.3">
      <c r="B531" s="78">
        <f t="shared" si="42"/>
        <v>43262</v>
      </c>
      <c r="C531" s="80">
        <f t="shared" si="43"/>
        <v>24</v>
      </c>
      <c r="D531" s="147" t="str">
        <f t="shared" si="44"/>
        <v/>
      </c>
      <c r="E531" s="81">
        <f t="shared" si="46"/>
        <v>43262</v>
      </c>
      <c r="F531" s="82" t="str">
        <f t="shared" si="45"/>
        <v>l</v>
      </c>
    </row>
    <row r="532" spans="2:6" x14ac:dyDescent="0.3">
      <c r="B532" s="78">
        <f t="shared" si="42"/>
        <v>43263</v>
      </c>
      <c r="C532" s="80">
        <f t="shared" si="43"/>
        <v>24</v>
      </c>
      <c r="D532" s="147" t="str">
        <f t="shared" si="44"/>
        <v/>
      </c>
      <c r="E532" s="81">
        <f t="shared" si="46"/>
        <v>43263</v>
      </c>
      <c r="F532" s="82" t="str">
        <f t="shared" si="45"/>
        <v>m</v>
      </c>
    </row>
    <row r="533" spans="2:6" x14ac:dyDescent="0.3">
      <c r="B533" s="78">
        <f t="shared" si="42"/>
        <v>43264</v>
      </c>
      <c r="C533" s="80">
        <f t="shared" si="43"/>
        <v>24</v>
      </c>
      <c r="D533" s="147" t="str">
        <f t="shared" si="44"/>
        <v/>
      </c>
      <c r="E533" s="81">
        <f t="shared" si="46"/>
        <v>43264</v>
      </c>
      <c r="F533" s="82" t="str">
        <f t="shared" si="45"/>
        <v>m</v>
      </c>
    </row>
    <row r="534" spans="2:6" x14ac:dyDescent="0.3">
      <c r="B534" s="78">
        <f t="shared" si="42"/>
        <v>43265</v>
      </c>
      <c r="C534" s="80">
        <f t="shared" si="43"/>
        <v>24</v>
      </c>
      <c r="D534" s="147" t="str">
        <f t="shared" si="44"/>
        <v/>
      </c>
      <c r="E534" s="81">
        <f t="shared" si="46"/>
        <v>43265</v>
      </c>
      <c r="F534" s="82" t="str">
        <f t="shared" si="45"/>
        <v>j</v>
      </c>
    </row>
    <row r="535" spans="2:6" x14ac:dyDescent="0.3">
      <c r="B535" s="78">
        <f t="shared" ref="B535:B598" si="47">+B534+1</f>
        <v>43266</v>
      </c>
      <c r="C535" s="80">
        <f t="shared" ref="C535:C598" si="48">WEEKNUM(B535,21)</f>
        <v>24</v>
      </c>
      <c r="D535" s="147" t="str">
        <f t="shared" ref="D535:D598" si="49">IF(ISERROR(VLOOKUP(E535,jfdate,1,TRUE)),"",IF(VLOOKUP(E535,jfdate,1,TRUE)=B535,"f",""))</f>
        <v/>
      </c>
      <c r="E535" s="81">
        <f t="shared" si="46"/>
        <v>43266</v>
      </c>
      <c r="F535" s="82" t="str">
        <f t="shared" ref="F535:F598" si="50">IF(D535="f","f",VLOOKUP(WEEKDAY(E535),jourabbrege,2,FALSE))</f>
        <v>v</v>
      </c>
    </row>
    <row r="536" spans="2:6" x14ac:dyDescent="0.3">
      <c r="B536" s="78">
        <f t="shared" si="47"/>
        <v>43267</v>
      </c>
      <c r="C536" s="80">
        <f t="shared" si="48"/>
        <v>24</v>
      </c>
      <c r="D536" s="147" t="str">
        <f t="shared" si="49"/>
        <v/>
      </c>
      <c r="E536" s="81">
        <f t="shared" si="46"/>
        <v>43267</v>
      </c>
      <c r="F536" s="82" t="str">
        <f t="shared" si="50"/>
        <v>s</v>
      </c>
    </row>
    <row r="537" spans="2:6" x14ac:dyDescent="0.3">
      <c r="B537" s="78">
        <f t="shared" si="47"/>
        <v>43268</v>
      </c>
      <c r="C537" s="80">
        <f t="shared" si="48"/>
        <v>24</v>
      </c>
      <c r="D537" s="147" t="str">
        <f t="shared" si="49"/>
        <v/>
      </c>
      <c r="E537" s="81">
        <f t="shared" si="46"/>
        <v>43268</v>
      </c>
      <c r="F537" s="82" t="str">
        <f t="shared" si="50"/>
        <v>d</v>
      </c>
    </row>
    <row r="538" spans="2:6" x14ac:dyDescent="0.3">
      <c r="B538" s="78">
        <f t="shared" si="47"/>
        <v>43269</v>
      </c>
      <c r="C538" s="80">
        <f t="shared" si="48"/>
        <v>25</v>
      </c>
      <c r="D538" s="147" t="str">
        <f t="shared" si="49"/>
        <v/>
      </c>
      <c r="E538" s="81">
        <f t="shared" si="46"/>
        <v>43269</v>
      </c>
      <c r="F538" s="82" t="str">
        <f t="shared" si="50"/>
        <v>l</v>
      </c>
    </row>
    <row r="539" spans="2:6" x14ac:dyDescent="0.3">
      <c r="B539" s="78">
        <f t="shared" si="47"/>
        <v>43270</v>
      </c>
      <c r="C539" s="80">
        <f t="shared" si="48"/>
        <v>25</v>
      </c>
      <c r="D539" s="147" t="str">
        <f t="shared" si="49"/>
        <v/>
      </c>
      <c r="E539" s="81">
        <f t="shared" si="46"/>
        <v>43270</v>
      </c>
      <c r="F539" s="82" t="str">
        <f t="shared" si="50"/>
        <v>m</v>
      </c>
    </row>
    <row r="540" spans="2:6" x14ac:dyDescent="0.3">
      <c r="B540" s="78">
        <f t="shared" si="47"/>
        <v>43271</v>
      </c>
      <c r="C540" s="80">
        <f t="shared" si="48"/>
        <v>25</v>
      </c>
      <c r="D540" s="147" t="str">
        <f t="shared" si="49"/>
        <v/>
      </c>
      <c r="E540" s="81">
        <f t="shared" si="46"/>
        <v>43271</v>
      </c>
      <c r="F540" s="82" t="str">
        <f t="shared" si="50"/>
        <v>m</v>
      </c>
    </row>
    <row r="541" spans="2:6" x14ac:dyDescent="0.3">
      <c r="B541" s="78">
        <f t="shared" si="47"/>
        <v>43272</v>
      </c>
      <c r="C541" s="80">
        <f t="shared" si="48"/>
        <v>25</v>
      </c>
      <c r="D541" s="147" t="str">
        <f t="shared" si="49"/>
        <v/>
      </c>
      <c r="E541" s="81">
        <f t="shared" si="46"/>
        <v>43272</v>
      </c>
      <c r="F541" s="82" t="str">
        <f t="shared" si="50"/>
        <v>j</v>
      </c>
    </row>
    <row r="542" spans="2:6" x14ac:dyDescent="0.3">
      <c r="B542" s="78">
        <f t="shared" si="47"/>
        <v>43273</v>
      </c>
      <c r="C542" s="80">
        <f t="shared" si="48"/>
        <v>25</v>
      </c>
      <c r="D542" s="147" t="str">
        <f t="shared" si="49"/>
        <v/>
      </c>
      <c r="E542" s="81">
        <f t="shared" si="46"/>
        <v>43273</v>
      </c>
      <c r="F542" s="82" t="str">
        <f t="shared" si="50"/>
        <v>v</v>
      </c>
    </row>
    <row r="543" spans="2:6" x14ac:dyDescent="0.3">
      <c r="B543" s="78">
        <f t="shared" si="47"/>
        <v>43274</v>
      </c>
      <c r="C543" s="80">
        <f t="shared" si="48"/>
        <v>25</v>
      </c>
      <c r="D543" s="147" t="str">
        <f t="shared" si="49"/>
        <v/>
      </c>
      <c r="E543" s="81">
        <f t="shared" si="46"/>
        <v>43274</v>
      </c>
      <c r="F543" s="82" t="str">
        <f t="shared" si="50"/>
        <v>s</v>
      </c>
    </row>
    <row r="544" spans="2:6" x14ac:dyDescent="0.3">
      <c r="B544" s="78">
        <f t="shared" si="47"/>
        <v>43275</v>
      </c>
      <c r="C544" s="80">
        <f t="shared" si="48"/>
        <v>25</v>
      </c>
      <c r="D544" s="147" t="str">
        <f t="shared" si="49"/>
        <v/>
      </c>
      <c r="E544" s="81">
        <f t="shared" si="46"/>
        <v>43275</v>
      </c>
      <c r="F544" s="82" t="str">
        <f t="shared" si="50"/>
        <v>d</v>
      </c>
    </row>
    <row r="545" spans="2:6" x14ac:dyDescent="0.3">
      <c r="B545" s="78">
        <f t="shared" si="47"/>
        <v>43276</v>
      </c>
      <c r="C545" s="80">
        <f t="shared" si="48"/>
        <v>26</v>
      </c>
      <c r="D545" s="147" t="str">
        <f t="shared" si="49"/>
        <v/>
      </c>
      <c r="E545" s="81">
        <f t="shared" si="46"/>
        <v>43276</v>
      </c>
      <c r="F545" s="82" t="str">
        <f t="shared" si="50"/>
        <v>l</v>
      </c>
    </row>
    <row r="546" spans="2:6" x14ac:dyDescent="0.3">
      <c r="B546" s="78">
        <f t="shared" si="47"/>
        <v>43277</v>
      </c>
      <c r="C546" s="80">
        <f t="shared" si="48"/>
        <v>26</v>
      </c>
      <c r="D546" s="147" t="str">
        <f t="shared" si="49"/>
        <v/>
      </c>
      <c r="E546" s="81">
        <f t="shared" si="46"/>
        <v>43277</v>
      </c>
      <c r="F546" s="82" t="str">
        <f t="shared" si="50"/>
        <v>m</v>
      </c>
    </row>
    <row r="547" spans="2:6" x14ac:dyDescent="0.3">
      <c r="B547" s="78">
        <f t="shared" si="47"/>
        <v>43278</v>
      </c>
      <c r="C547" s="80">
        <f t="shared" si="48"/>
        <v>26</v>
      </c>
      <c r="D547" s="147" t="str">
        <f t="shared" si="49"/>
        <v/>
      </c>
      <c r="E547" s="81">
        <f t="shared" si="46"/>
        <v>43278</v>
      </c>
      <c r="F547" s="82" t="str">
        <f t="shared" si="50"/>
        <v>m</v>
      </c>
    </row>
    <row r="548" spans="2:6" x14ac:dyDescent="0.3">
      <c r="B548" s="78">
        <f t="shared" si="47"/>
        <v>43279</v>
      </c>
      <c r="C548" s="80">
        <f t="shared" si="48"/>
        <v>26</v>
      </c>
      <c r="D548" s="147" t="str">
        <f t="shared" si="49"/>
        <v/>
      </c>
      <c r="E548" s="81">
        <f t="shared" si="46"/>
        <v>43279</v>
      </c>
      <c r="F548" s="82" t="str">
        <f t="shared" si="50"/>
        <v>j</v>
      </c>
    </row>
    <row r="549" spans="2:6" x14ac:dyDescent="0.3">
      <c r="B549" s="78">
        <f t="shared" si="47"/>
        <v>43280</v>
      </c>
      <c r="C549" s="80">
        <f t="shared" si="48"/>
        <v>26</v>
      </c>
      <c r="D549" s="147" t="str">
        <f t="shared" si="49"/>
        <v/>
      </c>
      <c r="E549" s="81">
        <f t="shared" si="46"/>
        <v>43280</v>
      </c>
      <c r="F549" s="82" t="str">
        <f t="shared" si="50"/>
        <v>v</v>
      </c>
    </row>
    <row r="550" spans="2:6" x14ac:dyDescent="0.3">
      <c r="B550" s="78">
        <f t="shared" si="47"/>
        <v>43281</v>
      </c>
      <c r="C550" s="80">
        <f t="shared" si="48"/>
        <v>26</v>
      </c>
      <c r="D550" s="147" t="str">
        <f t="shared" si="49"/>
        <v/>
      </c>
      <c r="E550" s="81">
        <f t="shared" si="46"/>
        <v>43281</v>
      </c>
      <c r="F550" s="82" t="str">
        <f t="shared" si="50"/>
        <v>s</v>
      </c>
    </row>
    <row r="551" spans="2:6" x14ac:dyDescent="0.3">
      <c r="B551" s="78">
        <f t="shared" si="47"/>
        <v>43282</v>
      </c>
      <c r="C551" s="80">
        <f t="shared" si="48"/>
        <v>26</v>
      </c>
      <c r="D551" s="147" t="str">
        <f t="shared" si="49"/>
        <v/>
      </c>
      <c r="E551" s="81">
        <f t="shared" si="46"/>
        <v>43282</v>
      </c>
      <c r="F551" s="82" t="str">
        <f t="shared" si="50"/>
        <v>d</v>
      </c>
    </row>
    <row r="552" spans="2:6" x14ac:dyDescent="0.3">
      <c r="B552" s="78">
        <f t="shared" si="47"/>
        <v>43283</v>
      </c>
      <c r="C552" s="80">
        <f t="shared" si="48"/>
        <v>27</v>
      </c>
      <c r="D552" s="147" t="str">
        <f t="shared" si="49"/>
        <v/>
      </c>
      <c r="E552" s="81">
        <f t="shared" si="46"/>
        <v>43283</v>
      </c>
      <c r="F552" s="82" t="str">
        <f t="shared" si="50"/>
        <v>l</v>
      </c>
    </row>
    <row r="553" spans="2:6" x14ac:dyDescent="0.3">
      <c r="B553" s="78">
        <f t="shared" si="47"/>
        <v>43284</v>
      </c>
      <c r="C553" s="80">
        <f t="shared" si="48"/>
        <v>27</v>
      </c>
      <c r="D553" s="147" t="str">
        <f t="shared" si="49"/>
        <v/>
      </c>
      <c r="E553" s="81">
        <f t="shared" si="46"/>
        <v>43284</v>
      </c>
      <c r="F553" s="82" t="str">
        <f t="shared" si="50"/>
        <v>m</v>
      </c>
    </row>
    <row r="554" spans="2:6" x14ac:dyDescent="0.3">
      <c r="B554" s="78">
        <f t="shared" si="47"/>
        <v>43285</v>
      </c>
      <c r="C554" s="80">
        <f t="shared" si="48"/>
        <v>27</v>
      </c>
      <c r="D554" s="147" t="str">
        <f t="shared" si="49"/>
        <v/>
      </c>
      <c r="E554" s="81">
        <f t="shared" si="46"/>
        <v>43285</v>
      </c>
      <c r="F554" s="82" t="str">
        <f t="shared" si="50"/>
        <v>m</v>
      </c>
    </row>
    <row r="555" spans="2:6" x14ac:dyDescent="0.3">
      <c r="B555" s="78">
        <f t="shared" si="47"/>
        <v>43286</v>
      </c>
      <c r="C555" s="80">
        <f t="shared" si="48"/>
        <v>27</v>
      </c>
      <c r="D555" s="147" t="str">
        <f t="shared" si="49"/>
        <v/>
      </c>
      <c r="E555" s="81">
        <f t="shared" si="46"/>
        <v>43286</v>
      </c>
      <c r="F555" s="82" t="str">
        <f t="shared" si="50"/>
        <v>j</v>
      </c>
    </row>
    <row r="556" spans="2:6" x14ac:dyDescent="0.3">
      <c r="B556" s="78">
        <f t="shared" si="47"/>
        <v>43287</v>
      </c>
      <c r="C556" s="80">
        <f t="shared" si="48"/>
        <v>27</v>
      </c>
      <c r="D556" s="147" t="str">
        <f t="shared" si="49"/>
        <v/>
      </c>
      <c r="E556" s="81">
        <f t="shared" si="46"/>
        <v>43287</v>
      </c>
      <c r="F556" s="82" t="str">
        <f t="shared" si="50"/>
        <v>v</v>
      </c>
    </row>
    <row r="557" spans="2:6" x14ac:dyDescent="0.3">
      <c r="B557" s="78">
        <f t="shared" si="47"/>
        <v>43288</v>
      </c>
      <c r="C557" s="80">
        <f t="shared" si="48"/>
        <v>27</v>
      </c>
      <c r="D557" s="147" t="str">
        <f t="shared" si="49"/>
        <v/>
      </c>
      <c r="E557" s="81">
        <f t="shared" si="46"/>
        <v>43288</v>
      </c>
      <c r="F557" s="82" t="str">
        <f t="shared" si="50"/>
        <v>s</v>
      </c>
    </row>
    <row r="558" spans="2:6" x14ac:dyDescent="0.3">
      <c r="B558" s="78">
        <f t="shared" si="47"/>
        <v>43289</v>
      </c>
      <c r="C558" s="80">
        <f t="shared" si="48"/>
        <v>27</v>
      </c>
      <c r="D558" s="147" t="str">
        <f t="shared" si="49"/>
        <v/>
      </c>
      <c r="E558" s="81">
        <f t="shared" si="46"/>
        <v>43289</v>
      </c>
      <c r="F558" s="82" t="str">
        <f t="shared" si="50"/>
        <v>d</v>
      </c>
    </row>
    <row r="559" spans="2:6" x14ac:dyDescent="0.3">
      <c r="B559" s="78">
        <f t="shared" si="47"/>
        <v>43290</v>
      </c>
      <c r="C559" s="80">
        <f t="shared" si="48"/>
        <v>28</v>
      </c>
      <c r="D559" s="147" t="str">
        <f t="shared" si="49"/>
        <v/>
      </c>
      <c r="E559" s="81">
        <f t="shared" si="46"/>
        <v>43290</v>
      </c>
      <c r="F559" s="82" t="str">
        <f t="shared" si="50"/>
        <v>l</v>
      </c>
    </row>
    <row r="560" spans="2:6" x14ac:dyDescent="0.3">
      <c r="B560" s="78">
        <f t="shared" si="47"/>
        <v>43291</v>
      </c>
      <c r="C560" s="80">
        <f t="shared" si="48"/>
        <v>28</v>
      </c>
      <c r="D560" s="147" t="str">
        <f t="shared" si="49"/>
        <v/>
      </c>
      <c r="E560" s="81">
        <f t="shared" si="46"/>
        <v>43291</v>
      </c>
      <c r="F560" s="82" t="str">
        <f t="shared" si="50"/>
        <v>m</v>
      </c>
    </row>
    <row r="561" spans="2:6" x14ac:dyDescent="0.3">
      <c r="B561" s="78">
        <f t="shared" si="47"/>
        <v>43292</v>
      </c>
      <c r="C561" s="80">
        <f t="shared" si="48"/>
        <v>28</v>
      </c>
      <c r="D561" s="147" t="str">
        <f t="shared" si="49"/>
        <v/>
      </c>
      <c r="E561" s="81">
        <f t="shared" si="46"/>
        <v>43292</v>
      </c>
      <c r="F561" s="82" t="str">
        <f t="shared" si="50"/>
        <v>m</v>
      </c>
    </row>
    <row r="562" spans="2:6" x14ac:dyDescent="0.3">
      <c r="B562" s="78">
        <f t="shared" si="47"/>
        <v>43293</v>
      </c>
      <c r="C562" s="80">
        <f t="shared" si="48"/>
        <v>28</v>
      </c>
      <c r="D562" s="147" t="str">
        <f t="shared" si="49"/>
        <v/>
      </c>
      <c r="E562" s="81">
        <f t="shared" si="46"/>
        <v>43293</v>
      </c>
      <c r="F562" s="82" t="str">
        <f t="shared" si="50"/>
        <v>j</v>
      </c>
    </row>
    <row r="563" spans="2:6" x14ac:dyDescent="0.3">
      <c r="B563" s="78">
        <f t="shared" si="47"/>
        <v>43294</v>
      </c>
      <c r="C563" s="80">
        <f t="shared" si="48"/>
        <v>28</v>
      </c>
      <c r="D563" s="147" t="str">
        <f t="shared" si="49"/>
        <v/>
      </c>
      <c r="E563" s="81">
        <f t="shared" si="46"/>
        <v>43294</v>
      </c>
      <c r="F563" s="82" t="str">
        <f t="shared" si="50"/>
        <v>v</v>
      </c>
    </row>
    <row r="564" spans="2:6" x14ac:dyDescent="0.3">
      <c r="B564" s="78">
        <f t="shared" si="47"/>
        <v>43295</v>
      </c>
      <c r="C564" s="80">
        <f t="shared" si="48"/>
        <v>28</v>
      </c>
      <c r="D564" s="147" t="str">
        <f t="shared" si="49"/>
        <v>f</v>
      </c>
      <c r="E564" s="81">
        <f t="shared" si="46"/>
        <v>43295</v>
      </c>
      <c r="F564" s="82" t="str">
        <f t="shared" si="50"/>
        <v>f</v>
      </c>
    </row>
    <row r="565" spans="2:6" x14ac:dyDescent="0.3">
      <c r="B565" s="78">
        <f t="shared" si="47"/>
        <v>43296</v>
      </c>
      <c r="C565" s="80">
        <f t="shared" si="48"/>
        <v>28</v>
      </c>
      <c r="D565" s="147" t="str">
        <f t="shared" si="49"/>
        <v/>
      </c>
      <c r="E565" s="81">
        <f t="shared" si="46"/>
        <v>43296</v>
      </c>
      <c r="F565" s="82" t="str">
        <f t="shared" si="50"/>
        <v>d</v>
      </c>
    </row>
    <row r="566" spans="2:6" x14ac:dyDescent="0.3">
      <c r="B566" s="78">
        <f t="shared" si="47"/>
        <v>43297</v>
      </c>
      <c r="C566" s="80">
        <f t="shared" si="48"/>
        <v>29</v>
      </c>
      <c r="D566" s="147" t="str">
        <f t="shared" si="49"/>
        <v/>
      </c>
      <c r="E566" s="81">
        <f t="shared" si="46"/>
        <v>43297</v>
      </c>
      <c r="F566" s="82" t="str">
        <f t="shared" si="50"/>
        <v>l</v>
      </c>
    </row>
    <row r="567" spans="2:6" x14ac:dyDescent="0.3">
      <c r="B567" s="78">
        <f t="shared" si="47"/>
        <v>43298</v>
      </c>
      <c r="C567" s="80">
        <f t="shared" si="48"/>
        <v>29</v>
      </c>
      <c r="D567" s="147" t="str">
        <f t="shared" si="49"/>
        <v/>
      </c>
      <c r="E567" s="81">
        <f t="shared" si="46"/>
        <v>43298</v>
      </c>
      <c r="F567" s="82" t="str">
        <f t="shared" si="50"/>
        <v>m</v>
      </c>
    </row>
    <row r="568" spans="2:6" x14ac:dyDescent="0.3">
      <c r="B568" s="78">
        <f t="shared" si="47"/>
        <v>43299</v>
      </c>
      <c r="C568" s="80">
        <f t="shared" si="48"/>
        <v>29</v>
      </c>
      <c r="D568" s="147" t="str">
        <f t="shared" si="49"/>
        <v/>
      </c>
      <c r="E568" s="81">
        <f t="shared" si="46"/>
        <v>43299</v>
      </c>
      <c r="F568" s="82" t="str">
        <f t="shared" si="50"/>
        <v>m</v>
      </c>
    </row>
    <row r="569" spans="2:6" x14ac:dyDescent="0.3">
      <c r="B569" s="78">
        <f t="shared" si="47"/>
        <v>43300</v>
      </c>
      <c r="C569" s="80">
        <f t="shared" si="48"/>
        <v>29</v>
      </c>
      <c r="D569" s="147" t="str">
        <f t="shared" si="49"/>
        <v/>
      </c>
      <c r="E569" s="81">
        <f t="shared" si="46"/>
        <v>43300</v>
      </c>
      <c r="F569" s="82" t="str">
        <f t="shared" si="50"/>
        <v>j</v>
      </c>
    </row>
    <row r="570" spans="2:6" x14ac:dyDescent="0.3">
      <c r="B570" s="78">
        <f t="shared" si="47"/>
        <v>43301</v>
      </c>
      <c r="C570" s="80">
        <f t="shared" si="48"/>
        <v>29</v>
      </c>
      <c r="D570" s="147" t="str">
        <f t="shared" si="49"/>
        <v/>
      </c>
      <c r="E570" s="81">
        <f t="shared" si="46"/>
        <v>43301</v>
      </c>
      <c r="F570" s="82" t="str">
        <f t="shared" si="50"/>
        <v>v</v>
      </c>
    </row>
    <row r="571" spans="2:6" x14ac:dyDescent="0.3">
      <c r="B571" s="78">
        <f t="shared" si="47"/>
        <v>43302</v>
      </c>
      <c r="C571" s="80">
        <f t="shared" si="48"/>
        <v>29</v>
      </c>
      <c r="D571" s="147" t="str">
        <f t="shared" si="49"/>
        <v/>
      </c>
      <c r="E571" s="81">
        <f t="shared" si="46"/>
        <v>43302</v>
      </c>
      <c r="F571" s="82" t="str">
        <f t="shared" si="50"/>
        <v>s</v>
      </c>
    </row>
    <row r="572" spans="2:6" x14ac:dyDescent="0.3">
      <c r="B572" s="78">
        <f t="shared" si="47"/>
        <v>43303</v>
      </c>
      <c r="C572" s="80">
        <f t="shared" si="48"/>
        <v>29</v>
      </c>
      <c r="D572" s="147" t="str">
        <f t="shared" si="49"/>
        <v/>
      </c>
      <c r="E572" s="81">
        <f t="shared" si="46"/>
        <v>43303</v>
      </c>
      <c r="F572" s="82" t="str">
        <f t="shared" si="50"/>
        <v>d</v>
      </c>
    </row>
    <row r="573" spans="2:6" x14ac:dyDescent="0.3">
      <c r="B573" s="78">
        <f t="shared" si="47"/>
        <v>43304</v>
      </c>
      <c r="C573" s="80">
        <f t="shared" si="48"/>
        <v>30</v>
      </c>
      <c r="D573" s="147" t="str">
        <f t="shared" si="49"/>
        <v/>
      </c>
      <c r="E573" s="81">
        <f t="shared" si="46"/>
        <v>43304</v>
      </c>
      <c r="F573" s="82" t="str">
        <f t="shared" si="50"/>
        <v>l</v>
      </c>
    </row>
    <row r="574" spans="2:6" x14ac:dyDescent="0.3">
      <c r="B574" s="78">
        <f t="shared" si="47"/>
        <v>43305</v>
      </c>
      <c r="C574" s="80">
        <f t="shared" si="48"/>
        <v>30</v>
      </c>
      <c r="D574" s="147" t="str">
        <f t="shared" si="49"/>
        <v/>
      </c>
      <c r="E574" s="81">
        <f t="shared" si="46"/>
        <v>43305</v>
      </c>
      <c r="F574" s="82" t="str">
        <f t="shared" si="50"/>
        <v>m</v>
      </c>
    </row>
    <row r="575" spans="2:6" x14ac:dyDescent="0.3">
      <c r="B575" s="78">
        <f t="shared" si="47"/>
        <v>43306</v>
      </c>
      <c r="C575" s="80">
        <f t="shared" si="48"/>
        <v>30</v>
      </c>
      <c r="D575" s="147" t="str">
        <f t="shared" si="49"/>
        <v/>
      </c>
      <c r="E575" s="81">
        <f t="shared" si="46"/>
        <v>43306</v>
      </c>
      <c r="F575" s="82" t="str">
        <f t="shared" si="50"/>
        <v>m</v>
      </c>
    </row>
    <row r="576" spans="2:6" x14ac:dyDescent="0.3">
      <c r="B576" s="78">
        <f t="shared" si="47"/>
        <v>43307</v>
      </c>
      <c r="C576" s="80">
        <f t="shared" si="48"/>
        <v>30</v>
      </c>
      <c r="D576" s="147" t="str">
        <f t="shared" si="49"/>
        <v/>
      </c>
      <c r="E576" s="81">
        <f t="shared" si="46"/>
        <v>43307</v>
      </c>
      <c r="F576" s="82" t="str">
        <f t="shared" si="50"/>
        <v>j</v>
      </c>
    </row>
    <row r="577" spans="2:6" x14ac:dyDescent="0.3">
      <c r="B577" s="78">
        <f t="shared" si="47"/>
        <v>43308</v>
      </c>
      <c r="C577" s="80">
        <f t="shared" si="48"/>
        <v>30</v>
      </c>
      <c r="D577" s="147" t="str">
        <f t="shared" si="49"/>
        <v/>
      </c>
      <c r="E577" s="81">
        <f t="shared" si="46"/>
        <v>43308</v>
      </c>
      <c r="F577" s="82" t="str">
        <f t="shared" si="50"/>
        <v>v</v>
      </c>
    </row>
    <row r="578" spans="2:6" x14ac:dyDescent="0.3">
      <c r="B578" s="78">
        <f t="shared" si="47"/>
        <v>43309</v>
      </c>
      <c r="C578" s="80">
        <f t="shared" si="48"/>
        <v>30</v>
      </c>
      <c r="D578" s="147" t="str">
        <f t="shared" si="49"/>
        <v/>
      </c>
      <c r="E578" s="81">
        <f t="shared" si="46"/>
        <v>43309</v>
      </c>
      <c r="F578" s="82" t="str">
        <f t="shared" si="50"/>
        <v>s</v>
      </c>
    </row>
    <row r="579" spans="2:6" x14ac:dyDescent="0.3">
      <c r="B579" s="78">
        <f t="shared" si="47"/>
        <v>43310</v>
      </c>
      <c r="C579" s="80">
        <f t="shared" si="48"/>
        <v>30</v>
      </c>
      <c r="D579" s="147" t="str">
        <f t="shared" si="49"/>
        <v/>
      </c>
      <c r="E579" s="81">
        <f t="shared" si="46"/>
        <v>43310</v>
      </c>
      <c r="F579" s="82" t="str">
        <f t="shared" si="50"/>
        <v>d</v>
      </c>
    </row>
    <row r="580" spans="2:6" x14ac:dyDescent="0.3">
      <c r="B580" s="78">
        <f t="shared" si="47"/>
        <v>43311</v>
      </c>
      <c r="C580" s="80">
        <f t="shared" si="48"/>
        <v>31</v>
      </c>
      <c r="D580" s="147" t="str">
        <f t="shared" si="49"/>
        <v/>
      </c>
      <c r="E580" s="81">
        <f t="shared" si="46"/>
        <v>43311</v>
      </c>
      <c r="F580" s="82" t="str">
        <f t="shared" si="50"/>
        <v>l</v>
      </c>
    </row>
    <row r="581" spans="2:6" x14ac:dyDescent="0.3">
      <c r="B581" s="78">
        <f t="shared" si="47"/>
        <v>43312</v>
      </c>
      <c r="C581" s="80">
        <f t="shared" si="48"/>
        <v>31</v>
      </c>
      <c r="D581" s="147" t="str">
        <f t="shared" si="49"/>
        <v/>
      </c>
      <c r="E581" s="81">
        <f t="shared" si="46"/>
        <v>43312</v>
      </c>
      <c r="F581" s="82" t="str">
        <f t="shared" si="50"/>
        <v>m</v>
      </c>
    </row>
    <row r="582" spans="2:6" x14ac:dyDescent="0.3">
      <c r="B582" s="78">
        <f t="shared" si="47"/>
        <v>43313</v>
      </c>
      <c r="C582" s="80">
        <f t="shared" si="48"/>
        <v>31</v>
      </c>
      <c r="D582" s="147" t="str">
        <f t="shared" si="49"/>
        <v/>
      </c>
      <c r="E582" s="81">
        <f t="shared" ref="E582:E645" si="51">B582</f>
        <v>43313</v>
      </c>
      <c r="F582" s="82" t="str">
        <f t="shared" si="50"/>
        <v>m</v>
      </c>
    </row>
    <row r="583" spans="2:6" x14ac:dyDescent="0.3">
      <c r="B583" s="78">
        <f t="shared" si="47"/>
        <v>43314</v>
      </c>
      <c r="C583" s="80">
        <f t="shared" si="48"/>
        <v>31</v>
      </c>
      <c r="D583" s="147" t="str">
        <f t="shared" si="49"/>
        <v/>
      </c>
      <c r="E583" s="81">
        <f t="shared" si="51"/>
        <v>43314</v>
      </c>
      <c r="F583" s="82" t="str">
        <f t="shared" si="50"/>
        <v>j</v>
      </c>
    </row>
    <row r="584" spans="2:6" x14ac:dyDescent="0.3">
      <c r="B584" s="78">
        <f t="shared" si="47"/>
        <v>43315</v>
      </c>
      <c r="C584" s="80">
        <f t="shared" si="48"/>
        <v>31</v>
      </c>
      <c r="D584" s="147" t="str">
        <f t="shared" si="49"/>
        <v/>
      </c>
      <c r="E584" s="81">
        <f t="shared" si="51"/>
        <v>43315</v>
      </c>
      <c r="F584" s="82" t="str">
        <f t="shared" si="50"/>
        <v>v</v>
      </c>
    </row>
    <row r="585" spans="2:6" x14ac:dyDescent="0.3">
      <c r="B585" s="78">
        <f t="shared" si="47"/>
        <v>43316</v>
      </c>
      <c r="C585" s="80">
        <f t="shared" si="48"/>
        <v>31</v>
      </c>
      <c r="D585" s="147" t="str">
        <f t="shared" si="49"/>
        <v/>
      </c>
      <c r="E585" s="81">
        <f t="shared" si="51"/>
        <v>43316</v>
      </c>
      <c r="F585" s="82" t="str">
        <f t="shared" si="50"/>
        <v>s</v>
      </c>
    </row>
    <row r="586" spans="2:6" x14ac:dyDescent="0.3">
      <c r="B586" s="78">
        <f t="shared" si="47"/>
        <v>43317</v>
      </c>
      <c r="C586" s="80">
        <f t="shared" si="48"/>
        <v>31</v>
      </c>
      <c r="D586" s="147" t="str">
        <f t="shared" si="49"/>
        <v/>
      </c>
      <c r="E586" s="81">
        <f t="shared" si="51"/>
        <v>43317</v>
      </c>
      <c r="F586" s="82" t="str">
        <f t="shared" si="50"/>
        <v>d</v>
      </c>
    </row>
    <row r="587" spans="2:6" x14ac:dyDescent="0.3">
      <c r="B587" s="78">
        <f t="shared" si="47"/>
        <v>43318</v>
      </c>
      <c r="C587" s="80">
        <f t="shared" si="48"/>
        <v>32</v>
      </c>
      <c r="D587" s="147" t="str">
        <f t="shared" si="49"/>
        <v/>
      </c>
      <c r="E587" s="81">
        <f t="shared" si="51"/>
        <v>43318</v>
      </c>
      <c r="F587" s="82" t="str">
        <f t="shared" si="50"/>
        <v>l</v>
      </c>
    </row>
    <row r="588" spans="2:6" x14ac:dyDescent="0.3">
      <c r="B588" s="78">
        <f t="shared" si="47"/>
        <v>43319</v>
      </c>
      <c r="C588" s="80">
        <f t="shared" si="48"/>
        <v>32</v>
      </c>
      <c r="D588" s="147" t="str">
        <f t="shared" si="49"/>
        <v/>
      </c>
      <c r="E588" s="81">
        <f t="shared" si="51"/>
        <v>43319</v>
      </c>
      <c r="F588" s="82" t="str">
        <f t="shared" si="50"/>
        <v>m</v>
      </c>
    </row>
    <row r="589" spans="2:6" x14ac:dyDescent="0.3">
      <c r="B589" s="78">
        <f t="shared" si="47"/>
        <v>43320</v>
      </c>
      <c r="C589" s="80">
        <f t="shared" si="48"/>
        <v>32</v>
      </c>
      <c r="D589" s="147" t="str">
        <f t="shared" si="49"/>
        <v/>
      </c>
      <c r="E589" s="81">
        <f t="shared" si="51"/>
        <v>43320</v>
      </c>
      <c r="F589" s="82" t="str">
        <f t="shared" si="50"/>
        <v>m</v>
      </c>
    </row>
    <row r="590" spans="2:6" x14ac:dyDescent="0.3">
      <c r="B590" s="78">
        <f t="shared" si="47"/>
        <v>43321</v>
      </c>
      <c r="C590" s="80">
        <f t="shared" si="48"/>
        <v>32</v>
      </c>
      <c r="D590" s="147" t="str">
        <f t="shared" si="49"/>
        <v/>
      </c>
      <c r="E590" s="81">
        <f t="shared" si="51"/>
        <v>43321</v>
      </c>
      <c r="F590" s="82" t="str">
        <f t="shared" si="50"/>
        <v>j</v>
      </c>
    </row>
    <row r="591" spans="2:6" x14ac:dyDescent="0.3">
      <c r="B591" s="78">
        <f t="shared" si="47"/>
        <v>43322</v>
      </c>
      <c r="C591" s="80">
        <f t="shared" si="48"/>
        <v>32</v>
      </c>
      <c r="D591" s="147" t="str">
        <f t="shared" si="49"/>
        <v/>
      </c>
      <c r="E591" s="81">
        <f t="shared" si="51"/>
        <v>43322</v>
      </c>
      <c r="F591" s="82" t="str">
        <f t="shared" si="50"/>
        <v>v</v>
      </c>
    </row>
    <row r="592" spans="2:6" x14ac:dyDescent="0.3">
      <c r="B592" s="78">
        <f t="shared" si="47"/>
        <v>43323</v>
      </c>
      <c r="C592" s="80">
        <f t="shared" si="48"/>
        <v>32</v>
      </c>
      <c r="D592" s="147" t="str">
        <f t="shared" si="49"/>
        <v/>
      </c>
      <c r="E592" s="81">
        <f t="shared" si="51"/>
        <v>43323</v>
      </c>
      <c r="F592" s="82" t="str">
        <f t="shared" si="50"/>
        <v>s</v>
      </c>
    </row>
    <row r="593" spans="2:6" x14ac:dyDescent="0.3">
      <c r="B593" s="78">
        <f t="shared" si="47"/>
        <v>43324</v>
      </c>
      <c r="C593" s="80">
        <f t="shared" si="48"/>
        <v>32</v>
      </c>
      <c r="D593" s="147" t="str">
        <f t="shared" si="49"/>
        <v/>
      </c>
      <c r="E593" s="81">
        <f t="shared" si="51"/>
        <v>43324</v>
      </c>
      <c r="F593" s="82" t="str">
        <f t="shared" si="50"/>
        <v>d</v>
      </c>
    </row>
    <row r="594" spans="2:6" x14ac:dyDescent="0.3">
      <c r="B594" s="78">
        <f t="shared" si="47"/>
        <v>43325</v>
      </c>
      <c r="C594" s="80">
        <f t="shared" si="48"/>
        <v>33</v>
      </c>
      <c r="D594" s="147" t="str">
        <f t="shared" si="49"/>
        <v/>
      </c>
      <c r="E594" s="81">
        <f t="shared" si="51"/>
        <v>43325</v>
      </c>
      <c r="F594" s="82" t="str">
        <f t="shared" si="50"/>
        <v>l</v>
      </c>
    </row>
    <row r="595" spans="2:6" x14ac:dyDescent="0.3">
      <c r="B595" s="78">
        <f t="shared" si="47"/>
        <v>43326</v>
      </c>
      <c r="C595" s="80">
        <f t="shared" si="48"/>
        <v>33</v>
      </c>
      <c r="D595" s="147" t="str">
        <f t="shared" si="49"/>
        <v/>
      </c>
      <c r="E595" s="81">
        <f t="shared" si="51"/>
        <v>43326</v>
      </c>
      <c r="F595" s="82" t="str">
        <f t="shared" si="50"/>
        <v>m</v>
      </c>
    </row>
    <row r="596" spans="2:6" x14ac:dyDescent="0.3">
      <c r="B596" s="78">
        <f t="shared" si="47"/>
        <v>43327</v>
      </c>
      <c r="C596" s="80">
        <f t="shared" si="48"/>
        <v>33</v>
      </c>
      <c r="D596" s="147" t="str">
        <f t="shared" si="49"/>
        <v/>
      </c>
      <c r="E596" s="81">
        <f t="shared" si="51"/>
        <v>43327</v>
      </c>
      <c r="F596" s="82" t="str">
        <f t="shared" si="50"/>
        <v>m</v>
      </c>
    </row>
    <row r="597" spans="2:6" x14ac:dyDescent="0.3">
      <c r="B597" s="78">
        <f t="shared" si="47"/>
        <v>43328</v>
      </c>
      <c r="C597" s="80">
        <f t="shared" si="48"/>
        <v>33</v>
      </c>
      <c r="D597" s="147" t="str">
        <f t="shared" si="49"/>
        <v/>
      </c>
      <c r="E597" s="81">
        <f t="shared" si="51"/>
        <v>43328</v>
      </c>
      <c r="F597" s="82" t="str">
        <f t="shared" si="50"/>
        <v>j</v>
      </c>
    </row>
    <row r="598" spans="2:6" x14ac:dyDescent="0.3">
      <c r="B598" s="78">
        <f t="shared" si="47"/>
        <v>43329</v>
      </c>
      <c r="C598" s="80">
        <f t="shared" si="48"/>
        <v>33</v>
      </c>
      <c r="D598" s="147" t="str">
        <f t="shared" si="49"/>
        <v/>
      </c>
      <c r="E598" s="81">
        <f t="shared" si="51"/>
        <v>43329</v>
      </c>
      <c r="F598" s="82" t="str">
        <f t="shared" si="50"/>
        <v>v</v>
      </c>
    </row>
    <row r="599" spans="2:6" x14ac:dyDescent="0.3">
      <c r="B599" s="78">
        <f t="shared" ref="B599:B662" si="52">+B598+1</f>
        <v>43330</v>
      </c>
      <c r="C599" s="80">
        <f t="shared" ref="C599:C662" si="53">WEEKNUM(B599,21)</f>
        <v>33</v>
      </c>
      <c r="D599" s="147" t="str">
        <f t="shared" ref="D599:D662" si="54">IF(ISERROR(VLOOKUP(E599,jfdate,1,TRUE)),"",IF(VLOOKUP(E599,jfdate,1,TRUE)=B599,"f",""))</f>
        <v/>
      </c>
      <c r="E599" s="81">
        <f t="shared" si="51"/>
        <v>43330</v>
      </c>
      <c r="F599" s="82" t="str">
        <f t="shared" ref="F599:F662" si="55">IF(D599="f","f",VLOOKUP(WEEKDAY(E599),jourabbrege,2,FALSE))</f>
        <v>s</v>
      </c>
    </row>
    <row r="600" spans="2:6" x14ac:dyDescent="0.3">
      <c r="B600" s="78">
        <f t="shared" si="52"/>
        <v>43331</v>
      </c>
      <c r="C600" s="80">
        <f t="shared" si="53"/>
        <v>33</v>
      </c>
      <c r="D600" s="147" t="str">
        <f t="shared" si="54"/>
        <v/>
      </c>
      <c r="E600" s="81">
        <f t="shared" si="51"/>
        <v>43331</v>
      </c>
      <c r="F600" s="82" t="str">
        <f t="shared" si="55"/>
        <v>d</v>
      </c>
    </row>
    <row r="601" spans="2:6" x14ac:dyDescent="0.3">
      <c r="B601" s="78">
        <f t="shared" si="52"/>
        <v>43332</v>
      </c>
      <c r="C601" s="80">
        <f t="shared" si="53"/>
        <v>34</v>
      </c>
      <c r="D601" s="147" t="str">
        <f t="shared" si="54"/>
        <v/>
      </c>
      <c r="E601" s="81">
        <f t="shared" si="51"/>
        <v>43332</v>
      </c>
      <c r="F601" s="82" t="str">
        <f t="shared" si="55"/>
        <v>l</v>
      </c>
    </row>
    <row r="602" spans="2:6" x14ac:dyDescent="0.3">
      <c r="B602" s="78">
        <f t="shared" si="52"/>
        <v>43333</v>
      </c>
      <c r="C602" s="80">
        <f t="shared" si="53"/>
        <v>34</v>
      </c>
      <c r="D602" s="147" t="str">
        <f t="shared" si="54"/>
        <v/>
      </c>
      <c r="E602" s="81">
        <f t="shared" si="51"/>
        <v>43333</v>
      </c>
      <c r="F602" s="82" t="str">
        <f t="shared" si="55"/>
        <v>m</v>
      </c>
    </row>
    <row r="603" spans="2:6" x14ac:dyDescent="0.3">
      <c r="B603" s="78">
        <f t="shared" si="52"/>
        <v>43334</v>
      </c>
      <c r="C603" s="80">
        <f t="shared" si="53"/>
        <v>34</v>
      </c>
      <c r="D603" s="147" t="str">
        <f t="shared" si="54"/>
        <v/>
      </c>
      <c r="E603" s="81">
        <f t="shared" si="51"/>
        <v>43334</v>
      </c>
      <c r="F603" s="82" t="str">
        <f t="shared" si="55"/>
        <v>m</v>
      </c>
    </row>
    <row r="604" spans="2:6" x14ac:dyDescent="0.3">
      <c r="B604" s="78">
        <f t="shared" si="52"/>
        <v>43335</v>
      </c>
      <c r="C604" s="80">
        <f t="shared" si="53"/>
        <v>34</v>
      </c>
      <c r="D604" s="147" t="str">
        <f t="shared" si="54"/>
        <v/>
      </c>
      <c r="E604" s="81">
        <f t="shared" si="51"/>
        <v>43335</v>
      </c>
      <c r="F604" s="82" t="str">
        <f t="shared" si="55"/>
        <v>j</v>
      </c>
    </row>
    <row r="605" spans="2:6" x14ac:dyDescent="0.3">
      <c r="B605" s="78">
        <f t="shared" si="52"/>
        <v>43336</v>
      </c>
      <c r="C605" s="80">
        <f t="shared" si="53"/>
        <v>34</v>
      </c>
      <c r="D605" s="147" t="str">
        <f t="shared" si="54"/>
        <v/>
      </c>
      <c r="E605" s="81">
        <f t="shared" si="51"/>
        <v>43336</v>
      </c>
      <c r="F605" s="82" t="str">
        <f t="shared" si="55"/>
        <v>v</v>
      </c>
    </row>
    <row r="606" spans="2:6" x14ac:dyDescent="0.3">
      <c r="B606" s="78">
        <f t="shared" si="52"/>
        <v>43337</v>
      </c>
      <c r="C606" s="80">
        <f t="shared" si="53"/>
        <v>34</v>
      </c>
      <c r="D606" s="147" t="str">
        <f t="shared" si="54"/>
        <v/>
      </c>
      <c r="E606" s="81">
        <f t="shared" si="51"/>
        <v>43337</v>
      </c>
      <c r="F606" s="82" t="str">
        <f t="shared" si="55"/>
        <v>s</v>
      </c>
    </row>
    <row r="607" spans="2:6" x14ac:dyDescent="0.3">
      <c r="B607" s="78">
        <f t="shared" si="52"/>
        <v>43338</v>
      </c>
      <c r="C607" s="80">
        <f t="shared" si="53"/>
        <v>34</v>
      </c>
      <c r="D607" s="147" t="str">
        <f t="shared" si="54"/>
        <v/>
      </c>
      <c r="E607" s="81">
        <f t="shared" si="51"/>
        <v>43338</v>
      </c>
      <c r="F607" s="82" t="str">
        <f t="shared" si="55"/>
        <v>d</v>
      </c>
    </row>
    <row r="608" spans="2:6" x14ac:dyDescent="0.3">
      <c r="B608" s="78">
        <f t="shared" si="52"/>
        <v>43339</v>
      </c>
      <c r="C608" s="80">
        <f t="shared" si="53"/>
        <v>35</v>
      </c>
      <c r="D608" s="147" t="str">
        <f t="shared" si="54"/>
        <v/>
      </c>
      <c r="E608" s="81">
        <f t="shared" si="51"/>
        <v>43339</v>
      </c>
      <c r="F608" s="82" t="str">
        <f t="shared" si="55"/>
        <v>l</v>
      </c>
    </row>
    <row r="609" spans="2:6" x14ac:dyDescent="0.3">
      <c r="B609" s="78">
        <f t="shared" si="52"/>
        <v>43340</v>
      </c>
      <c r="C609" s="80">
        <f t="shared" si="53"/>
        <v>35</v>
      </c>
      <c r="D609" s="147" t="str">
        <f t="shared" si="54"/>
        <v/>
      </c>
      <c r="E609" s="81">
        <f t="shared" si="51"/>
        <v>43340</v>
      </c>
      <c r="F609" s="82" t="str">
        <f t="shared" si="55"/>
        <v>m</v>
      </c>
    </row>
    <row r="610" spans="2:6" x14ac:dyDescent="0.3">
      <c r="B610" s="78">
        <f t="shared" si="52"/>
        <v>43341</v>
      </c>
      <c r="C610" s="80">
        <f t="shared" si="53"/>
        <v>35</v>
      </c>
      <c r="D610" s="147" t="str">
        <f t="shared" si="54"/>
        <v/>
      </c>
      <c r="E610" s="81">
        <f t="shared" si="51"/>
        <v>43341</v>
      </c>
      <c r="F610" s="82" t="str">
        <f t="shared" si="55"/>
        <v>m</v>
      </c>
    </row>
    <row r="611" spans="2:6" x14ac:dyDescent="0.3">
      <c r="B611" s="78">
        <f t="shared" si="52"/>
        <v>43342</v>
      </c>
      <c r="C611" s="80">
        <f t="shared" si="53"/>
        <v>35</v>
      </c>
      <c r="D611" s="147" t="str">
        <f t="shared" si="54"/>
        <v/>
      </c>
      <c r="E611" s="81">
        <f t="shared" si="51"/>
        <v>43342</v>
      </c>
      <c r="F611" s="82" t="str">
        <f t="shared" si="55"/>
        <v>j</v>
      </c>
    </row>
    <row r="612" spans="2:6" x14ac:dyDescent="0.3">
      <c r="B612" s="78">
        <f t="shared" si="52"/>
        <v>43343</v>
      </c>
      <c r="C612" s="80">
        <f t="shared" si="53"/>
        <v>35</v>
      </c>
      <c r="D612" s="147" t="str">
        <f t="shared" si="54"/>
        <v/>
      </c>
      <c r="E612" s="81">
        <f t="shared" si="51"/>
        <v>43343</v>
      </c>
      <c r="F612" s="82" t="str">
        <f t="shared" si="55"/>
        <v>v</v>
      </c>
    </row>
    <row r="613" spans="2:6" x14ac:dyDescent="0.3">
      <c r="B613" s="78">
        <f t="shared" si="52"/>
        <v>43344</v>
      </c>
      <c r="C613" s="80">
        <f t="shared" si="53"/>
        <v>35</v>
      </c>
      <c r="D613" s="147" t="str">
        <f t="shared" si="54"/>
        <v/>
      </c>
      <c r="E613" s="81">
        <f t="shared" si="51"/>
        <v>43344</v>
      </c>
      <c r="F613" s="82" t="str">
        <f t="shared" si="55"/>
        <v>s</v>
      </c>
    </row>
    <row r="614" spans="2:6" x14ac:dyDescent="0.3">
      <c r="B614" s="78">
        <f t="shared" si="52"/>
        <v>43345</v>
      </c>
      <c r="C614" s="80">
        <f t="shared" si="53"/>
        <v>35</v>
      </c>
      <c r="D614" s="147" t="str">
        <f t="shared" si="54"/>
        <v/>
      </c>
      <c r="E614" s="81">
        <f t="shared" si="51"/>
        <v>43345</v>
      </c>
      <c r="F614" s="82" t="str">
        <f t="shared" si="55"/>
        <v>d</v>
      </c>
    </row>
    <row r="615" spans="2:6" x14ac:dyDescent="0.3">
      <c r="B615" s="78">
        <f t="shared" si="52"/>
        <v>43346</v>
      </c>
      <c r="C615" s="80">
        <f t="shared" si="53"/>
        <v>36</v>
      </c>
      <c r="D615" s="147" t="str">
        <f t="shared" si="54"/>
        <v/>
      </c>
      <c r="E615" s="81">
        <f t="shared" si="51"/>
        <v>43346</v>
      </c>
      <c r="F615" s="82" t="str">
        <f t="shared" si="55"/>
        <v>l</v>
      </c>
    </row>
    <row r="616" spans="2:6" x14ac:dyDescent="0.3">
      <c r="B616" s="78">
        <f t="shared" si="52"/>
        <v>43347</v>
      </c>
      <c r="C616" s="80">
        <f t="shared" si="53"/>
        <v>36</v>
      </c>
      <c r="D616" s="147" t="str">
        <f t="shared" si="54"/>
        <v/>
      </c>
      <c r="E616" s="81">
        <f t="shared" si="51"/>
        <v>43347</v>
      </c>
      <c r="F616" s="82" t="str">
        <f t="shared" si="55"/>
        <v>m</v>
      </c>
    </row>
    <row r="617" spans="2:6" x14ac:dyDescent="0.3">
      <c r="B617" s="78">
        <f t="shared" si="52"/>
        <v>43348</v>
      </c>
      <c r="C617" s="80">
        <f t="shared" si="53"/>
        <v>36</v>
      </c>
      <c r="D617" s="147" t="str">
        <f t="shared" si="54"/>
        <v/>
      </c>
      <c r="E617" s="81">
        <f t="shared" si="51"/>
        <v>43348</v>
      </c>
      <c r="F617" s="82" t="str">
        <f t="shared" si="55"/>
        <v>m</v>
      </c>
    </row>
    <row r="618" spans="2:6" x14ac:dyDescent="0.3">
      <c r="B618" s="78">
        <f t="shared" si="52"/>
        <v>43349</v>
      </c>
      <c r="C618" s="80">
        <f t="shared" si="53"/>
        <v>36</v>
      </c>
      <c r="D618" s="147" t="str">
        <f t="shared" si="54"/>
        <v/>
      </c>
      <c r="E618" s="81">
        <f t="shared" si="51"/>
        <v>43349</v>
      </c>
      <c r="F618" s="82" t="str">
        <f t="shared" si="55"/>
        <v>j</v>
      </c>
    </row>
    <row r="619" spans="2:6" x14ac:dyDescent="0.3">
      <c r="B619" s="78">
        <f t="shared" si="52"/>
        <v>43350</v>
      </c>
      <c r="C619" s="80">
        <f t="shared" si="53"/>
        <v>36</v>
      </c>
      <c r="D619" s="147" t="str">
        <f t="shared" si="54"/>
        <v/>
      </c>
      <c r="E619" s="81">
        <f t="shared" si="51"/>
        <v>43350</v>
      </c>
      <c r="F619" s="82" t="str">
        <f t="shared" si="55"/>
        <v>v</v>
      </c>
    </row>
    <row r="620" spans="2:6" x14ac:dyDescent="0.3">
      <c r="B620" s="78">
        <f t="shared" si="52"/>
        <v>43351</v>
      </c>
      <c r="C620" s="80">
        <f t="shared" si="53"/>
        <v>36</v>
      </c>
      <c r="D620" s="147" t="str">
        <f t="shared" si="54"/>
        <v/>
      </c>
      <c r="E620" s="81">
        <f t="shared" si="51"/>
        <v>43351</v>
      </c>
      <c r="F620" s="82" t="str">
        <f t="shared" si="55"/>
        <v>s</v>
      </c>
    </row>
    <row r="621" spans="2:6" x14ac:dyDescent="0.3">
      <c r="B621" s="78">
        <f t="shared" si="52"/>
        <v>43352</v>
      </c>
      <c r="C621" s="80">
        <f t="shared" si="53"/>
        <v>36</v>
      </c>
      <c r="D621" s="147" t="str">
        <f t="shared" si="54"/>
        <v/>
      </c>
      <c r="E621" s="81">
        <f t="shared" si="51"/>
        <v>43352</v>
      </c>
      <c r="F621" s="82" t="str">
        <f t="shared" si="55"/>
        <v>d</v>
      </c>
    </row>
    <row r="622" spans="2:6" x14ac:dyDescent="0.3">
      <c r="B622" s="78">
        <f t="shared" si="52"/>
        <v>43353</v>
      </c>
      <c r="C622" s="80">
        <f t="shared" si="53"/>
        <v>37</v>
      </c>
      <c r="D622" s="147" t="str">
        <f t="shared" si="54"/>
        <v/>
      </c>
      <c r="E622" s="81">
        <f t="shared" si="51"/>
        <v>43353</v>
      </c>
      <c r="F622" s="82" t="str">
        <f t="shared" si="55"/>
        <v>l</v>
      </c>
    </row>
    <row r="623" spans="2:6" x14ac:dyDescent="0.3">
      <c r="B623" s="78">
        <f t="shared" si="52"/>
        <v>43354</v>
      </c>
      <c r="C623" s="80">
        <f t="shared" si="53"/>
        <v>37</v>
      </c>
      <c r="D623" s="147" t="str">
        <f t="shared" si="54"/>
        <v/>
      </c>
      <c r="E623" s="81">
        <f t="shared" si="51"/>
        <v>43354</v>
      </c>
      <c r="F623" s="82" t="str">
        <f t="shared" si="55"/>
        <v>m</v>
      </c>
    </row>
    <row r="624" spans="2:6" x14ac:dyDescent="0.3">
      <c r="B624" s="78">
        <f t="shared" si="52"/>
        <v>43355</v>
      </c>
      <c r="C624" s="80">
        <f t="shared" si="53"/>
        <v>37</v>
      </c>
      <c r="D624" s="147" t="str">
        <f t="shared" si="54"/>
        <v/>
      </c>
      <c r="E624" s="81">
        <f t="shared" si="51"/>
        <v>43355</v>
      </c>
      <c r="F624" s="82" t="str">
        <f t="shared" si="55"/>
        <v>m</v>
      </c>
    </row>
    <row r="625" spans="2:6" x14ac:dyDescent="0.3">
      <c r="B625" s="78">
        <f t="shared" si="52"/>
        <v>43356</v>
      </c>
      <c r="C625" s="80">
        <f t="shared" si="53"/>
        <v>37</v>
      </c>
      <c r="D625" s="147" t="str">
        <f t="shared" si="54"/>
        <v/>
      </c>
      <c r="E625" s="81">
        <f t="shared" si="51"/>
        <v>43356</v>
      </c>
      <c r="F625" s="82" t="str">
        <f t="shared" si="55"/>
        <v>j</v>
      </c>
    </row>
    <row r="626" spans="2:6" x14ac:dyDescent="0.3">
      <c r="B626" s="78">
        <f t="shared" si="52"/>
        <v>43357</v>
      </c>
      <c r="C626" s="80">
        <f t="shared" si="53"/>
        <v>37</v>
      </c>
      <c r="D626" s="147" t="str">
        <f t="shared" si="54"/>
        <v/>
      </c>
      <c r="E626" s="81">
        <f t="shared" si="51"/>
        <v>43357</v>
      </c>
      <c r="F626" s="82" t="str">
        <f t="shared" si="55"/>
        <v>v</v>
      </c>
    </row>
    <row r="627" spans="2:6" x14ac:dyDescent="0.3">
      <c r="B627" s="78">
        <f t="shared" si="52"/>
        <v>43358</v>
      </c>
      <c r="C627" s="80">
        <f t="shared" si="53"/>
        <v>37</v>
      </c>
      <c r="D627" s="147" t="str">
        <f t="shared" si="54"/>
        <v/>
      </c>
      <c r="E627" s="81">
        <f t="shared" si="51"/>
        <v>43358</v>
      </c>
      <c r="F627" s="82" t="str">
        <f t="shared" si="55"/>
        <v>s</v>
      </c>
    </row>
    <row r="628" spans="2:6" x14ac:dyDescent="0.3">
      <c r="B628" s="78">
        <f t="shared" si="52"/>
        <v>43359</v>
      </c>
      <c r="C628" s="80">
        <f t="shared" si="53"/>
        <v>37</v>
      </c>
      <c r="D628" s="147" t="str">
        <f t="shared" si="54"/>
        <v/>
      </c>
      <c r="E628" s="81">
        <f t="shared" si="51"/>
        <v>43359</v>
      </c>
      <c r="F628" s="82" t="str">
        <f t="shared" si="55"/>
        <v>d</v>
      </c>
    </row>
    <row r="629" spans="2:6" x14ac:dyDescent="0.3">
      <c r="B629" s="78">
        <f t="shared" si="52"/>
        <v>43360</v>
      </c>
      <c r="C629" s="80">
        <f t="shared" si="53"/>
        <v>38</v>
      </c>
      <c r="D629" s="147" t="str">
        <f t="shared" si="54"/>
        <v/>
      </c>
      <c r="E629" s="81">
        <f t="shared" si="51"/>
        <v>43360</v>
      </c>
      <c r="F629" s="82" t="str">
        <f t="shared" si="55"/>
        <v>l</v>
      </c>
    </row>
    <row r="630" spans="2:6" x14ac:dyDescent="0.3">
      <c r="B630" s="78">
        <f t="shared" si="52"/>
        <v>43361</v>
      </c>
      <c r="C630" s="80">
        <f t="shared" si="53"/>
        <v>38</v>
      </c>
      <c r="D630" s="147" t="str">
        <f t="shared" si="54"/>
        <v/>
      </c>
      <c r="E630" s="81">
        <f t="shared" si="51"/>
        <v>43361</v>
      </c>
      <c r="F630" s="82" t="str">
        <f t="shared" si="55"/>
        <v>m</v>
      </c>
    </row>
    <row r="631" spans="2:6" x14ac:dyDescent="0.3">
      <c r="B631" s="78">
        <f t="shared" si="52"/>
        <v>43362</v>
      </c>
      <c r="C631" s="80">
        <f t="shared" si="53"/>
        <v>38</v>
      </c>
      <c r="D631" s="147" t="str">
        <f t="shared" si="54"/>
        <v/>
      </c>
      <c r="E631" s="81">
        <f t="shared" si="51"/>
        <v>43362</v>
      </c>
      <c r="F631" s="82" t="str">
        <f t="shared" si="55"/>
        <v>m</v>
      </c>
    </row>
    <row r="632" spans="2:6" x14ac:dyDescent="0.3">
      <c r="B632" s="78">
        <f t="shared" si="52"/>
        <v>43363</v>
      </c>
      <c r="C632" s="80">
        <f t="shared" si="53"/>
        <v>38</v>
      </c>
      <c r="D632" s="147" t="str">
        <f t="shared" si="54"/>
        <v/>
      </c>
      <c r="E632" s="81">
        <f t="shared" si="51"/>
        <v>43363</v>
      </c>
      <c r="F632" s="82" t="str">
        <f t="shared" si="55"/>
        <v>j</v>
      </c>
    </row>
    <row r="633" spans="2:6" x14ac:dyDescent="0.3">
      <c r="B633" s="78">
        <f t="shared" si="52"/>
        <v>43364</v>
      </c>
      <c r="C633" s="80">
        <f t="shared" si="53"/>
        <v>38</v>
      </c>
      <c r="D633" s="147" t="str">
        <f t="shared" si="54"/>
        <v/>
      </c>
      <c r="E633" s="81">
        <f t="shared" si="51"/>
        <v>43364</v>
      </c>
      <c r="F633" s="82" t="str">
        <f t="shared" si="55"/>
        <v>v</v>
      </c>
    </row>
    <row r="634" spans="2:6" x14ac:dyDescent="0.3">
      <c r="B634" s="78">
        <f t="shared" si="52"/>
        <v>43365</v>
      </c>
      <c r="C634" s="80">
        <f t="shared" si="53"/>
        <v>38</v>
      </c>
      <c r="D634" s="147" t="str">
        <f t="shared" si="54"/>
        <v/>
      </c>
      <c r="E634" s="81">
        <f t="shared" si="51"/>
        <v>43365</v>
      </c>
      <c r="F634" s="82" t="str">
        <f t="shared" si="55"/>
        <v>s</v>
      </c>
    </row>
    <row r="635" spans="2:6" x14ac:dyDescent="0.3">
      <c r="B635" s="78">
        <f t="shared" si="52"/>
        <v>43366</v>
      </c>
      <c r="C635" s="80">
        <f t="shared" si="53"/>
        <v>38</v>
      </c>
      <c r="D635" s="147" t="str">
        <f t="shared" si="54"/>
        <v/>
      </c>
      <c r="E635" s="81">
        <f t="shared" si="51"/>
        <v>43366</v>
      </c>
      <c r="F635" s="82" t="str">
        <f t="shared" si="55"/>
        <v>d</v>
      </c>
    </row>
    <row r="636" spans="2:6" x14ac:dyDescent="0.3">
      <c r="B636" s="78">
        <f t="shared" si="52"/>
        <v>43367</v>
      </c>
      <c r="C636" s="80">
        <f t="shared" si="53"/>
        <v>39</v>
      </c>
      <c r="D636" s="147" t="str">
        <f t="shared" si="54"/>
        <v/>
      </c>
      <c r="E636" s="81">
        <f t="shared" si="51"/>
        <v>43367</v>
      </c>
      <c r="F636" s="82" t="str">
        <f t="shared" si="55"/>
        <v>l</v>
      </c>
    </row>
    <row r="637" spans="2:6" x14ac:dyDescent="0.3">
      <c r="B637" s="78">
        <f t="shared" si="52"/>
        <v>43368</v>
      </c>
      <c r="C637" s="80">
        <f t="shared" si="53"/>
        <v>39</v>
      </c>
      <c r="D637" s="147" t="str">
        <f t="shared" si="54"/>
        <v/>
      </c>
      <c r="E637" s="81">
        <f t="shared" si="51"/>
        <v>43368</v>
      </c>
      <c r="F637" s="82" t="str">
        <f t="shared" si="55"/>
        <v>m</v>
      </c>
    </row>
    <row r="638" spans="2:6" x14ac:dyDescent="0.3">
      <c r="B638" s="78">
        <f t="shared" si="52"/>
        <v>43369</v>
      </c>
      <c r="C638" s="80">
        <f t="shared" si="53"/>
        <v>39</v>
      </c>
      <c r="D638" s="147" t="str">
        <f t="shared" si="54"/>
        <v/>
      </c>
      <c r="E638" s="81">
        <f t="shared" si="51"/>
        <v>43369</v>
      </c>
      <c r="F638" s="82" t="str">
        <f t="shared" si="55"/>
        <v>m</v>
      </c>
    </row>
    <row r="639" spans="2:6" x14ac:dyDescent="0.3">
      <c r="B639" s="78">
        <f t="shared" si="52"/>
        <v>43370</v>
      </c>
      <c r="C639" s="80">
        <f t="shared" si="53"/>
        <v>39</v>
      </c>
      <c r="D639" s="147" t="str">
        <f t="shared" si="54"/>
        <v/>
      </c>
      <c r="E639" s="81">
        <f t="shared" si="51"/>
        <v>43370</v>
      </c>
      <c r="F639" s="82" t="str">
        <f t="shared" si="55"/>
        <v>j</v>
      </c>
    </row>
    <row r="640" spans="2:6" x14ac:dyDescent="0.3">
      <c r="B640" s="78">
        <f t="shared" si="52"/>
        <v>43371</v>
      </c>
      <c r="C640" s="80">
        <f t="shared" si="53"/>
        <v>39</v>
      </c>
      <c r="D640" s="147" t="str">
        <f t="shared" si="54"/>
        <v/>
      </c>
      <c r="E640" s="81">
        <f t="shared" si="51"/>
        <v>43371</v>
      </c>
      <c r="F640" s="82" t="str">
        <f t="shared" si="55"/>
        <v>v</v>
      </c>
    </row>
    <row r="641" spans="2:6" x14ac:dyDescent="0.3">
      <c r="B641" s="78">
        <f t="shared" si="52"/>
        <v>43372</v>
      </c>
      <c r="C641" s="80">
        <f t="shared" si="53"/>
        <v>39</v>
      </c>
      <c r="D641" s="147" t="str">
        <f t="shared" si="54"/>
        <v/>
      </c>
      <c r="E641" s="81">
        <f t="shared" si="51"/>
        <v>43372</v>
      </c>
      <c r="F641" s="82" t="str">
        <f t="shared" si="55"/>
        <v>s</v>
      </c>
    </row>
    <row r="642" spans="2:6" x14ac:dyDescent="0.3">
      <c r="B642" s="78">
        <f t="shared" si="52"/>
        <v>43373</v>
      </c>
      <c r="C642" s="80">
        <f t="shared" si="53"/>
        <v>39</v>
      </c>
      <c r="D642" s="147" t="str">
        <f t="shared" si="54"/>
        <v/>
      </c>
      <c r="E642" s="81">
        <f t="shared" si="51"/>
        <v>43373</v>
      </c>
      <c r="F642" s="82" t="str">
        <f t="shared" si="55"/>
        <v>d</v>
      </c>
    </row>
    <row r="643" spans="2:6" x14ac:dyDescent="0.3">
      <c r="B643" s="78">
        <f t="shared" si="52"/>
        <v>43374</v>
      </c>
      <c r="C643" s="80">
        <f t="shared" si="53"/>
        <v>40</v>
      </c>
      <c r="D643" s="147" t="str">
        <f t="shared" si="54"/>
        <v/>
      </c>
      <c r="E643" s="81">
        <f t="shared" si="51"/>
        <v>43374</v>
      </c>
      <c r="F643" s="82" t="str">
        <f t="shared" si="55"/>
        <v>l</v>
      </c>
    </row>
    <row r="644" spans="2:6" x14ac:dyDescent="0.3">
      <c r="B644" s="78">
        <f t="shared" si="52"/>
        <v>43375</v>
      </c>
      <c r="C644" s="80">
        <f t="shared" si="53"/>
        <v>40</v>
      </c>
      <c r="D644" s="147" t="str">
        <f t="shared" si="54"/>
        <v/>
      </c>
      <c r="E644" s="81">
        <f t="shared" si="51"/>
        <v>43375</v>
      </c>
      <c r="F644" s="82" t="str">
        <f t="shared" si="55"/>
        <v>m</v>
      </c>
    </row>
    <row r="645" spans="2:6" x14ac:dyDescent="0.3">
      <c r="B645" s="78">
        <f t="shared" si="52"/>
        <v>43376</v>
      </c>
      <c r="C645" s="80">
        <f t="shared" si="53"/>
        <v>40</v>
      </c>
      <c r="D645" s="147" t="str">
        <f t="shared" si="54"/>
        <v/>
      </c>
      <c r="E645" s="81">
        <f t="shared" si="51"/>
        <v>43376</v>
      </c>
      <c r="F645" s="82" t="str">
        <f t="shared" si="55"/>
        <v>m</v>
      </c>
    </row>
    <row r="646" spans="2:6" x14ac:dyDescent="0.3">
      <c r="B646" s="78">
        <f t="shared" si="52"/>
        <v>43377</v>
      </c>
      <c r="C646" s="80">
        <f t="shared" si="53"/>
        <v>40</v>
      </c>
      <c r="D646" s="147" t="str">
        <f t="shared" si="54"/>
        <v/>
      </c>
      <c r="E646" s="81">
        <f t="shared" ref="E646:E709" si="56">B646</f>
        <v>43377</v>
      </c>
      <c r="F646" s="82" t="str">
        <f t="shared" si="55"/>
        <v>j</v>
      </c>
    </row>
    <row r="647" spans="2:6" x14ac:dyDescent="0.3">
      <c r="B647" s="78">
        <f t="shared" si="52"/>
        <v>43378</v>
      </c>
      <c r="C647" s="80">
        <f t="shared" si="53"/>
        <v>40</v>
      </c>
      <c r="D647" s="147" t="str">
        <f t="shared" si="54"/>
        <v/>
      </c>
      <c r="E647" s="81">
        <f t="shared" si="56"/>
        <v>43378</v>
      </c>
      <c r="F647" s="82" t="str">
        <f t="shared" si="55"/>
        <v>v</v>
      </c>
    </row>
    <row r="648" spans="2:6" x14ac:dyDescent="0.3">
      <c r="B648" s="78">
        <f t="shared" si="52"/>
        <v>43379</v>
      </c>
      <c r="C648" s="80">
        <f t="shared" si="53"/>
        <v>40</v>
      </c>
      <c r="D648" s="147" t="str">
        <f t="shared" si="54"/>
        <v/>
      </c>
      <c r="E648" s="81">
        <f t="shared" si="56"/>
        <v>43379</v>
      </c>
      <c r="F648" s="82" t="str">
        <f t="shared" si="55"/>
        <v>s</v>
      </c>
    </row>
    <row r="649" spans="2:6" x14ac:dyDescent="0.3">
      <c r="B649" s="78">
        <f t="shared" si="52"/>
        <v>43380</v>
      </c>
      <c r="C649" s="80">
        <f t="shared" si="53"/>
        <v>40</v>
      </c>
      <c r="D649" s="147" t="str">
        <f t="shared" si="54"/>
        <v/>
      </c>
      <c r="E649" s="81">
        <f t="shared" si="56"/>
        <v>43380</v>
      </c>
      <c r="F649" s="82" t="str">
        <f t="shared" si="55"/>
        <v>d</v>
      </c>
    </row>
    <row r="650" spans="2:6" x14ac:dyDescent="0.3">
      <c r="B650" s="78">
        <f t="shared" si="52"/>
        <v>43381</v>
      </c>
      <c r="C650" s="80">
        <f t="shared" si="53"/>
        <v>41</v>
      </c>
      <c r="D650" s="147" t="str">
        <f t="shared" si="54"/>
        <v/>
      </c>
      <c r="E650" s="81">
        <f t="shared" si="56"/>
        <v>43381</v>
      </c>
      <c r="F650" s="82" t="str">
        <f t="shared" si="55"/>
        <v>l</v>
      </c>
    </row>
    <row r="651" spans="2:6" x14ac:dyDescent="0.3">
      <c r="B651" s="78">
        <f t="shared" si="52"/>
        <v>43382</v>
      </c>
      <c r="C651" s="80">
        <f t="shared" si="53"/>
        <v>41</v>
      </c>
      <c r="D651" s="147" t="str">
        <f t="shared" si="54"/>
        <v/>
      </c>
      <c r="E651" s="81">
        <f t="shared" si="56"/>
        <v>43382</v>
      </c>
      <c r="F651" s="82" t="str">
        <f t="shared" si="55"/>
        <v>m</v>
      </c>
    </row>
    <row r="652" spans="2:6" x14ac:dyDescent="0.3">
      <c r="B652" s="78">
        <f t="shared" si="52"/>
        <v>43383</v>
      </c>
      <c r="C652" s="80">
        <f t="shared" si="53"/>
        <v>41</v>
      </c>
      <c r="D652" s="147" t="str">
        <f t="shared" si="54"/>
        <v/>
      </c>
      <c r="E652" s="81">
        <f t="shared" si="56"/>
        <v>43383</v>
      </c>
      <c r="F652" s="82" t="str">
        <f t="shared" si="55"/>
        <v>m</v>
      </c>
    </row>
    <row r="653" spans="2:6" x14ac:dyDescent="0.3">
      <c r="B653" s="78">
        <f t="shared" si="52"/>
        <v>43384</v>
      </c>
      <c r="C653" s="80">
        <f t="shared" si="53"/>
        <v>41</v>
      </c>
      <c r="D653" s="147" t="str">
        <f t="shared" si="54"/>
        <v/>
      </c>
      <c r="E653" s="81">
        <f t="shared" si="56"/>
        <v>43384</v>
      </c>
      <c r="F653" s="82" t="str">
        <f t="shared" si="55"/>
        <v>j</v>
      </c>
    </row>
    <row r="654" spans="2:6" x14ac:dyDescent="0.3">
      <c r="B654" s="78">
        <f t="shared" si="52"/>
        <v>43385</v>
      </c>
      <c r="C654" s="80">
        <f t="shared" si="53"/>
        <v>41</v>
      </c>
      <c r="D654" s="147" t="str">
        <f t="shared" si="54"/>
        <v/>
      </c>
      <c r="E654" s="81">
        <f t="shared" si="56"/>
        <v>43385</v>
      </c>
      <c r="F654" s="82" t="str">
        <f t="shared" si="55"/>
        <v>v</v>
      </c>
    </row>
    <row r="655" spans="2:6" x14ac:dyDescent="0.3">
      <c r="B655" s="78">
        <f t="shared" si="52"/>
        <v>43386</v>
      </c>
      <c r="C655" s="80">
        <f t="shared" si="53"/>
        <v>41</v>
      </c>
      <c r="D655" s="147" t="str">
        <f t="shared" si="54"/>
        <v/>
      </c>
      <c r="E655" s="81">
        <f t="shared" si="56"/>
        <v>43386</v>
      </c>
      <c r="F655" s="82" t="str">
        <f t="shared" si="55"/>
        <v>s</v>
      </c>
    </row>
    <row r="656" spans="2:6" x14ac:dyDescent="0.3">
      <c r="B656" s="78">
        <f t="shared" si="52"/>
        <v>43387</v>
      </c>
      <c r="C656" s="80">
        <f t="shared" si="53"/>
        <v>41</v>
      </c>
      <c r="D656" s="147" t="str">
        <f t="shared" si="54"/>
        <v/>
      </c>
      <c r="E656" s="81">
        <f t="shared" si="56"/>
        <v>43387</v>
      </c>
      <c r="F656" s="82" t="str">
        <f t="shared" si="55"/>
        <v>d</v>
      </c>
    </row>
    <row r="657" spans="2:6" x14ac:dyDescent="0.3">
      <c r="B657" s="78">
        <f t="shared" si="52"/>
        <v>43388</v>
      </c>
      <c r="C657" s="80">
        <f t="shared" si="53"/>
        <v>42</v>
      </c>
      <c r="D657" s="147" t="str">
        <f t="shared" si="54"/>
        <v/>
      </c>
      <c r="E657" s="81">
        <f t="shared" si="56"/>
        <v>43388</v>
      </c>
      <c r="F657" s="82" t="str">
        <f t="shared" si="55"/>
        <v>l</v>
      </c>
    </row>
    <row r="658" spans="2:6" x14ac:dyDescent="0.3">
      <c r="B658" s="78">
        <f t="shared" si="52"/>
        <v>43389</v>
      </c>
      <c r="C658" s="80">
        <f t="shared" si="53"/>
        <v>42</v>
      </c>
      <c r="D658" s="147" t="str">
        <f t="shared" si="54"/>
        <v/>
      </c>
      <c r="E658" s="81">
        <f t="shared" si="56"/>
        <v>43389</v>
      </c>
      <c r="F658" s="82" t="str">
        <f t="shared" si="55"/>
        <v>m</v>
      </c>
    </row>
    <row r="659" spans="2:6" x14ac:dyDescent="0.3">
      <c r="B659" s="78">
        <f t="shared" si="52"/>
        <v>43390</v>
      </c>
      <c r="C659" s="80">
        <f t="shared" si="53"/>
        <v>42</v>
      </c>
      <c r="D659" s="147" t="str">
        <f t="shared" si="54"/>
        <v/>
      </c>
      <c r="E659" s="81">
        <f t="shared" si="56"/>
        <v>43390</v>
      </c>
      <c r="F659" s="82" t="str">
        <f t="shared" si="55"/>
        <v>m</v>
      </c>
    </row>
    <row r="660" spans="2:6" x14ac:dyDescent="0.3">
      <c r="B660" s="78">
        <f t="shared" si="52"/>
        <v>43391</v>
      </c>
      <c r="C660" s="80">
        <f t="shared" si="53"/>
        <v>42</v>
      </c>
      <c r="D660" s="147" t="str">
        <f t="shared" si="54"/>
        <v/>
      </c>
      <c r="E660" s="81">
        <f t="shared" si="56"/>
        <v>43391</v>
      </c>
      <c r="F660" s="82" t="str">
        <f t="shared" si="55"/>
        <v>j</v>
      </c>
    </row>
    <row r="661" spans="2:6" x14ac:dyDescent="0.3">
      <c r="B661" s="78">
        <f t="shared" si="52"/>
        <v>43392</v>
      </c>
      <c r="C661" s="80">
        <f t="shared" si="53"/>
        <v>42</v>
      </c>
      <c r="D661" s="147" t="str">
        <f t="shared" si="54"/>
        <v/>
      </c>
      <c r="E661" s="81">
        <f t="shared" si="56"/>
        <v>43392</v>
      </c>
      <c r="F661" s="82" t="str">
        <f t="shared" si="55"/>
        <v>v</v>
      </c>
    </row>
    <row r="662" spans="2:6" x14ac:dyDescent="0.3">
      <c r="B662" s="78">
        <f t="shared" si="52"/>
        <v>43393</v>
      </c>
      <c r="C662" s="80">
        <f t="shared" si="53"/>
        <v>42</v>
      </c>
      <c r="D662" s="147" t="str">
        <f t="shared" si="54"/>
        <v/>
      </c>
      <c r="E662" s="81">
        <f t="shared" si="56"/>
        <v>43393</v>
      </c>
      <c r="F662" s="82" t="str">
        <f t="shared" si="55"/>
        <v>s</v>
      </c>
    </row>
    <row r="663" spans="2:6" x14ac:dyDescent="0.3">
      <c r="B663" s="78">
        <f t="shared" ref="B663:B726" si="57">+B662+1</f>
        <v>43394</v>
      </c>
      <c r="C663" s="80">
        <f t="shared" ref="C663:C726" si="58">WEEKNUM(B663,21)</f>
        <v>42</v>
      </c>
      <c r="D663" s="147" t="str">
        <f t="shared" ref="D663:D726" si="59">IF(ISERROR(VLOOKUP(E663,jfdate,1,TRUE)),"",IF(VLOOKUP(E663,jfdate,1,TRUE)=B663,"f",""))</f>
        <v/>
      </c>
      <c r="E663" s="81">
        <f t="shared" si="56"/>
        <v>43394</v>
      </c>
      <c r="F663" s="82" t="str">
        <f t="shared" ref="F663:F726" si="60">IF(D663="f","f",VLOOKUP(WEEKDAY(E663),jourabbrege,2,FALSE))</f>
        <v>d</v>
      </c>
    </row>
    <row r="664" spans="2:6" x14ac:dyDescent="0.3">
      <c r="B664" s="78">
        <f t="shared" si="57"/>
        <v>43395</v>
      </c>
      <c r="C664" s="80">
        <f t="shared" si="58"/>
        <v>43</v>
      </c>
      <c r="D664" s="147" t="str">
        <f t="shared" si="59"/>
        <v/>
      </c>
      <c r="E664" s="81">
        <f t="shared" si="56"/>
        <v>43395</v>
      </c>
      <c r="F664" s="82" t="str">
        <f t="shared" si="60"/>
        <v>l</v>
      </c>
    </row>
    <row r="665" spans="2:6" x14ac:dyDescent="0.3">
      <c r="B665" s="78">
        <f t="shared" si="57"/>
        <v>43396</v>
      </c>
      <c r="C665" s="80">
        <f t="shared" si="58"/>
        <v>43</v>
      </c>
      <c r="D665" s="147" t="str">
        <f t="shared" si="59"/>
        <v/>
      </c>
      <c r="E665" s="81">
        <f t="shared" si="56"/>
        <v>43396</v>
      </c>
      <c r="F665" s="82" t="str">
        <f t="shared" si="60"/>
        <v>m</v>
      </c>
    </row>
    <row r="666" spans="2:6" x14ac:dyDescent="0.3">
      <c r="B666" s="78">
        <f t="shared" si="57"/>
        <v>43397</v>
      </c>
      <c r="C666" s="80">
        <f t="shared" si="58"/>
        <v>43</v>
      </c>
      <c r="D666" s="147" t="str">
        <f t="shared" si="59"/>
        <v/>
      </c>
      <c r="E666" s="81">
        <f t="shared" si="56"/>
        <v>43397</v>
      </c>
      <c r="F666" s="82" t="str">
        <f t="shared" si="60"/>
        <v>m</v>
      </c>
    </row>
    <row r="667" spans="2:6" x14ac:dyDescent="0.3">
      <c r="B667" s="78">
        <f t="shared" si="57"/>
        <v>43398</v>
      </c>
      <c r="C667" s="80">
        <f t="shared" si="58"/>
        <v>43</v>
      </c>
      <c r="D667" s="147" t="str">
        <f t="shared" si="59"/>
        <v/>
      </c>
      <c r="E667" s="81">
        <f t="shared" si="56"/>
        <v>43398</v>
      </c>
      <c r="F667" s="82" t="str">
        <f t="shared" si="60"/>
        <v>j</v>
      </c>
    </row>
    <row r="668" spans="2:6" x14ac:dyDescent="0.3">
      <c r="B668" s="78">
        <f t="shared" si="57"/>
        <v>43399</v>
      </c>
      <c r="C668" s="80">
        <f t="shared" si="58"/>
        <v>43</v>
      </c>
      <c r="D668" s="147" t="str">
        <f t="shared" si="59"/>
        <v/>
      </c>
      <c r="E668" s="81">
        <f t="shared" si="56"/>
        <v>43399</v>
      </c>
      <c r="F668" s="82" t="str">
        <f t="shared" si="60"/>
        <v>v</v>
      </c>
    </row>
    <row r="669" spans="2:6" x14ac:dyDescent="0.3">
      <c r="B669" s="78">
        <f t="shared" si="57"/>
        <v>43400</v>
      </c>
      <c r="C669" s="80">
        <f t="shared" si="58"/>
        <v>43</v>
      </c>
      <c r="D669" s="147" t="str">
        <f t="shared" si="59"/>
        <v/>
      </c>
      <c r="E669" s="81">
        <f t="shared" si="56"/>
        <v>43400</v>
      </c>
      <c r="F669" s="82" t="str">
        <f t="shared" si="60"/>
        <v>s</v>
      </c>
    </row>
    <row r="670" spans="2:6" x14ac:dyDescent="0.3">
      <c r="B670" s="78">
        <f t="shared" si="57"/>
        <v>43401</v>
      </c>
      <c r="C670" s="80">
        <f t="shared" si="58"/>
        <v>43</v>
      </c>
      <c r="D670" s="147" t="str">
        <f t="shared" si="59"/>
        <v/>
      </c>
      <c r="E670" s="81">
        <f t="shared" si="56"/>
        <v>43401</v>
      </c>
      <c r="F670" s="82" t="str">
        <f t="shared" si="60"/>
        <v>d</v>
      </c>
    </row>
    <row r="671" spans="2:6" x14ac:dyDescent="0.3">
      <c r="B671" s="78">
        <f t="shared" si="57"/>
        <v>43402</v>
      </c>
      <c r="C671" s="80">
        <f t="shared" si="58"/>
        <v>44</v>
      </c>
      <c r="D671" s="147" t="str">
        <f t="shared" si="59"/>
        <v/>
      </c>
      <c r="E671" s="81">
        <f t="shared" si="56"/>
        <v>43402</v>
      </c>
      <c r="F671" s="82" t="str">
        <f t="shared" si="60"/>
        <v>l</v>
      </c>
    </row>
    <row r="672" spans="2:6" x14ac:dyDescent="0.3">
      <c r="B672" s="78">
        <f t="shared" si="57"/>
        <v>43403</v>
      </c>
      <c r="C672" s="80">
        <f t="shared" si="58"/>
        <v>44</v>
      </c>
      <c r="D672" s="147" t="str">
        <f t="shared" si="59"/>
        <v/>
      </c>
      <c r="E672" s="81">
        <f t="shared" si="56"/>
        <v>43403</v>
      </c>
      <c r="F672" s="82" t="str">
        <f t="shared" si="60"/>
        <v>m</v>
      </c>
    </row>
    <row r="673" spans="2:6" x14ac:dyDescent="0.3">
      <c r="B673" s="78">
        <f t="shared" si="57"/>
        <v>43404</v>
      </c>
      <c r="C673" s="80">
        <f t="shared" si="58"/>
        <v>44</v>
      </c>
      <c r="D673" s="147" t="str">
        <f t="shared" si="59"/>
        <v/>
      </c>
      <c r="E673" s="81">
        <f t="shared" si="56"/>
        <v>43404</v>
      </c>
      <c r="F673" s="82" t="str">
        <f t="shared" si="60"/>
        <v>m</v>
      </c>
    </row>
    <row r="674" spans="2:6" x14ac:dyDescent="0.3">
      <c r="B674" s="78">
        <f t="shared" si="57"/>
        <v>43405</v>
      </c>
      <c r="C674" s="80">
        <f t="shared" si="58"/>
        <v>44</v>
      </c>
      <c r="D674" s="147" t="str">
        <f t="shared" si="59"/>
        <v/>
      </c>
      <c r="E674" s="81">
        <f t="shared" si="56"/>
        <v>43405</v>
      </c>
      <c r="F674" s="82" t="str">
        <f t="shared" si="60"/>
        <v>j</v>
      </c>
    </row>
    <row r="675" spans="2:6" x14ac:dyDescent="0.3">
      <c r="B675" s="78">
        <f t="shared" si="57"/>
        <v>43406</v>
      </c>
      <c r="C675" s="80">
        <f t="shared" si="58"/>
        <v>44</v>
      </c>
      <c r="D675" s="147" t="str">
        <f t="shared" si="59"/>
        <v/>
      </c>
      <c r="E675" s="81">
        <f t="shared" si="56"/>
        <v>43406</v>
      </c>
      <c r="F675" s="82" t="str">
        <f t="shared" si="60"/>
        <v>v</v>
      </c>
    </row>
    <row r="676" spans="2:6" x14ac:dyDescent="0.3">
      <c r="B676" s="78">
        <f t="shared" si="57"/>
        <v>43407</v>
      </c>
      <c r="C676" s="80">
        <f t="shared" si="58"/>
        <v>44</v>
      </c>
      <c r="D676" s="147" t="str">
        <f t="shared" si="59"/>
        <v/>
      </c>
      <c r="E676" s="81">
        <f t="shared" si="56"/>
        <v>43407</v>
      </c>
      <c r="F676" s="82" t="str">
        <f t="shared" si="60"/>
        <v>s</v>
      </c>
    </row>
    <row r="677" spans="2:6" x14ac:dyDescent="0.3">
      <c r="B677" s="78">
        <f t="shared" si="57"/>
        <v>43408</v>
      </c>
      <c r="C677" s="80">
        <f t="shared" si="58"/>
        <v>44</v>
      </c>
      <c r="D677" s="147" t="str">
        <f t="shared" si="59"/>
        <v/>
      </c>
      <c r="E677" s="81">
        <f t="shared" si="56"/>
        <v>43408</v>
      </c>
      <c r="F677" s="82" t="str">
        <f t="shared" si="60"/>
        <v>d</v>
      </c>
    </row>
    <row r="678" spans="2:6" x14ac:dyDescent="0.3">
      <c r="B678" s="78">
        <f t="shared" si="57"/>
        <v>43409</v>
      </c>
      <c r="C678" s="80">
        <f t="shared" si="58"/>
        <v>45</v>
      </c>
      <c r="D678" s="147" t="str">
        <f t="shared" si="59"/>
        <v/>
      </c>
      <c r="E678" s="81">
        <f t="shared" si="56"/>
        <v>43409</v>
      </c>
      <c r="F678" s="82" t="str">
        <f t="shared" si="60"/>
        <v>l</v>
      </c>
    </row>
    <row r="679" spans="2:6" x14ac:dyDescent="0.3">
      <c r="B679" s="78">
        <f t="shared" si="57"/>
        <v>43410</v>
      </c>
      <c r="C679" s="80">
        <f t="shared" si="58"/>
        <v>45</v>
      </c>
      <c r="D679" s="147" t="str">
        <f t="shared" si="59"/>
        <v/>
      </c>
      <c r="E679" s="81">
        <f t="shared" si="56"/>
        <v>43410</v>
      </c>
      <c r="F679" s="82" t="str">
        <f t="shared" si="60"/>
        <v>m</v>
      </c>
    </row>
    <row r="680" spans="2:6" x14ac:dyDescent="0.3">
      <c r="B680" s="78">
        <f t="shared" si="57"/>
        <v>43411</v>
      </c>
      <c r="C680" s="80">
        <f t="shared" si="58"/>
        <v>45</v>
      </c>
      <c r="D680" s="147" t="str">
        <f t="shared" si="59"/>
        <v/>
      </c>
      <c r="E680" s="81">
        <f t="shared" si="56"/>
        <v>43411</v>
      </c>
      <c r="F680" s="82" t="str">
        <f t="shared" si="60"/>
        <v>m</v>
      </c>
    </row>
    <row r="681" spans="2:6" x14ac:dyDescent="0.3">
      <c r="B681" s="78">
        <f t="shared" si="57"/>
        <v>43412</v>
      </c>
      <c r="C681" s="80">
        <f t="shared" si="58"/>
        <v>45</v>
      </c>
      <c r="D681" s="147" t="str">
        <f t="shared" si="59"/>
        <v/>
      </c>
      <c r="E681" s="81">
        <f t="shared" si="56"/>
        <v>43412</v>
      </c>
      <c r="F681" s="82" t="str">
        <f t="shared" si="60"/>
        <v>j</v>
      </c>
    </row>
    <row r="682" spans="2:6" x14ac:dyDescent="0.3">
      <c r="B682" s="78">
        <f t="shared" si="57"/>
        <v>43413</v>
      </c>
      <c r="C682" s="80">
        <f t="shared" si="58"/>
        <v>45</v>
      </c>
      <c r="D682" s="147" t="str">
        <f t="shared" si="59"/>
        <v/>
      </c>
      <c r="E682" s="81">
        <f t="shared" si="56"/>
        <v>43413</v>
      </c>
      <c r="F682" s="82" t="str">
        <f t="shared" si="60"/>
        <v>v</v>
      </c>
    </row>
    <row r="683" spans="2:6" x14ac:dyDescent="0.3">
      <c r="B683" s="78">
        <f t="shared" si="57"/>
        <v>43414</v>
      </c>
      <c r="C683" s="80">
        <f t="shared" si="58"/>
        <v>45</v>
      </c>
      <c r="D683" s="147" t="str">
        <f t="shared" si="59"/>
        <v/>
      </c>
      <c r="E683" s="81">
        <f t="shared" si="56"/>
        <v>43414</v>
      </c>
      <c r="F683" s="82" t="str">
        <f t="shared" si="60"/>
        <v>s</v>
      </c>
    </row>
    <row r="684" spans="2:6" x14ac:dyDescent="0.3">
      <c r="B684" s="78">
        <f t="shared" si="57"/>
        <v>43415</v>
      </c>
      <c r="C684" s="80">
        <f t="shared" si="58"/>
        <v>45</v>
      </c>
      <c r="D684" s="147" t="str">
        <f t="shared" si="59"/>
        <v/>
      </c>
      <c r="E684" s="81">
        <f t="shared" si="56"/>
        <v>43415</v>
      </c>
      <c r="F684" s="82" t="str">
        <f t="shared" si="60"/>
        <v>d</v>
      </c>
    </row>
    <row r="685" spans="2:6" x14ac:dyDescent="0.3">
      <c r="B685" s="78">
        <f t="shared" si="57"/>
        <v>43416</v>
      </c>
      <c r="C685" s="80">
        <f t="shared" si="58"/>
        <v>46</v>
      </c>
      <c r="D685" s="147" t="str">
        <f t="shared" si="59"/>
        <v/>
      </c>
      <c r="E685" s="81">
        <f t="shared" si="56"/>
        <v>43416</v>
      </c>
      <c r="F685" s="82" t="str">
        <f t="shared" si="60"/>
        <v>l</v>
      </c>
    </row>
    <row r="686" spans="2:6" x14ac:dyDescent="0.3">
      <c r="B686" s="78">
        <f t="shared" si="57"/>
        <v>43417</v>
      </c>
      <c r="C686" s="80">
        <f t="shared" si="58"/>
        <v>46</v>
      </c>
      <c r="D686" s="147" t="str">
        <f t="shared" si="59"/>
        <v/>
      </c>
      <c r="E686" s="81">
        <f t="shared" si="56"/>
        <v>43417</v>
      </c>
      <c r="F686" s="82" t="str">
        <f t="shared" si="60"/>
        <v>m</v>
      </c>
    </row>
    <row r="687" spans="2:6" x14ac:dyDescent="0.3">
      <c r="B687" s="78">
        <f t="shared" si="57"/>
        <v>43418</v>
      </c>
      <c r="C687" s="80">
        <f t="shared" si="58"/>
        <v>46</v>
      </c>
      <c r="D687" s="147" t="str">
        <f t="shared" si="59"/>
        <v/>
      </c>
      <c r="E687" s="81">
        <f t="shared" si="56"/>
        <v>43418</v>
      </c>
      <c r="F687" s="82" t="str">
        <f t="shared" si="60"/>
        <v>m</v>
      </c>
    </row>
    <row r="688" spans="2:6" x14ac:dyDescent="0.3">
      <c r="B688" s="78">
        <f t="shared" si="57"/>
        <v>43419</v>
      </c>
      <c r="C688" s="80">
        <f t="shared" si="58"/>
        <v>46</v>
      </c>
      <c r="D688" s="147" t="str">
        <f t="shared" si="59"/>
        <v/>
      </c>
      <c r="E688" s="81">
        <f t="shared" si="56"/>
        <v>43419</v>
      </c>
      <c r="F688" s="82" t="str">
        <f t="shared" si="60"/>
        <v>j</v>
      </c>
    </row>
    <row r="689" spans="2:6" x14ac:dyDescent="0.3">
      <c r="B689" s="78">
        <f t="shared" si="57"/>
        <v>43420</v>
      </c>
      <c r="C689" s="80">
        <f t="shared" si="58"/>
        <v>46</v>
      </c>
      <c r="D689" s="147" t="str">
        <f t="shared" si="59"/>
        <v/>
      </c>
      <c r="E689" s="81">
        <f t="shared" si="56"/>
        <v>43420</v>
      </c>
      <c r="F689" s="82" t="str">
        <f t="shared" si="60"/>
        <v>v</v>
      </c>
    </row>
    <row r="690" spans="2:6" x14ac:dyDescent="0.3">
      <c r="B690" s="78">
        <f t="shared" si="57"/>
        <v>43421</v>
      </c>
      <c r="C690" s="80">
        <f t="shared" si="58"/>
        <v>46</v>
      </c>
      <c r="D690" s="147" t="str">
        <f t="shared" si="59"/>
        <v/>
      </c>
      <c r="E690" s="81">
        <f t="shared" si="56"/>
        <v>43421</v>
      </c>
      <c r="F690" s="82" t="str">
        <f t="shared" si="60"/>
        <v>s</v>
      </c>
    </row>
    <row r="691" spans="2:6" x14ac:dyDescent="0.3">
      <c r="B691" s="78">
        <f t="shared" si="57"/>
        <v>43422</v>
      </c>
      <c r="C691" s="80">
        <f t="shared" si="58"/>
        <v>46</v>
      </c>
      <c r="D691" s="147" t="str">
        <f t="shared" si="59"/>
        <v/>
      </c>
      <c r="E691" s="81">
        <f t="shared" si="56"/>
        <v>43422</v>
      </c>
      <c r="F691" s="82" t="str">
        <f t="shared" si="60"/>
        <v>d</v>
      </c>
    </row>
    <row r="692" spans="2:6" x14ac:dyDescent="0.3">
      <c r="B692" s="78">
        <f t="shared" si="57"/>
        <v>43423</v>
      </c>
      <c r="C692" s="80">
        <f t="shared" si="58"/>
        <v>47</v>
      </c>
      <c r="D692" s="147" t="str">
        <f t="shared" si="59"/>
        <v/>
      </c>
      <c r="E692" s="81">
        <f t="shared" si="56"/>
        <v>43423</v>
      </c>
      <c r="F692" s="82" t="str">
        <f t="shared" si="60"/>
        <v>l</v>
      </c>
    </row>
    <row r="693" spans="2:6" x14ac:dyDescent="0.3">
      <c r="B693" s="78">
        <f t="shared" si="57"/>
        <v>43424</v>
      </c>
      <c r="C693" s="80">
        <f t="shared" si="58"/>
        <v>47</v>
      </c>
      <c r="D693" s="147" t="str">
        <f t="shared" si="59"/>
        <v/>
      </c>
      <c r="E693" s="81">
        <f t="shared" si="56"/>
        <v>43424</v>
      </c>
      <c r="F693" s="82" t="str">
        <f t="shared" si="60"/>
        <v>m</v>
      </c>
    </row>
    <row r="694" spans="2:6" x14ac:dyDescent="0.3">
      <c r="B694" s="78">
        <f t="shared" si="57"/>
        <v>43425</v>
      </c>
      <c r="C694" s="80">
        <f t="shared" si="58"/>
        <v>47</v>
      </c>
      <c r="D694" s="147" t="str">
        <f t="shared" si="59"/>
        <v/>
      </c>
      <c r="E694" s="81">
        <f t="shared" si="56"/>
        <v>43425</v>
      </c>
      <c r="F694" s="82" t="str">
        <f t="shared" si="60"/>
        <v>m</v>
      </c>
    </row>
    <row r="695" spans="2:6" x14ac:dyDescent="0.3">
      <c r="B695" s="78">
        <f t="shared" si="57"/>
        <v>43426</v>
      </c>
      <c r="C695" s="80">
        <f t="shared" si="58"/>
        <v>47</v>
      </c>
      <c r="D695" s="147" t="str">
        <f t="shared" si="59"/>
        <v/>
      </c>
      <c r="E695" s="81">
        <f t="shared" si="56"/>
        <v>43426</v>
      </c>
      <c r="F695" s="82" t="str">
        <f t="shared" si="60"/>
        <v>j</v>
      </c>
    </row>
    <row r="696" spans="2:6" x14ac:dyDescent="0.3">
      <c r="B696" s="78">
        <f t="shared" si="57"/>
        <v>43427</v>
      </c>
      <c r="C696" s="80">
        <f t="shared" si="58"/>
        <v>47</v>
      </c>
      <c r="D696" s="147" t="str">
        <f t="shared" si="59"/>
        <v/>
      </c>
      <c r="E696" s="81">
        <f t="shared" si="56"/>
        <v>43427</v>
      </c>
      <c r="F696" s="82" t="str">
        <f t="shared" si="60"/>
        <v>v</v>
      </c>
    </row>
    <row r="697" spans="2:6" x14ac:dyDescent="0.3">
      <c r="B697" s="78">
        <f t="shared" si="57"/>
        <v>43428</v>
      </c>
      <c r="C697" s="80">
        <f t="shared" si="58"/>
        <v>47</v>
      </c>
      <c r="D697" s="147" t="str">
        <f t="shared" si="59"/>
        <v/>
      </c>
      <c r="E697" s="81">
        <f t="shared" si="56"/>
        <v>43428</v>
      </c>
      <c r="F697" s="82" t="str">
        <f t="shared" si="60"/>
        <v>s</v>
      </c>
    </row>
    <row r="698" spans="2:6" x14ac:dyDescent="0.3">
      <c r="B698" s="78">
        <f t="shared" si="57"/>
        <v>43429</v>
      </c>
      <c r="C698" s="80">
        <f t="shared" si="58"/>
        <v>47</v>
      </c>
      <c r="D698" s="147" t="str">
        <f t="shared" si="59"/>
        <v/>
      </c>
      <c r="E698" s="81">
        <f t="shared" si="56"/>
        <v>43429</v>
      </c>
      <c r="F698" s="82" t="str">
        <f t="shared" si="60"/>
        <v>d</v>
      </c>
    </row>
    <row r="699" spans="2:6" x14ac:dyDescent="0.3">
      <c r="B699" s="78">
        <f t="shared" si="57"/>
        <v>43430</v>
      </c>
      <c r="C699" s="80">
        <f t="shared" si="58"/>
        <v>48</v>
      </c>
      <c r="D699" s="147" t="str">
        <f t="shared" si="59"/>
        <v/>
      </c>
      <c r="E699" s="81">
        <f t="shared" si="56"/>
        <v>43430</v>
      </c>
      <c r="F699" s="82" t="str">
        <f t="shared" si="60"/>
        <v>l</v>
      </c>
    </row>
    <row r="700" spans="2:6" x14ac:dyDescent="0.3">
      <c r="B700" s="78">
        <f t="shared" si="57"/>
        <v>43431</v>
      </c>
      <c r="C700" s="80">
        <f t="shared" si="58"/>
        <v>48</v>
      </c>
      <c r="D700" s="147" t="str">
        <f t="shared" si="59"/>
        <v/>
      </c>
      <c r="E700" s="81">
        <f t="shared" si="56"/>
        <v>43431</v>
      </c>
      <c r="F700" s="82" t="str">
        <f t="shared" si="60"/>
        <v>m</v>
      </c>
    </row>
    <row r="701" spans="2:6" x14ac:dyDescent="0.3">
      <c r="B701" s="78">
        <f t="shared" si="57"/>
        <v>43432</v>
      </c>
      <c r="C701" s="80">
        <f t="shared" si="58"/>
        <v>48</v>
      </c>
      <c r="D701" s="147" t="str">
        <f t="shared" si="59"/>
        <v/>
      </c>
      <c r="E701" s="81">
        <f t="shared" si="56"/>
        <v>43432</v>
      </c>
      <c r="F701" s="82" t="str">
        <f t="shared" si="60"/>
        <v>m</v>
      </c>
    </row>
    <row r="702" spans="2:6" x14ac:dyDescent="0.3">
      <c r="B702" s="78">
        <f t="shared" si="57"/>
        <v>43433</v>
      </c>
      <c r="C702" s="80">
        <f t="shared" si="58"/>
        <v>48</v>
      </c>
      <c r="D702" s="147" t="str">
        <f t="shared" si="59"/>
        <v/>
      </c>
      <c r="E702" s="81">
        <f t="shared" si="56"/>
        <v>43433</v>
      </c>
      <c r="F702" s="82" t="str">
        <f t="shared" si="60"/>
        <v>j</v>
      </c>
    </row>
    <row r="703" spans="2:6" x14ac:dyDescent="0.3">
      <c r="B703" s="78">
        <f t="shared" si="57"/>
        <v>43434</v>
      </c>
      <c r="C703" s="80">
        <f t="shared" si="58"/>
        <v>48</v>
      </c>
      <c r="D703" s="147" t="str">
        <f t="shared" si="59"/>
        <v/>
      </c>
      <c r="E703" s="81">
        <f t="shared" si="56"/>
        <v>43434</v>
      </c>
      <c r="F703" s="82" t="str">
        <f t="shared" si="60"/>
        <v>v</v>
      </c>
    </row>
    <row r="704" spans="2:6" x14ac:dyDescent="0.3">
      <c r="B704" s="78">
        <f t="shared" si="57"/>
        <v>43435</v>
      </c>
      <c r="C704" s="80">
        <f t="shared" si="58"/>
        <v>48</v>
      </c>
      <c r="D704" s="147" t="str">
        <f t="shared" si="59"/>
        <v/>
      </c>
      <c r="E704" s="81">
        <f t="shared" si="56"/>
        <v>43435</v>
      </c>
      <c r="F704" s="82" t="str">
        <f t="shared" si="60"/>
        <v>s</v>
      </c>
    </row>
    <row r="705" spans="2:6" x14ac:dyDescent="0.3">
      <c r="B705" s="78">
        <f t="shared" si="57"/>
        <v>43436</v>
      </c>
      <c r="C705" s="80">
        <f t="shared" si="58"/>
        <v>48</v>
      </c>
      <c r="D705" s="147" t="str">
        <f t="shared" si="59"/>
        <v/>
      </c>
      <c r="E705" s="81">
        <f t="shared" si="56"/>
        <v>43436</v>
      </c>
      <c r="F705" s="82" t="str">
        <f t="shared" si="60"/>
        <v>d</v>
      </c>
    </row>
    <row r="706" spans="2:6" x14ac:dyDescent="0.3">
      <c r="B706" s="78">
        <f t="shared" si="57"/>
        <v>43437</v>
      </c>
      <c r="C706" s="80">
        <f t="shared" si="58"/>
        <v>49</v>
      </c>
      <c r="D706" s="147" t="str">
        <f t="shared" si="59"/>
        <v/>
      </c>
      <c r="E706" s="81">
        <f t="shared" si="56"/>
        <v>43437</v>
      </c>
      <c r="F706" s="82" t="str">
        <f t="shared" si="60"/>
        <v>l</v>
      </c>
    </row>
    <row r="707" spans="2:6" x14ac:dyDescent="0.3">
      <c r="B707" s="78">
        <f t="shared" si="57"/>
        <v>43438</v>
      </c>
      <c r="C707" s="80">
        <f t="shared" si="58"/>
        <v>49</v>
      </c>
      <c r="D707" s="147" t="str">
        <f t="shared" si="59"/>
        <v/>
      </c>
      <c r="E707" s="81">
        <f t="shared" si="56"/>
        <v>43438</v>
      </c>
      <c r="F707" s="82" t="str">
        <f t="shared" si="60"/>
        <v>m</v>
      </c>
    </row>
    <row r="708" spans="2:6" x14ac:dyDescent="0.3">
      <c r="B708" s="78">
        <f t="shared" si="57"/>
        <v>43439</v>
      </c>
      <c r="C708" s="80">
        <f t="shared" si="58"/>
        <v>49</v>
      </c>
      <c r="D708" s="147" t="str">
        <f t="shared" si="59"/>
        <v/>
      </c>
      <c r="E708" s="81">
        <f t="shared" si="56"/>
        <v>43439</v>
      </c>
      <c r="F708" s="82" t="str">
        <f t="shared" si="60"/>
        <v>m</v>
      </c>
    </row>
    <row r="709" spans="2:6" x14ac:dyDescent="0.3">
      <c r="B709" s="78">
        <f t="shared" si="57"/>
        <v>43440</v>
      </c>
      <c r="C709" s="80">
        <f t="shared" si="58"/>
        <v>49</v>
      </c>
      <c r="D709" s="147" t="str">
        <f t="shared" si="59"/>
        <v/>
      </c>
      <c r="E709" s="81">
        <f t="shared" si="56"/>
        <v>43440</v>
      </c>
      <c r="F709" s="82" t="str">
        <f t="shared" si="60"/>
        <v>j</v>
      </c>
    </row>
    <row r="710" spans="2:6" x14ac:dyDescent="0.3">
      <c r="B710" s="78">
        <f t="shared" si="57"/>
        <v>43441</v>
      </c>
      <c r="C710" s="80">
        <f t="shared" si="58"/>
        <v>49</v>
      </c>
      <c r="D710" s="147" t="str">
        <f t="shared" si="59"/>
        <v/>
      </c>
      <c r="E710" s="81">
        <f t="shared" ref="E710:E773" si="61">B710</f>
        <v>43441</v>
      </c>
      <c r="F710" s="82" t="str">
        <f t="shared" si="60"/>
        <v>v</v>
      </c>
    </row>
    <row r="711" spans="2:6" x14ac:dyDescent="0.3">
      <c r="B711" s="78">
        <f t="shared" si="57"/>
        <v>43442</v>
      </c>
      <c r="C711" s="80">
        <f t="shared" si="58"/>
        <v>49</v>
      </c>
      <c r="D711" s="147" t="str">
        <f t="shared" si="59"/>
        <v/>
      </c>
      <c r="E711" s="81">
        <f t="shared" si="61"/>
        <v>43442</v>
      </c>
      <c r="F711" s="82" t="str">
        <f t="shared" si="60"/>
        <v>s</v>
      </c>
    </row>
    <row r="712" spans="2:6" x14ac:dyDescent="0.3">
      <c r="B712" s="78">
        <f t="shared" si="57"/>
        <v>43443</v>
      </c>
      <c r="C712" s="80">
        <f t="shared" si="58"/>
        <v>49</v>
      </c>
      <c r="D712" s="147" t="str">
        <f t="shared" si="59"/>
        <v/>
      </c>
      <c r="E712" s="81">
        <f t="shared" si="61"/>
        <v>43443</v>
      </c>
      <c r="F712" s="82" t="str">
        <f t="shared" si="60"/>
        <v>d</v>
      </c>
    </row>
    <row r="713" spans="2:6" x14ac:dyDescent="0.3">
      <c r="B713" s="78">
        <f t="shared" si="57"/>
        <v>43444</v>
      </c>
      <c r="C713" s="80">
        <f t="shared" si="58"/>
        <v>50</v>
      </c>
      <c r="D713" s="147" t="str">
        <f t="shared" si="59"/>
        <v/>
      </c>
      <c r="E713" s="81">
        <f t="shared" si="61"/>
        <v>43444</v>
      </c>
      <c r="F713" s="82" t="str">
        <f t="shared" si="60"/>
        <v>l</v>
      </c>
    </row>
    <row r="714" spans="2:6" x14ac:dyDescent="0.3">
      <c r="B714" s="78">
        <f t="shared" si="57"/>
        <v>43445</v>
      </c>
      <c r="C714" s="80">
        <f t="shared" si="58"/>
        <v>50</v>
      </c>
      <c r="D714" s="147" t="str">
        <f t="shared" si="59"/>
        <v/>
      </c>
      <c r="E714" s="81">
        <f t="shared" si="61"/>
        <v>43445</v>
      </c>
      <c r="F714" s="82" t="str">
        <f t="shared" si="60"/>
        <v>m</v>
      </c>
    </row>
    <row r="715" spans="2:6" x14ac:dyDescent="0.3">
      <c r="B715" s="78">
        <f t="shared" si="57"/>
        <v>43446</v>
      </c>
      <c r="C715" s="80">
        <f t="shared" si="58"/>
        <v>50</v>
      </c>
      <c r="D715" s="147" t="str">
        <f t="shared" si="59"/>
        <v/>
      </c>
      <c r="E715" s="81">
        <f t="shared" si="61"/>
        <v>43446</v>
      </c>
      <c r="F715" s="82" t="str">
        <f t="shared" si="60"/>
        <v>m</v>
      </c>
    </row>
    <row r="716" spans="2:6" x14ac:dyDescent="0.3">
      <c r="B716" s="78">
        <f t="shared" si="57"/>
        <v>43447</v>
      </c>
      <c r="C716" s="80">
        <f t="shared" si="58"/>
        <v>50</v>
      </c>
      <c r="D716" s="147" t="str">
        <f t="shared" si="59"/>
        <v/>
      </c>
      <c r="E716" s="81">
        <f t="shared" si="61"/>
        <v>43447</v>
      </c>
      <c r="F716" s="82" t="str">
        <f t="shared" si="60"/>
        <v>j</v>
      </c>
    </row>
    <row r="717" spans="2:6" x14ac:dyDescent="0.3">
      <c r="B717" s="78">
        <f t="shared" si="57"/>
        <v>43448</v>
      </c>
      <c r="C717" s="80">
        <f t="shared" si="58"/>
        <v>50</v>
      </c>
      <c r="D717" s="147" t="str">
        <f t="shared" si="59"/>
        <v/>
      </c>
      <c r="E717" s="81">
        <f t="shared" si="61"/>
        <v>43448</v>
      </c>
      <c r="F717" s="82" t="str">
        <f t="shared" si="60"/>
        <v>v</v>
      </c>
    </row>
    <row r="718" spans="2:6" x14ac:dyDescent="0.3">
      <c r="B718" s="78">
        <f t="shared" si="57"/>
        <v>43449</v>
      </c>
      <c r="C718" s="80">
        <f t="shared" si="58"/>
        <v>50</v>
      </c>
      <c r="D718" s="147" t="str">
        <f t="shared" si="59"/>
        <v/>
      </c>
      <c r="E718" s="81">
        <f t="shared" si="61"/>
        <v>43449</v>
      </c>
      <c r="F718" s="82" t="str">
        <f t="shared" si="60"/>
        <v>s</v>
      </c>
    </row>
    <row r="719" spans="2:6" x14ac:dyDescent="0.3">
      <c r="B719" s="78">
        <f t="shared" si="57"/>
        <v>43450</v>
      </c>
      <c r="C719" s="80">
        <f t="shared" si="58"/>
        <v>50</v>
      </c>
      <c r="D719" s="147" t="str">
        <f t="shared" si="59"/>
        <v/>
      </c>
      <c r="E719" s="81">
        <f t="shared" si="61"/>
        <v>43450</v>
      </c>
      <c r="F719" s="82" t="str">
        <f t="shared" si="60"/>
        <v>d</v>
      </c>
    </row>
    <row r="720" spans="2:6" x14ac:dyDescent="0.3">
      <c r="B720" s="78">
        <f t="shared" si="57"/>
        <v>43451</v>
      </c>
      <c r="C720" s="80">
        <f t="shared" si="58"/>
        <v>51</v>
      </c>
      <c r="D720" s="147" t="str">
        <f t="shared" si="59"/>
        <v/>
      </c>
      <c r="E720" s="81">
        <f t="shared" si="61"/>
        <v>43451</v>
      </c>
      <c r="F720" s="82" t="str">
        <f t="shared" si="60"/>
        <v>l</v>
      </c>
    </row>
    <row r="721" spans="2:6" x14ac:dyDescent="0.3">
      <c r="B721" s="78">
        <f t="shared" si="57"/>
        <v>43452</v>
      </c>
      <c r="C721" s="80">
        <f t="shared" si="58"/>
        <v>51</v>
      </c>
      <c r="D721" s="147" t="str">
        <f t="shared" si="59"/>
        <v/>
      </c>
      <c r="E721" s="81">
        <f t="shared" si="61"/>
        <v>43452</v>
      </c>
      <c r="F721" s="82" t="str">
        <f t="shared" si="60"/>
        <v>m</v>
      </c>
    </row>
    <row r="722" spans="2:6" x14ac:dyDescent="0.3">
      <c r="B722" s="78">
        <f t="shared" si="57"/>
        <v>43453</v>
      </c>
      <c r="C722" s="80">
        <f t="shared" si="58"/>
        <v>51</v>
      </c>
      <c r="D722" s="147" t="str">
        <f t="shared" si="59"/>
        <v/>
      </c>
      <c r="E722" s="81">
        <f t="shared" si="61"/>
        <v>43453</v>
      </c>
      <c r="F722" s="82" t="str">
        <f t="shared" si="60"/>
        <v>m</v>
      </c>
    </row>
    <row r="723" spans="2:6" x14ac:dyDescent="0.3">
      <c r="B723" s="78">
        <f t="shared" si="57"/>
        <v>43454</v>
      </c>
      <c r="C723" s="80">
        <f t="shared" si="58"/>
        <v>51</v>
      </c>
      <c r="D723" s="147" t="str">
        <f t="shared" si="59"/>
        <v/>
      </c>
      <c r="E723" s="81">
        <f t="shared" si="61"/>
        <v>43454</v>
      </c>
      <c r="F723" s="82" t="str">
        <f t="shared" si="60"/>
        <v>j</v>
      </c>
    </row>
    <row r="724" spans="2:6" x14ac:dyDescent="0.3">
      <c r="B724" s="78">
        <f t="shared" si="57"/>
        <v>43455</v>
      </c>
      <c r="C724" s="80">
        <f t="shared" si="58"/>
        <v>51</v>
      </c>
      <c r="D724" s="147" t="str">
        <f t="shared" si="59"/>
        <v/>
      </c>
      <c r="E724" s="81">
        <f t="shared" si="61"/>
        <v>43455</v>
      </c>
      <c r="F724" s="82" t="str">
        <f t="shared" si="60"/>
        <v>v</v>
      </c>
    </row>
    <row r="725" spans="2:6" x14ac:dyDescent="0.3">
      <c r="B725" s="78">
        <f t="shared" si="57"/>
        <v>43456</v>
      </c>
      <c r="C725" s="80">
        <f t="shared" si="58"/>
        <v>51</v>
      </c>
      <c r="D725" s="147" t="str">
        <f t="shared" si="59"/>
        <v/>
      </c>
      <c r="E725" s="81">
        <f t="shared" si="61"/>
        <v>43456</v>
      </c>
      <c r="F725" s="82" t="str">
        <f t="shared" si="60"/>
        <v>s</v>
      </c>
    </row>
    <row r="726" spans="2:6" x14ac:dyDescent="0.3">
      <c r="B726" s="78">
        <f t="shared" si="57"/>
        <v>43457</v>
      </c>
      <c r="C726" s="80">
        <f t="shared" si="58"/>
        <v>51</v>
      </c>
      <c r="D726" s="147" t="str">
        <f t="shared" si="59"/>
        <v/>
      </c>
      <c r="E726" s="81">
        <f t="shared" si="61"/>
        <v>43457</v>
      </c>
      <c r="F726" s="82" t="str">
        <f t="shared" si="60"/>
        <v>d</v>
      </c>
    </row>
    <row r="727" spans="2:6" x14ac:dyDescent="0.3">
      <c r="B727" s="78">
        <f t="shared" ref="B727:B790" si="62">+B726+1</f>
        <v>43458</v>
      </c>
      <c r="C727" s="80">
        <f t="shared" ref="C727:C790" si="63">WEEKNUM(B727,21)</f>
        <v>52</v>
      </c>
      <c r="D727" s="147" t="str">
        <f t="shared" ref="D727:D790" si="64">IF(ISERROR(VLOOKUP(E727,jfdate,1,TRUE)),"",IF(VLOOKUP(E727,jfdate,1,TRUE)=B727,"f",""))</f>
        <v/>
      </c>
      <c r="E727" s="81">
        <f t="shared" si="61"/>
        <v>43458</v>
      </c>
      <c r="F727" s="82" t="str">
        <f t="shared" ref="F727:F790" si="65">IF(D727="f","f",VLOOKUP(WEEKDAY(E727),jourabbrege,2,FALSE))</f>
        <v>l</v>
      </c>
    </row>
    <row r="728" spans="2:6" x14ac:dyDescent="0.3">
      <c r="B728" s="78">
        <f t="shared" si="62"/>
        <v>43459</v>
      </c>
      <c r="C728" s="80">
        <f t="shared" si="63"/>
        <v>52</v>
      </c>
      <c r="D728" s="147" t="str">
        <f t="shared" si="64"/>
        <v/>
      </c>
      <c r="E728" s="81">
        <f t="shared" si="61"/>
        <v>43459</v>
      </c>
      <c r="F728" s="82" t="str">
        <f t="shared" si="65"/>
        <v>m</v>
      </c>
    </row>
    <row r="729" spans="2:6" x14ac:dyDescent="0.3">
      <c r="B729" s="78">
        <f t="shared" si="62"/>
        <v>43460</v>
      </c>
      <c r="C729" s="80">
        <f t="shared" si="63"/>
        <v>52</v>
      </c>
      <c r="D729" s="147" t="str">
        <f t="shared" si="64"/>
        <v/>
      </c>
      <c r="E729" s="81">
        <f t="shared" si="61"/>
        <v>43460</v>
      </c>
      <c r="F729" s="82" t="str">
        <f t="shared" si="65"/>
        <v>m</v>
      </c>
    </row>
    <row r="730" spans="2:6" x14ac:dyDescent="0.3">
      <c r="B730" s="78">
        <f t="shared" si="62"/>
        <v>43461</v>
      </c>
      <c r="C730" s="80">
        <f t="shared" si="63"/>
        <v>52</v>
      </c>
      <c r="D730" s="147" t="str">
        <f t="shared" si="64"/>
        <v/>
      </c>
      <c r="E730" s="81">
        <f t="shared" si="61"/>
        <v>43461</v>
      </c>
      <c r="F730" s="82" t="str">
        <f t="shared" si="65"/>
        <v>j</v>
      </c>
    </row>
    <row r="731" spans="2:6" x14ac:dyDescent="0.3">
      <c r="B731" s="78">
        <f t="shared" si="62"/>
        <v>43462</v>
      </c>
      <c r="C731" s="80">
        <f t="shared" si="63"/>
        <v>52</v>
      </c>
      <c r="D731" s="147" t="str">
        <f t="shared" si="64"/>
        <v/>
      </c>
      <c r="E731" s="81">
        <f t="shared" si="61"/>
        <v>43462</v>
      </c>
      <c r="F731" s="82" t="str">
        <f t="shared" si="65"/>
        <v>v</v>
      </c>
    </row>
    <row r="732" spans="2:6" x14ac:dyDescent="0.3">
      <c r="B732" s="78">
        <f t="shared" si="62"/>
        <v>43463</v>
      </c>
      <c r="C732" s="80">
        <f t="shared" si="63"/>
        <v>52</v>
      </c>
      <c r="D732" s="147" t="str">
        <f t="shared" si="64"/>
        <v/>
      </c>
      <c r="E732" s="81">
        <f t="shared" si="61"/>
        <v>43463</v>
      </c>
      <c r="F732" s="82" t="str">
        <f t="shared" si="65"/>
        <v>s</v>
      </c>
    </row>
    <row r="733" spans="2:6" x14ac:dyDescent="0.3">
      <c r="B733" s="78">
        <f t="shared" si="62"/>
        <v>43464</v>
      </c>
      <c r="C733" s="80">
        <f t="shared" si="63"/>
        <v>52</v>
      </c>
      <c r="D733" s="147" t="str">
        <f t="shared" si="64"/>
        <v/>
      </c>
      <c r="E733" s="81">
        <f t="shared" si="61"/>
        <v>43464</v>
      </c>
      <c r="F733" s="82" t="str">
        <f t="shared" si="65"/>
        <v>d</v>
      </c>
    </row>
    <row r="734" spans="2:6" x14ac:dyDescent="0.3">
      <c r="B734" s="78">
        <f t="shared" si="62"/>
        <v>43465</v>
      </c>
      <c r="C734" s="80">
        <f t="shared" si="63"/>
        <v>1</v>
      </c>
      <c r="D734" s="147" t="str">
        <f t="shared" si="64"/>
        <v/>
      </c>
      <c r="E734" s="81">
        <f t="shared" si="61"/>
        <v>43465</v>
      </c>
      <c r="F734" s="82" t="str">
        <f t="shared" si="65"/>
        <v>l</v>
      </c>
    </row>
    <row r="735" spans="2:6" x14ac:dyDescent="0.3">
      <c r="B735" s="78">
        <f t="shared" si="62"/>
        <v>43466</v>
      </c>
      <c r="C735" s="80">
        <f t="shared" si="63"/>
        <v>1</v>
      </c>
      <c r="D735" s="147" t="str">
        <f t="shared" si="64"/>
        <v>f</v>
      </c>
      <c r="E735" s="81">
        <f t="shared" si="61"/>
        <v>43466</v>
      </c>
      <c r="F735" s="82" t="str">
        <f t="shared" si="65"/>
        <v>f</v>
      </c>
    </row>
    <row r="736" spans="2:6" x14ac:dyDescent="0.3">
      <c r="B736" s="78">
        <f t="shared" si="62"/>
        <v>43467</v>
      </c>
      <c r="C736" s="80">
        <f t="shared" si="63"/>
        <v>1</v>
      </c>
      <c r="D736" s="147" t="str">
        <f t="shared" si="64"/>
        <v/>
      </c>
      <c r="E736" s="81">
        <f t="shared" si="61"/>
        <v>43467</v>
      </c>
      <c r="F736" s="82" t="str">
        <f t="shared" si="65"/>
        <v>m</v>
      </c>
    </row>
    <row r="737" spans="2:6" x14ac:dyDescent="0.3">
      <c r="B737" s="78">
        <f t="shared" si="62"/>
        <v>43468</v>
      </c>
      <c r="C737" s="80">
        <f t="shared" si="63"/>
        <v>1</v>
      </c>
      <c r="D737" s="147" t="str">
        <f t="shared" si="64"/>
        <v/>
      </c>
      <c r="E737" s="81">
        <f t="shared" si="61"/>
        <v>43468</v>
      </c>
      <c r="F737" s="82" t="str">
        <f t="shared" si="65"/>
        <v>j</v>
      </c>
    </row>
    <row r="738" spans="2:6" x14ac:dyDescent="0.3">
      <c r="B738" s="78">
        <f t="shared" si="62"/>
        <v>43469</v>
      </c>
      <c r="C738" s="80">
        <f t="shared" si="63"/>
        <v>1</v>
      </c>
      <c r="D738" s="147" t="str">
        <f t="shared" si="64"/>
        <v/>
      </c>
      <c r="E738" s="81">
        <f t="shared" si="61"/>
        <v>43469</v>
      </c>
      <c r="F738" s="82" t="str">
        <f t="shared" si="65"/>
        <v>v</v>
      </c>
    </row>
    <row r="739" spans="2:6" x14ac:dyDescent="0.3">
      <c r="B739" s="78">
        <f t="shared" si="62"/>
        <v>43470</v>
      </c>
      <c r="C739" s="80">
        <f t="shared" si="63"/>
        <v>1</v>
      </c>
      <c r="D739" s="147" t="str">
        <f t="shared" si="64"/>
        <v/>
      </c>
      <c r="E739" s="81">
        <f t="shared" si="61"/>
        <v>43470</v>
      </c>
      <c r="F739" s="82" t="str">
        <f t="shared" si="65"/>
        <v>s</v>
      </c>
    </row>
    <row r="740" spans="2:6" x14ac:dyDescent="0.3">
      <c r="B740" s="78">
        <f t="shared" si="62"/>
        <v>43471</v>
      </c>
      <c r="C740" s="80">
        <f t="shared" si="63"/>
        <v>1</v>
      </c>
      <c r="D740" s="147" t="str">
        <f t="shared" si="64"/>
        <v/>
      </c>
      <c r="E740" s="81">
        <f t="shared" si="61"/>
        <v>43471</v>
      </c>
      <c r="F740" s="82" t="str">
        <f t="shared" si="65"/>
        <v>d</v>
      </c>
    </row>
    <row r="741" spans="2:6" x14ac:dyDescent="0.3">
      <c r="B741" s="78">
        <f t="shared" si="62"/>
        <v>43472</v>
      </c>
      <c r="C741" s="80">
        <f t="shared" si="63"/>
        <v>2</v>
      </c>
      <c r="D741" s="147" t="str">
        <f t="shared" si="64"/>
        <v/>
      </c>
      <c r="E741" s="81">
        <f t="shared" si="61"/>
        <v>43472</v>
      </c>
      <c r="F741" s="82" t="str">
        <f t="shared" si="65"/>
        <v>l</v>
      </c>
    </row>
    <row r="742" spans="2:6" x14ac:dyDescent="0.3">
      <c r="B742" s="78">
        <f t="shared" si="62"/>
        <v>43473</v>
      </c>
      <c r="C742" s="80">
        <f t="shared" si="63"/>
        <v>2</v>
      </c>
      <c r="D742" s="147" t="str">
        <f t="shared" si="64"/>
        <v/>
      </c>
      <c r="E742" s="81">
        <f t="shared" si="61"/>
        <v>43473</v>
      </c>
      <c r="F742" s="82" t="str">
        <f t="shared" si="65"/>
        <v>m</v>
      </c>
    </row>
    <row r="743" spans="2:6" x14ac:dyDescent="0.3">
      <c r="B743" s="78">
        <f t="shared" si="62"/>
        <v>43474</v>
      </c>
      <c r="C743" s="80">
        <f t="shared" si="63"/>
        <v>2</v>
      </c>
      <c r="D743" s="147" t="str">
        <f t="shared" si="64"/>
        <v/>
      </c>
      <c r="E743" s="81">
        <f t="shared" si="61"/>
        <v>43474</v>
      </c>
      <c r="F743" s="82" t="str">
        <f t="shared" si="65"/>
        <v>m</v>
      </c>
    </row>
    <row r="744" spans="2:6" x14ac:dyDescent="0.3">
      <c r="B744" s="78">
        <f t="shared" si="62"/>
        <v>43475</v>
      </c>
      <c r="C744" s="80">
        <f t="shared" si="63"/>
        <v>2</v>
      </c>
      <c r="D744" s="147" t="str">
        <f t="shared" si="64"/>
        <v/>
      </c>
      <c r="E744" s="81">
        <f t="shared" si="61"/>
        <v>43475</v>
      </c>
      <c r="F744" s="82" t="str">
        <f t="shared" si="65"/>
        <v>j</v>
      </c>
    </row>
    <row r="745" spans="2:6" x14ac:dyDescent="0.3">
      <c r="B745" s="78">
        <f t="shared" si="62"/>
        <v>43476</v>
      </c>
      <c r="C745" s="80">
        <f t="shared" si="63"/>
        <v>2</v>
      </c>
      <c r="D745" s="147" t="str">
        <f t="shared" si="64"/>
        <v/>
      </c>
      <c r="E745" s="81">
        <f t="shared" si="61"/>
        <v>43476</v>
      </c>
      <c r="F745" s="82" t="str">
        <f t="shared" si="65"/>
        <v>v</v>
      </c>
    </row>
    <row r="746" spans="2:6" x14ac:dyDescent="0.3">
      <c r="B746" s="78">
        <f t="shared" si="62"/>
        <v>43477</v>
      </c>
      <c r="C746" s="80">
        <f t="shared" si="63"/>
        <v>2</v>
      </c>
      <c r="D746" s="147" t="str">
        <f t="shared" si="64"/>
        <v/>
      </c>
      <c r="E746" s="81">
        <f t="shared" si="61"/>
        <v>43477</v>
      </c>
      <c r="F746" s="82" t="str">
        <f t="shared" si="65"/>
        <v>s</v>
      </c>
    </row>
    <row r="747" spans="2:6" x14ac:dyDescent="0.3">
      <c r="B747" s="78">
        <f t="shared" si="62"/>
        <v>43478</v>
      </c>
      <c r="C747" s="80">
        <f t="shared" si="63"/>
        <v>2</v>
      </c>
      <c r="D747" s="147" t="str">
        <f t="shared" si="64"/>
        <v/>
      </c>
      <c r="E747" s="81">
        <f t="shared" si="61"/>
        <v>43478</v>
      </c>
      <c r="F747" s="82" t="str">
        <f t="shared" si="65"/>
        <v>d</v>
      </c>
    </row>
    <row r="748" spans="2:6" x14ac:dyDescent="0.3">
      <c r="B748" s="78">
        <f t="shared" si="62"/>
        <v>43479</v>
      </c>
      <c r="C748" s="80">
        <f t="shared" si="63"/>
        <v>3</v>
      </c>
      <c r="D748" s="147" t="str">
        <f t="shared" si="64"/>
        <v/>
      </c>
      <c r="E748" s="81">
        <f t="shared" si="61"/>
        <v>43479</v>
      </c>
      <c r="F748" s="82" t="str">
        <f t="shared" si="65"/>
        <v>l</v>
      </c>
    </row>
    <row r="749" spans="2:6" x14ac:dyDescent="0.3">
      <c r="B749" s="78">
        <f t="shared" si="62"/>
        <v>43480</v>
      </c>
      <c r="C749" s="80">
        <f t="shared" si="63"/>
        <v>3</v>
      </c>
      <c r="D749" s="147" t="str">
        <f t="shared" si="64"/>
        <v/>
      </c>
      <c r="E749" s="81">
        <f t="shared" si="61"/>
        <v>43480</v>
      </c>
      <c r="F749" s="82" t="str">
        <f t="shared" si="65"/>
        <v>m</v>
      </c>
    </row>
    <row r="750" spans="2:6" x14ac:dyDescent="0.3">
      <c r="B750" s="78">
        <f t="shared" si="62"/>
        <v>43481</v>
      </c>
      <c r="C750" s="80">
        <f t="shared" si="63"/>
        <v>3</v>
      </c>
      <c r="D750" s="147" t="str">
        <f t="shared" si="64"/>
        <v/>
      </c>
      <c r="E750" s="81">
        <f t="shared" si="61"/>
        <v>43481</v>
      </c>
      <c r="F750" s="82" t="str">
        <f t="shared" si="65"/>
        <v>m</v>
      </c>
    </row>
    <row r="751" spans="2:6" x14ac:dyDescent="0.3">
      <c r="B751" s="78">
        <f t="shared" si="62"/>
        <v>43482</v>
      </c>
      <c r="C751" s="80">
        <f t="shared" si="63"/>
        <v>3</v>
      </c>
      <c r="D751" s="147" t="str">
        <f t="shared" si="64"/>
        <v/>
      </c>
      <c r="E751" s="81">
        <f t="shared" si="61"/>
        <v>43482</v>
      </c>
      <c r="F751" s="82" t="str">
        <f t="shared" si="65"/>
        <v>j</v>
      </c>
    </row>
    <row r="752" spans="2:6" x14ac:dyDescent="0.3">
      <c r="B752" s="78">
        <f t="shared" si="62"/>
        <v>43483</v>
      </c>
      <c r="C752" s="80">
        <f t="shared" si="63"/>
        <v>3</v>
      </c>
      <c r="D752" s="147" t="str">
        <f t="shared" si="64"/>
        <v/>
      </c>
      <c r="E752" s="81">
        <f t="shared" si="61"/>
        <v>43483</v>
      </c>
      <c r="F752" s="82" t="str">
        <f t="shared" si="65"/>
        <v>v</v>
      </c>
    </row>
    <row r="753" spans="2:6" x14ac:dyDescent="0.3">
      <c r="B753" s="78">
        <f t="shared" si="62"/>
        <v>43484</v>
      </c>
      <c r="C753" s="80">
        <f t="shared" si="63"/>
        <v>3</v>
      </c>
      <c r="D753" s="147" t="str">
        <f t="shared" si="64"/>
        <v/>
      </c>
      <c r="E753" s="81">
        <f t="shared" si="61"/>
        <v>43484</v>
      </c>
      <c r="F753" s="82" t="str">
        <f t="shared" si="65"/>
        <v>s</v>
      </c>
    </row>
    <row r="754" spans="2:6" x14ac:dyDescent="0.3">
      <c r="B754" s="78">
        <f t="shared" si="62"/>
        <v>43485</v>
      </c>
      <c r="C754" s="80">
        <f t="shared" si="63"/>
        <v>3</v>
      </c>
      <c r="D754" s="147" t="str">
        <f t="shared" si="64"/>
        <v/>
      </c>
      <c r="E754" s="81">
        <f t="shared" si="61"/>
        <v>43485</v>
      </c>
      <c r="F754" s="82" t="str">
        <f t="shared" si="65"/>
        <v>d</v>
      </c>
    </row>
    <row r="755" spans="2:6" x14ac:dyDescent="0.3">
      <c r="B755" s="78">
        <f t="shared" si="62"/>
        <v>43486</v>
      </c>
      <c r="C755" s="80">
        <f t="shared" si="63"/>
        <v>4</v>
      </c>
      <c r="D755" s="147" t="str">
        <f t="shared" si="64"/>
        <v/>
      </c>
      <c r="E755" s="81">
        <f t="shared" si="61"/>
        <v>43486</v>
      </c>
      <c r="F755" s="82" t="str">
        <f t="shared" si="65"/>
        <v>l</v>
      </c>
    </row>
    <row r="756" spans="2:6" x14ac:dyDescent="0.3">
      <c r="B756" s="78">
        <f t="shared" si="62"/>
        <v>43487</v>
      </c>
      <c r="C756" s="80">
        <f t="shared" si="63"/>
        <v>4</v>
      </c>
      <c r="D756" s="147" t="str">
        <f t="shared" si="64"/>
        <v/>
      </c>
      <c r="E756" s="81">
        <f t="shared" si="61"/>
        <v>43487</v>
      </c>
      <c r="F756" s="82" t="str">
        <f t="shared" si="65"/>
        <v>m</v>
      </c>
    </row>
    <row r="757" spans="2:6" x14ac:dyDescent="0.3">
      <c r="B757" s="78">
        <f t="shared" si="62"/>
        <v>43488</v>
      </c>
      <c r="C757" s="80">
        <f t="shared" si="63"/>
        <v>4</v>
      </c>
      <c r="D757" s="147" t="str">
        <f t="shared" si="64"/>
        <v/>
      </c>
      <c r="E757" s="81">
        <f t="shared" si="61"/>
        <v>43488</v>
      </c>
      <c r="F757" s="82" t="str">
        <f t="shared" si="65"/>
        <v>m</v>
      </c>
    </row>
    <row r="758" spans="2:6" x14ac:dyDescent="0.3">
      <c r="B758" s="78">
        <f t="shared" si="62"/>
        <v>43489</v>
      </c>
      <c r="C758" s="80">
        <f t="shared" si="63"/>
        <v>4</v>
      </c>
      <c r="D758" s="147" t="str">
        <f t="shared" si="64"/>
        <v/>
      </c>
      <c r="E758" s="81">
        <f t="shared" si="61"/>
        <v>43489</v>
      </c>
      <c r="F758" s="82" t="str">
        <f t="shared" si="65"/>
        <v>j</v>
      </c>
    </row>
    <row r="759" spans="2:6" x14ac:dyDescent="0.3">
      <c r="B759" s="78">
        <f t="shared" si="62"/>
        <v>43490</v>
      </c>
      <c r="C759" s="80">
        <f t="shared" si="63"/>
        <v>4</v>
      </c>
      <c r="D759" s="147" t="str">
        <f t="shared" si="64"/>
        <v/>
      </c>
      <c r="E759" s="81">
        <f t="shared" si="61"/>
        <v>43490</v>
      </c>
      <c r="F759" s="82" t="str">
        <f t="shared" si="65"/>
        <v>v</v>
      </c>
    </row>
    <row r="760" spans="2:6" x14ac:dyDescent="0.3">
      <c r="B760" s="78">
        <f t="shared" si="62"/>
        <v>43491</v>
      </c>
      <c r="C760" s="80">
        <f t="shared" si="63"/>
        <v>4</v>
      </c>
      <c r="D760" s="147" t="str">
        <f t="shared" si="64"/>
        <v/>
      </c>
      <c r="E760" s="81">
        <f t="shared" si="61"/>
        <v>43491</v>
      </c>
      <c r="F760" s="82" t="str">
        <f t="shared" si="65"/>
        <v>s</v>
      </c>
    </row>
    <row r="761" spans="2:6" x14ac:dyDescent="0.3">
      <c r="B761" s="78">
        <f t="shared" si="62"/>
        <v>43492</v>
      </c>
      <c r="C761" s="80">
        <f t="shared" si="63"/>
        <v>4</v>
      </c>
      <c r="D761" s="147" t="str">
        <f t="shared" si="64"/>
        <v/>
      </c>
      <c r="E761" s="81">
        <f t="shared" si="61"/>
        <v>43492</v>
      </c>
      <c r="F761" s="82" t="str">
        <f t="shared" si="65"/>
        <v>d</v>
      </c>
    </row>
    <row r="762" spans="2:6" x14ac:dyDescent="0.3">
      <c r="B762" s="78">
        <f t="shared" si="62"/>
        <v>43493</v>
      </c>
      <c r="C762" s="80">
        <f t="shared" si="63"/>
        <v>5</v>
      </c>
      <c r="D762" s="147" t="str">
        <f t="shared" si="64"/>
        <v/>
      </c>
      <c r="E762" s="81">
        <f t="shared" si="61"/>
        <v>43493</v>
      </c>
      <c r="F762" s="82" t="str">
        <f t="shared" si="65"/>
        <v>l</v>
      </c>
    </row>
    <row r="763" spans="2:6" x14ac:dyDescent="0.3">
      <c r="B763" s="78">
        <f t="shared" si="62"/>
        <v>43494</v>
      </c>
      <c r="C763" s="80">
        <f t="shared" si="63"/>
        <v>5</v>
      </c>
      <c r="D763" s="147" t="str">
        <f t="shared" si="64"/>
        <v/>
      </c>
      <c r="E763" s="81">
        <f t="shared" si="61"/>
        <v>43494</v>
      </c>
      <c r="F763" s="82" t="str">
        <f t="shared" si="65"/>
        <v>m</v>
      </c>
    </row>
    <row r="764" spans="2:6" x14ac:dyDescent="0.3">
      <c r="B764" s="78">
        <f t="shared" si="62"/>
        <v>43495</v>
      </c>
      <c r="C764" s="80">
        <f t="shared" si="63"/>
        <v>5</v>
      </c>
      <c r="D764" s="147" t="str">
        <f t="shared" si="64"/>
        <v/>
      </c>
      <c r="E764" s="81">
        <f t="shared" si="61"/>
        <v>43495</v>
      </c>
      <c r="F764" s="82" t="str">
        <f t="shared" si="65"/>
        <v>m</v>
      </c>
    </row>
    <row r="765" spans="2:6" x14ac:dyDescent="0.3">
      <c r="B765" s="78">
        <f t="shared" si="62"/>
        <v>43496</v>
      </c>
      <c r="C765" s="80">
        <f t="shared" si="63"/>
        <v>5</v>
      </c>
      <c r="D765" s="147" t="str">
        <f t="shared" si="64"/>
        <v/>
      </c>
      <c r="E765" s="81">
        <f t="shared" si="61"/>
        <v>43496</v>
      </c>
      <c r="F765" s="82" t="str">
        <f t="shared" si="65"/>
        <v>j</v>
      </c>
    </row>
    <row r="766" spans="2:6" x14ac:dyDescent="0.3">
      <c r="B766" s="78">
        <f t="shared" si="62"/>
        <v>43497</v>
      </c>
      <c r="C766" s="80">
        <f t="shared" si="63"/>
        <v>5</v>
      </c>
      <c r="D766" s="147" t="str">
        <f t="shared" si="64"/>
        <v/>
      </c>
      <c r="E766" s="81">
        <f t="shared" si="61"/>
        <v>43497</v>
      </c>
      <c r="F766" s="82" t="str">
        <f t="shared" si="65"/>
        <v>v</v>
      </c>
    </row>
    <row r="767" spans="2:6" x14ac:dyDescent="0.3">
      <c r="B767" s="78">
        <f t="shared" si="62"/>
        <v>43498</v>
      </c>
      <c r="C767" s="80">
        <f t="shared" si="63"/>
        <v>5</v>
      </c>
      <c r="D767" s="147" t="str">
        <f t="shared" si="64"/>
        <v/>
      </c>
      <c r="E767" s="81">
        <f t="shared" si="61"/>
        <v>43498</v>
      </c>
      <c r="F767" s="82" t="str">
        <f t="shared" si="65"/>
        <v>s</v>
      </c>
    </row>
    <row r="768" spans="2:6" x14ac:dyDescent="0.3">
      <c r="B768" s="78">
        <f t="shared" si="62"/>
        <v>43499</v>
      </c>
      <c r="C768" s="80">
        <f t="shared" si="63"/>
        <v>5</v>
      </c>
      <c r="D768" s="147" t="str">
        <f t="shared" si="64"/>
        <v/>
      </c>
      <c r="E768" s="81">
        <f t="shared" si="61"/>
        <v>43499</v>
      </c>
      <c r="F768" s="82" t="str">
        <f t="shared" si="65"/>
        <v>d</v>
      </c>
    </row>
    <row r="769" spans="2:6" x14ac:dyDescent="0.3">
      <c r="B769" s="78">
        <f t="shared" si="62"/>
        <v>43500</v>
      </c>
      <c r="C769" s="80">
        <f t="shared" si="63"/>
        <v>6</v>
      </c>
      <c r="D769" s="147" t="str">
        <f t="shared" si="64"/>
        <v/>
      </c>
      <c r="E769" s="81">
        <f t="shared" si="61"/>
        <v>43500</v>
      </c>
      <c r="F769" s="82" t="str">
        <f t="shared" si="65"/>
        <v>l</v>
      </c>
    </row>
    <row r="770" spans="2:6" x14ac:dyDescent="0.3">
      <c r="B770" s="78">
        <f t="shared" si="62"/>
        <v>43501</v>
      </c>
      <c r="C770" s="80">
        <f t="shared" si="63"/>
        <v>6</v>
      </c>
      <c r="D770" s="147" t="str">
        <f t="shared" si="64"/>
        <v/>
      </c>
      <c r="E770" s="81">
        <f t="shared" si="61"/>
        <v>43501</v>
      </c>
      <c r="F770" s="82" t="str">
        <f t="shared" si="65"/>
        <v>m</v>
      </c>
    </row>
    <row r="771" spans="2:6" x14ac:dyDescent="0.3">
      <c r="B771" s="78">
        <f t="shared" si="62"/>
        <v>43502</v>
      </c>
      <c r="C771" s="80">
        <f t="shared" si="63"/>
        <v>6</v>
      </c>
      <c r="D771" s="147" t="str">
        <f t="shared" si="64"/>
        <v/>
      </c>
      <c r="E771" s="81">
        <f t="shared" si="61"/>
        <v>43502</v>
      </c>
      <c r="F771" s="82" t="str">
        <f t="shared" si="65"/>
        <v>m</v>
      </c>
    </row>
    <row r="772" spans="2:6" x14ac:dyDescent="0.3">
      <c r="B772" s="78">
        <f t="shared" si="62"/>
        <v>43503</v>
      </c>
      <c r="C772" s="80">
        <f t="shared" si="63"/>
        <v>6</v>
      </c>
      <c r="D772" s="147" t="str">
        <f t="shared" si="64"/>
        <v/>
      </c>
      <c r="E772" s="81">
        <f t="shared" si="61"/>
        <v>43503</v>
      </c>
      <c r="F772" s="82" t="str">
        <f t="shared" si="65"/>
        <v>j</v>
      </c>
    </row>
    <row r="773" spans="2:6" x14ac:dyDescent="0.3">
      <c r="B773" s="78">
        <f t="shared" si="62"/>
        <v>43504</v>
      </c>
      <c r="C773" s="80">
        <f t="shared" si="63"/>
        <v>6</v>
      </c>
      <c r="D773" s="147" t="str">
        <f t="shared" si="64"/>
        <v/>
      </c>
      <c r="E773" s="81">
        <f t="shared" si="61"/>
        <v>43504</v>
      </c>
      <c r="F773" s="82" t="str">
        <f t="shared" si="65"/>
        <v>v</v>
      </c>
    </row>
    <row r="774" spans="2:6" x14ac:dyDescent="0.3">
      <c r="B774" s="78">
        <f t="shared" si="62"/>
        <v>43505</v>
      </c>
      <c r="C774" s="80">
        <f t="shared" si="63"/>
        <v>6</v>
      </c>
      <c r="D774" s="147" t="str">
        <f t="shared" si="64"/>
        <v/>
      </c>
      <c r="E774" s="81">
        <f t="shared" ref="E774:E837" si="66">B774</f>
        <v>43505</v>
      </c>
      <c r="F774" s="82" t="str">
        <f t="shared" si="65"/>
        <v>s</v>
      </c>
    </row>
    <row r="775" spans="2:6" x14ac:dyDescent="0.3">
      <c r="B775" s="78">
        <f t="shared" si="62"/>
        <v>43506</v>
      </c>
      <c r="C775" s="80">
        <f t="shared" si="63"/>
        <v>6</v>
      </c>
      <c r="D775" s="147" t="str">
        <f t="shared" si="64"/>
        <v/>
      </c>
      <c r="E775" s="81">
        <f t="shared" si="66"/>
        <v>43506</v>
      </c>
      <c r="F775" s="82" t="str">
        <f t="shared" si="65"/>
        <v>d</v>
      </c>
    </row>
    <row r="776" spans="2:6" x14ac:dyDescent="0.3">
      <c r="B776" s="78">
        <f t="shared" si="62"/>
        <v>43507</v>
      </c>
      <c r="C776" s="80">
        <f t="shared" si="63"/>
        <v>7</v>
      </c>
      <c r="D776" s="147" t="str">
        <f t="shared" si="64"/>
        <v/>
      </c>
      <c r="E776" s="81">
        <f t="shared" si="66"/>
        <v>43507</v>
      </c>
      <c r="F776" s="82" t="str">
        <f t="shared" si="65"/>
        <v>l</v>
      </c>
    </row>
    <row r="777" spans="2:6" x14ac:dyDescent="0.3">
      <c r="B777" s="78">
        <f t="shared" si="62"/>
        <v>43508</v>
      </c>
      <c r="C777" s="80">
        <f t="shared" si="63"/>
        <v>7</v>
      </c>
      <c r="D777" s="147" t="str">
        <f t="shared" si="64"/>
        <v/>
      </c>
      <c r="E777" s="81">
        <f t="shared" si="66"/>
        <v>43508</v>
      </c>
      <c r="F777" s="82" t="str">
        <f t="shared" si="65"/>
        <v>m</v>
      </c>
    </row>
    <row r="778" spans="2:6" x14ac:dyDescent="0.3">
      <c r="B778" s="78">
        <f t="shared" si="62"/>
        <v>43509</v>
      </c>
      <c r="C778" s="80">
        <f t="shared" si="63"/>
        <v>7</v>
      </c>
      <c r="D778" s="147" t="str">
        <f t="shared" si="64"/>
        <v/>
      </c>
      <c r="E778" s="81">
        <f t="shared" si="66"/>
        <v>43509</v>
      </c>
      <c r="F778" s="82" t="str">
        <f t="shared" si="65"/>
        <v>m</v>
      </c>
    </row>
    <row r="779" spans="2:6" x14ac:dyDescent="0.3">
      <c r="B779" s="78">
        <f t="shared" si="62"/>
        <v>43510</v>
      </c>
      <c r="C779" s="80">
        <f t="shared" si="63"/>
        <v>7</v>
      </c>
      <c r="D779" s="147" t="str">
        <f t="shared" si="64"/>
        <v/>
      </c>
      <c r="E779" s="81">
        <f t="shared" si="66"/>
        <v>43510</v>
      </c>
      <c r="F779" s="82" t="str">
        <f t="shared" si="65"/>
        <v>j</v>
      </c>
    </row>
    <row r="780" spans="2:6" x14ac:dyDescent="0.3">
      <c r="B780" s="78">
        <f t="shared" si="62"/>
        <v>43511</v>
      </c>
      <c r="C780" s="80">
        <f t="shared" si="63"/>
        <v>7</v>
      </c>
      <c r="D780" s="147" t="str">
        <f t="shared" si="64"/>
        <v/>
      </c>
      <c r="E780" s="81">
        <f t="shared" si="66"/>
        <v>43511</v>
      </c>
      <c r="F780" s="82" t="str">
        <f t="shared" si="65"/>
        <v>v</v>
      </c>
    </row>
    <row r="781" spans="2:6" x14ac:dyDescent="0.3">
      <c r="B781" s="78">
        <f t="shared" si="62"/>
        <v>43512</v>
      </c>
      <c r="C781" s="80">
        <f t="shared" si="63"/>
        <v>7</v>
      </c>
      <c r="D781" s="147" t="str">
        <f t="shared" si="64"/>
        <v/>
      </c>
      <c r="E781" s="81">
        <f t="shared" si="66"/>
        <v>43512</v>
      </c>
      <c r="F781" s="82" t="str">
        <f t="shared" si="65"/>
        <v>s</v>
      </c>
    </row>
    <row r="782" spans="2:6" x14ac:dyDescent="0.3">
      <c r="B782" s="78">
        <f t="shared" si="62"/>
        <v>43513</v>
      </c>
      <c r="C782" s="80">
        <f t="shared" si="63"/>
        <v>7</v>
      </c>
      <c r="D782" s="147" t="str">
        <f t="shared" si="64"/>
        <v/>
      </c>
      <c r="E782" s="81">
        <f t="shared" si="66"/>
        <v>43513</v>
      </c>
      <c r="F782" s="82" t="str">
        <f t="shared" si="65"/>
        <v>d</v>
      </c>
    </row>
    <row r="783" spans="2:6" x14ac:dyDescent="0.3">
      <c r="B783" s="78">
        <f t="shared" si="62"/>
        <v>43514</v>
      </c>
      <c r="C783" s="80">
        <f t="shared" si="63"/>
        <v>8</v>
      </c>
      <c r="D783" s="147" t="str">
        <f t="shared" si="64"/>
        <v/>
      </c>
      <c r="E783" s="81">
        <f t="shared" si="66"/>
        <v>43514</v>
      </c>
      <c r="F783" s="82" t="str">
        <f t="shared" si="65"/>
        <v>l</v>
      </c>
    </row>
    <row r="784" spans="2:6" x14ac:dyDescent="0.3">
      <c r="B784" s="78">
        <f t="shared" si="62"/>
        <v>43515</v>
      </c>
      <c r="C784" s="80">
        <f t="shared" si="63"/>
        <v>8</v>
      </c>
      <c r="D784" s="147" t="str">
        <f t="shared" si="64"/>
        <v/>
      </c>
      <c r="E784" s="81">
        <f t="shared" si="66"/>
        <v>43515</v>
      </c>
      <c r="F784" s="82" t="str">
        <f t="shared" si="65"/>
        <v>m</v>
      </c>
    </row>
    <row r="785" spans="2:6" x14ac:dyDescent="0.3">
      <c r="B785" s="78">
        <f t="shared" si="62"/>
        <v>43516</v>
      </c>
      <c r="C785" s="80">
        <f t="shared" si="63"/>
        <v>8</v>
      </c>
      <c r="D785" s="147" t="str">
        <f t="shared" si="64"/>
        <v/>
      </c>
      <c r="E785" s="81">
        <f t="shared" si="66"/>
        <v>43516</v>
      </c>
      <c r="F785" s="82" t="str">
        <f t="shared" si="65"/>
        <v>m</v>
      </c>
    </row>
    <row r="786" spans="2:6" x14ac:dyDescent="0.3">
      <c r="B786" s="78">
        <f t="shared" si="62"/>
        <v>43517</v>
      </c>
      <c r="C786" s="80">
        <f t="shared" si="63"/>
        <v>8</v>
      </c>
      <c r="D786" s="147" t="str">
        <f t="shared" si="64"/>
        <v/>
      </c>
      <c r="E786" s="81">
        <f t="shared" si="66"/>
        <v>43517</v>
      </c>
      <c r="F786" s="82" t="str">
        <f t="shared" si="65"/>
        <v>j</v>
      </c>
    </row>
    <row r="787" spans="2:6" x14ac:dyDescent="0.3">
      <c r="B787" s="78">
        <f t="shared" si="62"/>
        <v>43518</v>
      </c>
      <c r="C787" s="80">
        <f t="shared" si="63"/>
        <v>8</v>
      </c>
      <c r="D787" s="147" t="str">
        <f t="shared" si="64"/>
        <v/>
      </c>
      <c r="E787" s="81">
        <f t="shared" si="66"/>
        <v>43518</v>
      </c>
      <c r="F787" s="82" t="str">
        <f t="shared" si="65"/>
        <v>v</v>
      </c>
    </row>
    <row r="788" spans="2:6" x14ac:dyDescent="0.3">
      <c r="B788" s="78">
        <f t="shared" si="62"/>
        <v>43519</v>
      </c>
      <c r="C788" s="80">
        <f t="shared" si="63"/>
        <v>8</v>
      </c>
      <c r="D788" s="147" t="str">
        <f t="shared" si="64"/>
        <v/>
      </c>
      <c r="E788" s="81">
        <f t="shared" si="66"/>
        <v>43519</v>
      </c>
      <c r="F788" s="82" t="str">
        <f t="shared" si="65"/>
        <v>s</v>
      </c>
    </row>
    <row r="789" spans="2:6" x14ac:dyDescent="0.3">
      <c r="B789" s="78">
        <f t="shared" si="62"/>
        <v>43520</v>
      </c>
      <c r="C789" s="80">
        <f t="shared" si="63"/>
        <v>8</v>
      </c>
      <c r="D789" s="147" t="str">
        <f t="shared" si="64"/>
        <v/>
      </c>
      <c r="E789" s="81">
        <f t="shared" si="66"/>
        <v>43520</v>
      </c>
      <c r="F789" s="82" t="str">
        <f t="shared" si="65"/>
        <v>d</v>
      </c>
    </row>
    <row r="790" spans="2:6" x14ac:dyDescent="0.3">
      <c r="B790" s="78">
        <f t="shared" si="62"/>
        <v>43521</v>
      </c>
      <c r="C790" s="80">
        <f t="shared" si="63"/>
        <v>9</v>
      </c>
      <c r="D790" s="147" t="str">
        <f t="shared" si="64"/>
        <v/>
      </c>
      <c r="E790" s="81">
        <f t="shared" si="66"/>
        <v>43521</v>
      </c>
      <c r="F790" s="82" t="str">
        <f t="shared" si="65"/>
        <v>l</v>
      </c>
    </row>
    <row r="791" spans="2:6" x14ac:dyDescent="0.3">
      <c r="B791" s="78">
        <f t="shared" ref="B791:B854" si="67">+B790+1</f>
        <v>43522</v>
      </c>
      <c r="C791" s="80">
        <f t="shared" ref="C791:C854" si="68">WEEKNUM(B791,21)</f>
        <v>9</v>
      </c>
      <c r="D791" s="147" t="str">
        <f t="shared" ref="D791:D854" si="69">IF(ISERROR(VLOOKUP(E791,jfdate,1,TRUE)),"",IF(VLOOKUP(E791,jfdate,1,TRUE)=B791,"f",""))</f>
        <v/>
      </c>
      <c r="E791" s="81">
        <f t="shared" si="66"/>
        <v>43522</v>
      </c>
      <c r="F791" s="82" t="str">
        <f t="shared" ref="F791:F854" si="70">IF(D791="f","f",VLOOKUP(WEEKDAY(E791),jourabbrege,2,FALSE))</f>
        <v>m</v>
      </c>
    </row>
    <row r="792" spans="2:6" x14ac:dyDescent="0.3">
      <c r="B792" s="78">
        <f t="shared" si="67"/>
        <v>43523</v>
      </c>
      <c r="C792" s="80">
        <f t="shared" si="68"/>
        <v>9</v>
      </c>
      <c r="D792" s="147" t="str">
        <f t="shared" si="69"/>
        <v/>
      </c>
      <c r="E792" s="81">
        <f t="shared" si="66"/>
        <v>43523</v>
      </c>
      <c r="F792" s="82" t="str">
        <f t="shared" si="70"/>
        <v>m</v>
      </c>
    </row>
    <row r="793" spans="2:6" x14ac:dyDescent="0.3">
      <c r="B793" s="78">
        <f t="shared" si="67"/>
        <v>43524</v>
      </c>
      <c r="C793" s="80">
        <f t="shared" si="68"/>
        <v>9</v>
      </c>
      <c r="D793" s="147" t="str">
        <f t="shared" si="69"/>
        <v/>
      </c>
      <c r="E793" s="81">
        <f t="shared" si="66"/>
        <v>43524</v>
      </c>
      <c r="F793" s="82" t="str">
        <f t="shared" si="70"/>
        <v>j</v>
      </c>
    </row>
    <row r="794" spans="2:6" x14ac:dyDescent="0.3">
      <c r="B794" s="78">
        <f t="shared" si="67"/>
        <v>43525</v>
      </c>
      <c r="C794" s="80">
        <f t="shared" si="68"/>
        <v>9</v>
      </c>
      <c r="D794" s="147" t="str">
        <f t="shared" si="69"/>
        <v/>
      </c>
      <c r="E794" s="81">
        <f t="shared" si="66"/>
        <v>43525</v>
      </c>
      <c r="F794" s="82" t="str">
        <f t="shared" si="70"/>
        <v>v</v>
      </c>
    </row>
    <row r="795" spans="2:6" x14ac:dyDescent="0.3">
      <c r="B795" s="78">
        <f t="shared" si="67"/>
        <v>43526</v>
      </c>
      <c r="C795" s="80">
        <f t="shared" si="68"/>
        <v>9</v>
      </c>
      <c r="D795" s="147" t="str">
        <f t="shared" si="69"/>
        <v/>
      </c>
      <c r="E795" s="81">
        <f t="shared" si="66"/>
        <v>43526</v>
      </c>
      <c r="F795" s="82" t="str">
        <f t="shared" si="70"/>
        <v>s</v>
      </c>
    </row>
    <row r="796" spans="2:6" x14ac:dyDescent="0.3">
      <c r="B796" s="78">
        <f t="shared" si="67"/>
        <v>43527</v>
      </c>
      <c r="C796" s="80">
        <f t="shared" si="68"/>
        <v>9</v>
      </c>
      <c r="D796" s="147" t="str">
        <f t="shared" si="69"/>
        <v/>
      </c>
      <c r="E796" s="81">
        <f t="shared" si="66"/>
        <v>43527</v>
      </c>
      <c r="F796" s="82" t="str">
        <f t="shared" si="70"/>
        <v>d</v>
      </c>
    </row>
    <row r="797" spans="2:6" x14ac:dyDescent="0.3">
      <c r="B797" s="78">
        <f t="shared" si="67"/>
        <v>43528</v>
      </c>
      <c r="C797" s="80">
        <f t="shared" si="68"/>
        <v>10</v>
      </c>
      <c r="D797" s="147" t="str">
        <f t="shared" si="69"/>
        <v/>
      </c>
      <c r="E797" s="81">
        <f t="shared" si="66"/>
        <v>43528</v>
      </c>
      <c r="F797" s="82" t="str">
        <f t="shared" si="70"/>
        <v>l</v>
      </c>
    </row>
    <row r="798" spans="2:6" x14ac:dyDescent="0.3">
      <c r="B798" s="78">
        <f t="shared" si="67"/>
        <v>43529</v>
      </c>
      <c r="C798" s="80">
        <f t="shared" si="68"/>
        <v>10</v>
      </c>
      <c r="D798" s="147" t="str">
        <f t="shared" si="69"/>
        <v/>
      </c>
      <c r="E798" s="81">
        <f t="shared" si="66"/>
        <v>43529</v>
      </c>
      <c r="F798" s="82" t="str">
        <f t="shared" si="70"/>
        <v>m</v>
      </c>
    </row>
    <row r="799" spans="2:6" x14ac:dyDescent="0.3">
      <c r="B799" s="78">
        <f t="shared" si="67"/>
        <v>43530</v>
      </c>
      <c r="C799" s="80">
        <f t="shared" si="68"/>
        <v>10</v>
      </c>
      <c r="D799" s="147" t="str">
        <f t="shared" si="69"/>
        <v/>
      </c>
      <c r="E799" s="81">
        <f t="shared" si="66"/>
        <v>43530</v>
      </c>
      <c r="F799" s="82" t="str">
        <f t="shared" si="70"/>
        <v>m</v>
      </c>
    </row>
    <row r="800" spans="2:6" x14ac:dyDescent="0.3">
      <c r="B800" s="78">
        <f t="shared" si="67"/>
        <v>43531</v>
      </c>
      <c r="C800" s="80">
        <f t="shared" si="68"/>
        <v>10</v>
      </c>
      <c r="D800" s="147" t="str">
        <f t="shared" si="69"/>
        <v/>
      </c>
      <c r="E800" s="81">
        <f t="shared" si="66"/>
        <v>43531</v>
      </c>
      <c r="F800" s="82" t="str">
        <f t="shared" si="70"/>
        <v>j</v>
      </c>
    </row>
    <row r="801" spans="2:6" x14ac:dyDescent="0.3">
      <c r="B801" s="78">
        <f t="shared" si="67"/>
        <v>43532</v>
      </c>
      <c r="C801" s="80">
        <f t="shared" si="68"/>
        <v>10</v>
      </c>
      <c r="D801" s="147" t="str">
        <f t="shared" si="69"/>
        <v/>
      </c>
      <c r="E801" s="81">
        <f t="shared" si="66"/>
        <v>43532</v>
      </c>
      <c r="F801" s="82" t="str">
        <f t="shared" si="70"/>
        <v>v</v>
      </c>
    </row>
    <row r="802" spans="2:6" x14ac:dyDescent="0.3">
      <c r="B802" s="78">
        <f t="shared" si="67"/>
        <v>43533</v>
      </c>
      <c r="C802" s="80">
        <f t="shared" si="68"/>
        <v>10</v>
      </c>
      <c r="D802" s="147" t="str">
        <f t="shared" si="69"/>
        <v/>
      </c>
      <c r="E802" s="81">
        <f t="shared" si="66"/>
        <v>43533</v>
      </c>
      <c r="F802" s="82" t="str">
        <f t="shared" si="70"/>
        <v>s</v>
      </c>
    </row>
    <row r="803" spans="2:6" x14ac:dyDescent="0.3">
      <c r="B803" s="78">
        <f t="shared" si="67"/>
        <v>43534</v>
      </c>
      <c r="C803" s="80">
        <f t="shared" si="68"/>
        <v>10</v>
      </c>
      <c r="D803" s="147" t="str">
        <f t="shared" si="69"/>
        <v/>
      </c>
      <c r="E803" s="81">
        <f t="shared" si="66"/>
        <v>43534</v>
      </c>
      <c r="F803" s="82" t="str">
        <f t="shared" si="70"/>
        <v>d</v>
      </c>
    </row>
    <row r="804" spans="2:6" x14ac:dyDescent="0.3">
      <c r="B804" s="78">
        <f t="shared" si="67"/>
        <v>43535</v>
      </c>
      <c r="C804" s="80">
        <f t="shared" si="68"/>
        <v>11</v>
      </c>
      <c r="D804" s="147" t="str">
        <f t="shared" si="69"/>
        <v/>
      </c>
      <c r="E804" s="81">
        <f t="shared" si="66"/>
        <v>43535</v>
      </c>
      <c r="F804" s="82" t="str">
        <f t="shared" si="70"/>
        <v>l</v>
      </c>
    </row>
    <row r="805" spans="2:6" x14ac:dyDescent="0.3">
      <c r="B805" s="78">
        <f t="shared" si="67"/>
        <v>43536</v>
      </c>
      <c r="C805" s="80">
        <f t="shared" si="68"/>
        <v>11</v>
      </c>
      <c r="D805" s="147" t="str">
        <f t="shared" si="69"/>
        <v/>
      </c>
      <c r="E805" s="81">
        <f t="shared" si="66"/>
        <v>43536</v>
      </c>
      <c r="F805" s="82" t="str">
        <f t="shared" si="70"/>
        <v>m</v>
      </c>
    </row>
    <row r="806" spans="2:6" x14ac:dyDescent="0.3">
      <c r="B806" s="78">
        <f t="shared" si="67"/>
        <v>43537</v>
      </c>
      <c r="C806" s="80">
        <f t="shared" si="68"/>
        <v>11</v>
      </c>
      <c r="D806" s="147" t="str">
        <f t="shared" si="69"/>
        <v/>
      </c>
      <c r="E806" s="81">
        <f t="shared" si="66"/>
        <v>43537</v>
      </c>
      <c r="F806" s="82" t="str">
        <f t="shared" si="70"/>
        <v>m</v>
      </c>
    </row>
    <row r="807" spans="2:6" x14ac:dyDescent="0.3">
      <c r="B807" s="78">
        <f t="shared" si="67"/>
        <v>43538</v>
      </c>
      <c r="C807" s="80">
        <f t="shared" si="68"/>
        <v>11</v>
      </c>
      <c r="D807" s="147" t="str">
        <f t="shared" si="69"/>
        <v/>
      </c>
      <c r="E807" s="81">
        <f t="shared" si="66"/>
        <v>43538</v>
      </c>
      <c r="F807" s="82" t="str">
        <f t="shared" si="70"/>
        <v>j</v>
      </c>
    </row>
    <row r="808" spans="2:6" x14ac:dyDescent="0.3">
      <c r="B808" s="78">
        <f t="shared" si="67"/>
        <v>43539</v>
      </c>
      <c r="C808" s="80">
        <f t="shared" si="68"/>
        <v>11</v>
      </c>
      <c r="D808" s="147" t="str">
        <f t="shared" si="69"/>
        <v/>
      </c>
      <c r="E808" s="81">
        <f t="shared" si="66"/>
        <v>43539</v>
      </c>
      <c r="F808" s="82" t="str">
        <f t="shared" si="70"/>
        <v>v</v>
      </c>
    </row>
    <row r="809" spans="2:6" x14ac:dyDescent="0.3">
      <c r="B809" s="78">
        <f t="shared" si="67"/>
        <v>43540</v>
      </c>
      <c r="C809" s="80">
        <f t="shared" si="68"/>
        <v>11</v>
      </c>
      <c r="D809" s="147" t="str">
        <f t="shared" si="69"/>
        <v/>
      </c>
      <c r="E809" s="81">
        <f t="shared" si="66"/>
        <v>43540</v>
      </c>
      <c r="F809" s="82" t="str">
        <f t="shared" si="70"/>
        <v>s</v>
      </c>
    </row>
    <row r="810" spans="2:6" x14ac:dyDescent="0.3">
      <c r="B810" s="78">
        <f t="shared" si="67"/>
        <v>43541</v>
      </c>
      <c r="C810" s="80">
        <f t="shared" si="68"/>
        <v>11</v>
      </c>
      <c r="D810" s="147" t="str">
        <f t="shared" si="69"/>
        <v/>
      </c>
      <c r="E810" s="81">
        <f t="shared" si="66"/>
        <v>43541</v>
      </c>
      <c r="F810" s="82" t="str">
        <f t="shared" si="70"/>
        <v>d</v>
      </c>
    </row>
    <row r="811" spans="2:6" x14ac:dyDescent="0.3">
      <c r="B811" s="78">
        <f t="shared" si="67"/>
        <v>43542</v>
      </c>
      <c r="C811" s="80">
        <f t="shared" si="68"/>
        <v>12</v>
      </c>
      <c r="D811" s="147" t="str">
        <f t="shared" si="69"/>
        <v/>
      </c>
      <c r="E811" s="81">
        <f t="shared" si="66"/>
        <v>43542</v>
      </c>
      <c r="F811" s="82" t="str">
        <f t="shared" si="70"/>
        <v>l</v>
      </c>
    </row>
    <row r="812" spans="2:6" x14ac:dyDescent="0.3">
      <c r="B812" s="78">
        <f t="shared" si="67"/>
        <v>43543</v>
      </c>
      <c r="C812" s="80">
        <f t="shared" si="68"/>
        <v>12</v>
      </c>
      <c r="D812" s="147" t="str">
        <f t="shared" si="69"/>
        <v/>
      </c>
      <c r="E812" s="81">
        <f t="shared" si="66"/>
        <v>43543</v>
      </c>
      <c r="F812" s="82" t="str">
        <f t="shared" si="70"/>
        <v>m</v>
      </c>
    </row>
    <row r="813" spans="2:6" x14ac:dyDescent="0.3">
      <c r="B813" s="78">
        <f t="shared" si="67"/>
        <v>43544</v>
      </c>
      <c r="C813" s="80">
        <f t="shared" si="68"/>
        <v>12</v>
      </c>
      <c r="D813" s="147" t="str">
        <f t="shared" si="69"/>
        <v/>
      </c>
      <c r="E813" s="81">
        <f t="shared" si="66"/>
        <v>43544</v>
      </c>
      <c r="F813" s="82" t="str">
        <f t="shared" si="70"/>
        <v>m</v>
      </c>
    </row>
    <row r="814" spans="2:6" x14ac:dyDescent="0.3">
      <c r="B814" s="78">
        <f t="shared" si="67"/>
        <v>43545</v>
      </c>
      <c r="C814" s="80">
        <f t="shared" si="68"/>
        <v>12</v>
      </c>
      <c r="D814" s="147" t="str">
        <f t="shared" si="69"/>
        <v/>
      </c>
      <c r="E814" s="81">
        <f t="shared" si="66"/>
        <v>43545</v>
      </c>
      <c r="F814" s="82" t="str">
        <f t="shared" si="70"/>
        <v>j</v>
      </c>
    </row>
    <row r="815" spans="2:6" x14ac:dyDescent="0.3">
      <c r="B815" s="78">
        <f t="shared" si="67"/>
        <v>43546</v>
      </c>
      <c r="C815" s="80">
        <f t="shared" si="68"/>
        <v>12</v>
      </c>
      <c r="D815" s="147" t="str">
        <f t="shared" si="69"/>
        <v/>
      </c>
      <c r="E815" s="81">
        <f t="shared" si="66"/>
        <v>43546</v>
      </c>
      <c r="F815" s="82" t="str">
        <f t="shared" si="70"/>
        <v>v</v>
      </c>
    </row>
    <row r="816" spans="2:6" x14ac:dyDescent="0.3">
      <c r="B816" s="78">
        <f t="shared" si="67"/>
        <v>43547</v>
      </c>
      <c r="C816" s="80">
        <f t="shared" si="68"/>
        <v>12</v>
      </c>
      <c r="D816" s="147" t="str">
        <f t="shared" si="69"/>
        <v/>
      </c>
      <c r="E816" s="81">
        <f t="shared" si="66"/>
        <v>43547</v>
      </c>
      <c r="F816" s="82" t="str">
        <f t="shared" si="70"/>
        <v>s</v>
      </c>
    </row>
    <row r="817" spans="2:6" x14ac:dyDescent="0.3">
      <c r="B817" s="78">
        <f t="shared" si="67"/>
        <v>43548</v>
      </c>
      <c r="C817" s="80">
        <f t="shared" si="68"/>
        <v>12</v>
      </c>
      <c r="D817" s="147" t="str">
        <f t="shared" si="69"/>
        <v/>
      </c>
      <c r="E817" s="81">
        <f t="shared" si="66"/>
        <v>43548</v>
      </c>
      <c r="F817" s="82" t="str">
        <f t="shared" si="70"/>
        <v>d</v>
      </c>
    </row>
    <row r="818" spans="2:6" x14ac:dyDescent="0.3">
      <c r="B818" s="78">
        <f t="shared" si="67"/>
        <v>43549</v>
      </c>
      <c r="C818" s="80">
        <f t="shared" si="68"/>
        <v>13</v>
      </c>
      <c r="D818" s="147" t="str">
        <f t="shared" si="69"/>
        <v/>
      </c>
      <c r="E818" s="81">
        <f t="shared" si="66"/>
        <v>43549</v>
      </c>
      <c r="F818" s="82" t="str">
        <f t="shared" si="70"/>
        <v>l</v>
      </c>
    </row>
    <row r="819" spans="2:6" x14ac:dyDescent="0.3">
      <c r="B819" s="78">
        <f t="shared" si="67"/>
        <v>43550</v>
      </c>
      <c r="C819" s="80">
        <f t="shared" si="68"/>
        <v>13</v>
      </c>
      <c r="D819" s="147" t="str">
        <f t="shared" si="69"/>
        <v/>
      </c>
      <c r="E819" s="81">
        <f t="shared" si="66"/>
        <v>43550</v>
      </c>
      <c r="F819" s="82" t="str">
        <f t="shared" si="70"/>
        <v>m</v>
      </c>
    </row>
    <row r="820" spans="2:6" x14ac:dyDescent="0.3">
      <c r="B820" s="78">
        <f t="shared" si="67"/>
        <v>43551</v>
      </c>
      <c r="C820" s="80">
        <f t="shared" si="68"/>
        <v>13</v>
      </c>
      <c r="D820" s="147" t="str">
        <f t="shared" si="69"/>
        <v/>
      </c>
      <c r="E820" s="81">
        <f t="shared" si="66"/>
        <v>43551</v>
      </c>
      <c r="F820" s="82" t="str">
        <f t="shared" si="70"/>
        <v>m</v>
      </c>
    </row>
    <row r="821" spans="2:6" x14ac:dyDescent="0.3">
      <c r="B821" s="78">
        <f t="shared" si="67"/>
        <v>43552</v>
      </c>
      <c r="C821" s="80">
        <f t="shared" si="68"/>
        <v>13</v>
      </c>
      <c r="D821" s="147" t="str">
        <f t="shared" si="69"/>
        <v/>
      </c>
      <c r="E821" s="81">
        <f t="shared" si="66"/>
        <v>43552</v>
      </c>
      <c r="F821" s="82" t="str">
        <f t="shared" si="70"/>
        <v>j</v>
      </c>
    </row>
    <row r="822" spans="2:6" x14ac:dyDescent="0.3">
      <c r="B822" s="78">
        <f t="shared" si="67"/>
        <v>43553</v>
      </c>
      <c r="C822" s="80">
        <f t="shared" si="68"/>
        <v>13</v>
      </c>
      <c r="D822" s="147" t="str">
        <f t="shared" si="69"/>
        <v/>
      </c>
      <c r="E822" s="81">
        <f t="shared" si="66"/>
        <v>43553</v>
      </c>
      <c r="F822" s="82" t="str">
        <f t="shared" si="70"/>
        <v>v</v>
      </c>
    </row>
    <row r="823" spans="2:6" x14ac:dyDescent="0.3">
      <c r="B823" s="78">
        <f t="shared" si="67"/>
        <v>43554</v>
      </c>
      <c r="C823" s="80">
        <f t="shared" si="68"/>
        <v>13</v>
      </c>
      <c r="D823" s="147" t="str">
        <f t="shared" si="69"/>
        <v/>
      </c>
      <c r="E823" s="81">
        <f t="shared" si="66"/>
        <v>43554</v>
      </c>
      <c r="F823" s="82" t="str">
        <f t="shared" si="70"/>
        <v>s</v>
      </c>
    </row>
    <row r="824" spans="2:6" x14ac:dyDescent="0.3">
      <c r="B824" s="78">
        <f t="shared" si="67"/>
        <v>43555</v>
      </c>
      <c r="C824" s="80">
        <f t="shared" si="68"/>
        <v>13</v>
      </c>
      <c r="D824" s="147" t="str">
        <f t="shared" si="69"/>
        <v/>
      </c>
      <c r="E824" s="81">
        <f t="shared" si="66"/>
        <v>43555</v>
      </c>
      <c r="F824" s="82" t="str">
        <f t="shared" si="70"/>
        <v>d</v>
      </c>
    </row>
    <row r="825" spans="2:6" x14ac:dyDescent="0.3">
      <c r="B825" s="78">
        <f t="shared" si="67"/>
        <v>43556</v>
      </c>
      <c r="C825" s="80">
        <f t="shared" si="68"/>
        <v>14</v>
      </c>
      <c r="D825" s="147" t="str">
        <f t="shared" si="69"/>
        <v/>
      </c>
      <c r="E825" s="81">
        <f t="shared" si="66"/>
        <v>43556</v>
      </c>
      <c r="F825" s="82" t="str">
        <f t="shared" si="70"/>
        <v>l</v>
      </c>
    </row>
    <row r="826" spans="2:6" x14ac:dyDescent="0.3">
      <c r="B826" s="78">
        <f t="shared" si="67"/>
        <v>43557</v>
      </c>
      <c r="C826" s="80">
        <f t="shared" si="68"/>
        <v>14</v>
      </c>
      <c r="D826" s="147" t="str">
        <f t="shared" si="69"/>
        <v/>
      </c>
      <c r="E826" s="81">
        <f t="shared" si="66"/>
        <v>43557</v>
      </c>
      <c r="F826" s="82" t="str">
        <f t="shared" si="70"/>
        <v>m</v>
      </c>
    </row>
    <row r="827" spans="2:6" x14ac:dyDescent="0.3">
      <c r="B827" s="78">
        <f t="shared" si="67"/>
        <v>43558</v>
      </c>
      <c r="C827" s="80">
        <f t="shared" si="68"/>
        <v>14</v>
      </c>
      <c r="D827" s="147" t="str">
        <f t="shared" si="69"/>
        <v/>
      </c>
      <c r="E827" s="81">
        <f t="shared" si="66"/>
        <v>43558</v>
      </c>
      <c r="F827" s="82" t="str">
        <f t="shared" si="70"/>
        <v>m</v>
      </c>
    </row>
    <row r="828" spans="2:6" x14ac:dyDescent="0.3">
      <c r="B828" s="78">
        <f t="shared" si="67"/>
        <v>43559</v>
      </c>
      <c r="C828" s="80">
        <f t="shared" si="68"/>
        <v>14</v>
      </c>
      <c r="D828" s="147" t="str">
        <f t="shared" si="69"/>
        <v/>
      </c>
      <c r="E828" s="81">
        <f t="shared" si="66"/>
        <v>43559</v>
      </c>
      <c r="F828" s="82" t="str">
        <f t="shared" si="70"/>
        <v>j</v>
      </c>
    </row>
    <row r="829" spans="2:6" x14ac:dyDescent="0.3">
      <c r="B829" s="78">
        <f t="shared" si="67"/>
        <v>43560</v>
      </c>
      <c r="C829" s="80">
        <f t="shared" si="68"/>
        <v>14</v>
      </c>
      <c r="D829" s="147" t="str">
        <f t="shared" si="69"/>
        <v/>
      </c>
      <c r="E829" s="81">
        <f t="shared" si="66"/>
        <v>43560</v>
      </c>
      <c r="F829" s="82" t="str">
        <f t="shared" si="70"/>
        <v>v</v>
      </c>
    </row>
    <row r="830" spans="2:6" x14ac:dyDescent="0.3">
      <c r="B830" s="78">
        <f t="shared" si="67"/>
        <v>43561</v>
      </c>
      <c r="C830" s="80">
        <f t="shared" si="68"/>
        <v>14</v>
      </c>
      <c r="D830" s="147" t="str">
        <f t="shared" si="69"/>
        <v/>
      </c>
      <c r="E830" s="81">
        <f t="shared" si="66"/>
        <v>43561</v>
      </c>
      <c r="F830" s="82" t="str">
        <f t="shared" si="70"/>
        <v>s</v>
      </c>
    </row>
    <row r="831" spans="2:6" x14ac:dyDescent="0.3">
      <c r="B831" s="78">
        <f t="shared" si="67"/>
        <v>43562</v>
      </c>
      <c r="C831" s="80">
        <f t="shared" si="68"/>
        <v>14</v>
      </c>
      <c r="D831" s="147" t="str">
        <f t="shared" si="69"/>
        <v/>
      </c>
      <c r="E831" s="81">
        <f t="shared" si="66"/>
        <v>43562</v>
      </c>
      <c r="F831" s="82" t="str">
        <f t="shared" si="70"/>
        <v>d</v>
      </c>
    </row>
    <row r="832" spans="2:6" x14ac:dyDescent="0.3">
      <c r="B832" s="78">
        <f t="shared" si="67"/>
        <v>43563</v>
      </c>
      <c r="C832" s="80">
        <f t="shared" si="68"/>
        <v>15</v>
      </c>
      <c r="D832" s="147" t="str">
        <f t="shared" si="69"/>
        <v/>
      </c>
      <c r="E832" s="81">
        <f t="shared" si="66"/>
        <v>43563</v>
      </c>
      <c r="F832" s="82" t="str">
        <f t="shared" si="70"/>
        <v>l</v>
      </c>
    </row>
    <row r="833" spans="2:6" x14ac:dyDescent="0.3">
      <c r="B833" s="78">
        <f t="shared" si="67"/>
        <v>43564</v>
      </c>
      <c r="C833" s="80">
        <f t="shared" si="68"/>
        <v>15</v>
      </c>
      <c r="D833" s="147" t="str">
        <f t="shared" si="69"/>
        <v/>
      </c>
      <c r="E833" s="81">
        <f t="shared" si="66"/>
        <v>43564</v>
      </c>
      <c r="F833" s="82" t="str">
        <f t="shared" si="70"/>
        <v>m</v>
      </c>
    </row>
    <row r="834" spans="2:6" x14ac:dyDescent="0.3">
      <c r="B834" s="78">
        <f t="shared" si="67"/>
        <v>43565</v>
      </c>
      <c r="C834" s="80">
        <f t="shared" si="68"/>
        <v>15</v>
      </c>
      <c r="D834" s="147" t="str">
        <f t="shared" si="69"/>
        <v/>
      </c>
      <c r="E834" s="81">
        <f t="shared" si="66"/>
        <v>43565</v>
      </c>
      <c r="F834" s="82" t="str">
        <f t="shared" si="70"/>
        <v>m</v>
      </c>
    </row>
    <row r="835" spans="2:6" x14ac:dyDescent="0.3">
      <c r="B835" s="78">
        <f t="shared" si="67"/>
        <v>43566</v>
      </c>
      <c r="C835" s="80">
        <f t="shared" si="68"/>
        <v>15</v>
      </c>
      <c r="D835" s="147" t="str">
        <f t="shared" si="69"/>
        <v/>
      </c>
      <c r="E835" s="81">
        <f t="shared" si="66"/>
        <v>43566</v>
      </c>
      <c r="F835" s="82" t="str">
        <f t="shared" si="70"/>
        <v>j</v>
      </c>
    </row>
    <row r="836" spans="2:6" x14ac:dyDescent="0.3">
      <c r="B836" s="78">
        <f t="shared" si="67"/>
        <v>43567</v>
      </c>
      <c r="C836" s="80">
        <f t="shared" si="68"/>
        <v>15</v>
      </c>
      <c r="D836" s="147" t="str">
        <f t="shared" si="69"/>
        <v/>
      </c>
      <c r="E836" s="81">
        <f t="shared" si="66"/>
        <v>43567</v>
      </c>
      <c r="F836" s="82" t="str">
        <f t="shared" si="70"/>
        <v>v</v>
      </c>
    </row>
    <row r="837" spans="2:6" x14ac:dyDescent="0.3">
      <c r="B837" s="78">
        <f t="shared" si="67"/>
        <v>43568</v>
      </c>
      <c r="C837" s="80">
        <f t="shared" si="68"/>
        <v>15</v>
      </c>
      <c r="D837" s="147" t="str">
        <f t="shared" si="69"/>
        <v/>
      </c>
      <c r="E837" s="81">
        <f t="shared" si="66"/>
        <v>43568</v>
      </c>
      <c r="F837" s="82" t="str">
        <f t="shared" si="70"/>
        <v>s</v>
      </c>
    </row>
    <row r="838" spans="2:6" x14ac:dyDescent="0.3">
      <c r="B838" s="78">
        <f t="shared" si="67"/>
        <v>43569</v>
      </c>
      <c r="C838" s="80">
        <f t="shared" si="68"/>
        <v>15</v>
      </c>
      <c r="D838" s="147" t="str">
        <f t="shared" si="69"/>
        <v/>
      </c>
      <c r="E838" s="81">
        <f t="shared" ref="E838:E901" si="71">B838</f>
        <v>43569</v>
      </c>
      <c r="F838" s="82" t="str">
        <f t="shared" si="70"/>
        <v>d</v>
      </c>
    </row>
    <row r="839" spans="2:6" x14ac:dyDescent="0.3">
      <c r="B839" s="78">
        <f t="shared" si="67"/>
        <v>43570</v>
      </c>
      <c r="C839" s="80">
        <f t="shared" si="68"/>
        <v>16</v>
      </c>
      <c r="D839" s="147" t="str">
        <f t="shared" si="69"/>
        <v/>
      </c>
      <c r="E839" s="81">
        <f t="shared" si="71"/>
        <v>43570</v>
      </c>
      <c r="F839" s="82" t="str">
        <f t="shared" si="70"/>
        <v>l</v>
      </c>
    </row>
    <row r="840" spans="2:6" x14ac:dyDescent="0.3">
      <c r="B840" s="78">
        <f t="shared" si="67"/>
        <v>43571</v>
      </c>
      <c r="C840" s="80">
        <f t="shared" si="68"/>
        <v>16</v>
      </c>
      <c r="D840" s="147" t="str">
        <f t="shared" si="69"/>
        <v/>
      </c>
      <c r="E840" s="81">
        <f t="shared" si="71"/>
        <v>43571</v>
      </c>
      <c r="F840" s="82" t="str">
        <f t="shared" si="70"/>
        <v>m</v>
      </c>
    </row>
    <row r="841" spans="2:6" x14ac:dyDescent="0.3">
      <c r="B841" s="78">
        <f t="shared" si="67"/>
        <v>43572</v>
      </c>
      <c r="C841" s="80">
        <f t="shared" si="68"/>
        <v>16</v>
      </c>
      <c r="D841" s="147" t="str">
        <f t="shared" si="69"/>
        <v/>
      </c>
      <c r="E841" s="81">
        <f t="shared" si="71"/>
        <v>43572</v>
      </c>
      <c r="F841" s="82" t="str">
        <f t="shared" si="70"/>
        <v>m</v>
      </c>
    </row>
    <row r="842" spans="2:6" x14ac:dyDescent="0.3">
      <c r="B842" s="78">
        <f t="shared" si="67"/>
        <v>43573</v>
      </c>
      <c r="C842" s="80">
        <f t="shared" si="68"/>
        <v>16</v>
      </c>
      <c r="D842" s="147" t="str">
        <f t="shared" si="69"/>
        <v/>
      </c>
      <c r="E842" s="81">
        <f t="shared" si="71"/>
        <v>43573</v>
      </c>
      <c r="F842" s="82" t="str">
        <f t="shared" si="70"/>
        <v>j</v>
      </c>
    </row>
    <row r="843" spans="2:6" x14ac:dyDescent="0.3">
      <c r="B843" s="78">
        <f t="shared" si="67"/>
        <v>43574</v>
      </c>
      <c r="C843" s="80">
        <f t="shared" si="68"/>
        <v>16</v>
      </c>
      <c r="D843" s="147" t="str">
        <f t="shared" si="69"/>
        <v/>
      </c>
      <c r="E843" s="81">
        <f t="shared" si="71"/>
        <v>43574</v>
      </c>
      <c r="F843" s="82" t="str">
        <f t="shared" si="70"/>
        <v>v</v>
      </c>
    </row>
    <row r="844" spans="2:6" x14ac:dyDescent="0.3">
      <c r="B844" s="78">
        <f t="shared" si="67"/>
        <v>43575</v>
      </c>
      <c r="C844" s="80">
        <f t="shared" si="68"/>
        <v>16</v>
      </c>
      <c r="D844" s="147" t="str">
        <f t="shared" si="69"/>
        <v/>
      </c>
      <c r="E844" s="81">
        <f t="shared" si="71"/>
        <v>43575</v>
      </c>
      <c r="F844" s="82" t="str">
        <f t="shared" si="70"/>
        <v>s</v>
      </c>
    </row>
    <row r="845" spans="2:6" x14ac:dyDescent="0.3">
      <c r="B845" s="78">
        <f t="shared" si="67"/>
        <v>43576</v>
      </c>
      <c r="C845" s="80">
        <f t="shared" si="68"/>
        <v>16</v>
      </c>
      <c r="D845" s="147" t="str">
        <f t="shared" si="69"/>
        <v/>
      </c>
      <c r="E845" s="81">
        <f t="shared" si="71"/>
        <v>43576</v>
      </c>
      <c r="F845" s="82" t="str">
        <f t="shared" si="70"/>
        <v>d</v>
      </c>
    </row>
    <row r="846" spans="2:6" x14ac:dyDescent="0.3">
      <c r="B846" s="78">
        <f t="shared" si="67"/>
        <v>43577</v>
      </c>
      <c r="C846" s="80">
        <f t="shared" si="68"/>
        <v>17</v>
      </c>
      <c r="D846" s="147" t="str">
        <f t="shared" si="69"/>
        <v>f</v>
      </c>
      <c r="E846" s="81">
        <f t="shared" si="71"/>
        <v>43577</v>
      </c>
      <c r="F846" s="82" t="str">
        <f t="shared" si="70"/>
        <v>f</v>
      </c>
    </row>
    <row r="847" spans="2:6" x14ac:dyDescent="0.3">
      <c r="B847" s="78">
        <f t="shared" si="67"/>
        <v>43578</v>
      </c>
      <c r="C847" s="80">
        <f t="shared" si="68"/>
        <v>17</v>
      </c>
      <c r="D847" s="147" t="str">
        <f t="shared" si="69"/>
        <v/>
      </c>
      <c r="E847" s="81">
        <f t="shared" si="71"/>
        <v>43578</v>
      </c>
      <c r="F847" s="82" t="str">
        <f t="shared" si="70"/>
        <v>m</v>
      </c>
    </row>
    <row r="848" spans="2:6" x14ac:dyDescent="0.3">
      <c r="B848" s="78">
        <f t="shared" si="67"/>
        <v>43579</v>
      </c>
      <c r="C848" s="80">
        <f t="shared" si="68"/>
        <v>17</v>
      </c>
      <c r="D848" s="147" t="str">
        <f t="shared" si="69"/>
        <v/>
      </c>
      <c r="E848" s="81">
        <f t="shared" si="71"/>
        <v>43579</v>
      </c>
      <c r="F848" s="82" t="str">
        <f t="shared" si="70"/>
        <v>m</v>
      </c>
    </row>
    <row r="849" spans="2:6" x14ac:dyDescent="0.3">
      <c r="B849" s="78">
        <f t="shared" si="67"/>
        <v>43580</v>
      </c>
      <c r="C849" s="80">
        <f t="shared" si="68"/>
        <v>17</v>
      </c>
      <c r="D849" s="147" t="str">
        <f t="shared" si="69"/>
        <v/>
      </c>
      <c r="E849" s="81">
        <f t="shared" si="71"/>
        <v>43580</v>
      </c>
      <c r="F849" s="82" t="str">
        <f t="shared" si="70"/>
        <v>j</v>
      </c>
    </row>
    <row r="850" spans="2:6" x14ac:dyDescent="0.3">
      <c r="B850" s="78">
        <f t="shared" si="67"/>
        <v>43581</v>
      </c>
      <c r="C850" s="80">
        <f t="shared" si="68"/>
        <v>17</v>
      </c>
      <c r="D850" s="147" t="str">
        <f t="shared" si="69"/>
        <v/>
      </c>
      <c r="E850" s="81">
        <f t="shared" si="71"/>
        <v>43581</v>
      </c>
      <c r="F850" s="82" t="str">
        <f t="shared" si="70"/>
        <v>v</v>
      </c>
    </row>
    <row r="851" spans="2:6" x14ac:dyDescent="0.3">
      <c r="B851" s="78">
        <f t="shared" si="67"/>
        <v>43582</v>
      </c>
      <c r="C851" s="80">
        <f t="shared" si="68"/>
        <v>17</v>
      </c>
      <c r="D851" s="147" t="str">
        <f t="shared" si="69"/>
        <v/>
      </c>
      <c r="E851" s="81">
        <f t="shared" si="71"/>
        <v>43582</v>
      </c>
      <c r="F851" s="82" t="str">
        <f t="shared" si="70"/>
        <v>s</v>
      </c>
    </row>
    <row r="852" spans="2:6" x14ac:dyDescent="0.3">
      <c r="B852" s="78">
        <f t="shared" si="67"/>
        <v>43583</v>
      </c>
      <c r="C852" s="80">
        <f t="shared" si="68"/>
        <v>17</v>
      </c>
      <c r="D852" s="147" t="str">
        <f t="shared" si="69"/>
        <v/>
      </c>
      <c r="E852" s="81">
        <f t="shared" si="71"/>
        <v>43583</v>
      </c>
      <c r="F852" s="82" t="str">
        <f t="shared" si="70"/>
        <v>d</v>
      </c>
    </row>
    <row r="853" spans="2:6" x14ac:dyDescent="0.3">
      <c r="B853" s="78">
        <f t="shared" si="67"/>
        <v>43584</v>
      </c>
      <c r="C853" s="80">
        <f t="shared" si="68"/>
        <v>18</v>
      </c>
      <c r="D853" s="147" t="str">
        <f t="shared" si="69"/>
        <v/>
      </c>
      <c r="E853" s="81">
        <f t="shared" si="71"/>
        <v>43584</v>
      </c>
      <c r="F853" s="82" t="str">
        <f t="shared" si="70"/>
        <v>l</v>
      </c>
    </row>
    <row r="854" spans="2:6" x14ac:dyDescent="0.3">
      <c r="B854" s="78">
        <f t="shared" si="67"/>
        <v>43585</v>
      </c>
      <c r="C854" s="80">
        <f t="shared" si="68"/>
        <v>18</v>
      </c>
      <c r="D854" s="147" t="str">
        <f t="shared" si="69"/>
        <v/>
      </c>
      <c r="E854" s="81">
        <f t="shared" si="71"/>
        <v>43585</v>
      </c>
      <c r="F854" s="82" t="str">
        <f t="shared" si="70"/>
        <v>m</v>
      </c>
    </row>
    <row r="855" spans="2:6" x14ac:dyDescent="0.3">
      <c r="B855" s="78">
        <f t="shared" ref="B855:B918" si="72">+B854+1</f>
        <v>43586</v>
      </c>
      <c r="C855" s="80">
        <f t="shared" ref="C855:C918" si="73">WEEKNUM(B855,21)</f>
        <v>18</v>
      </c>
      <c r="D855" s="147" t="str">
        <f t="shared" ref="D855:D918" si="74">IF(ISERROR(VLOOKUP(E855,jfdate,1,TRUE)),"",IF(VLOOKUP(E855,jfdate,1,TRUE)=B855,"f",""))</f>
        <v>f</v>
      </c>
      <c r="E855" s="81">
        <f t="shared" si="71"/>
        <v>43586</v>
      </c>
      <c r="F855" s="82" t="str">
        <f t="shared" ref="F855:F918" si="75">IF(D855="f","f",VLOOKUP(WEEKDAY(E855),jourabbrege,2,FALSE))</f>
        <v>f</v>
      </c>
    </row>
    <row r="856" spans="2:6" x14ac:dyDescent="0.3">
      <c r="B856" s="78">
        <f t="shared" si="72"/>
        <v>43587</v>
      </c>
      <c r="C856" s="80">
        <f t="shared" si="73"/>
        <v>18</v>
      </c>
      <c r="D856" s="147" t="str">
        <f t="shared" si="74"/>
        <v/>
      </c>
      <c r="E856" s="81">
        <f t="shared" si="71"/>
        <v>43587</v>
      </c>
      <c r="F856" s="82" t="str">
        <f t="shared" si="75"/>
        <v>j</v>
      </c>
    </row>
    <row r="857" spans="2:6" x14ac:dyDescent="0.3">
      <c r="B857" s="78">
        <f t="shared" si="72"/>
        <v>43588</v>
      </c>
      <c r="C857" s="80">
        <f t="shared" si="73"/>
        <v>18</v>
      </c>
      <c r="D857" s="147" t="str">
        <f t="shared" si="74"/>
        <v/>
      </c>
      <c r="E857" s="81">
        <f t="shared" si="71"/>
        <v>43588</v>
      </c>
      <c r="F857" s="82" t="str">
        <f t="shared" si="75"/>
        <v>v</v>
      </c>
    </row>
    <row r="858" spans="2:6" x14ac:dyDescent="0.3">
      <c r="B858" s="78">
        <f t="shared" si="72"/>
        <v>43589</v>
      </c>
      <c r="C858" s="80">
        <f t="shared" si="73"/>
        <v>18</v>
      </c>
      <c r="D858" s="147" t="str">
        <f t="shared" si="74"/>
        <v/>
      </c>
      <c r="E858" s="81">
        <f t="shared" si="71"/>
        <v>43589</v>
      </c>
      <c r="F858" s="82" t="str">
        <f t="shared" si="75"/>
        <v>s</v>
      </c>
    </row>
    <row r="859" spans="2:6" x14ac:dyDescent="0.3">
      <c r="B859" s="78">
        <f t="shared" si="72"/>
        <v>43590</v>
      </c>
      <c r="C859" s="80">
        <f t="shared" si="73"/>
        <v>18</v>
      </c>
      <c r="D859" s="147" t="str">
        <f t="shared" si="74"/>
        <v/>
      </c>
      <c r="E859" s="81">
        <f t="shared" si="71"/>
        <v>43590</v>
      </c>
      <c r="F859" s="82" t="str">
        <f t="shared" si="75"/>
        <v>d</v>
      </c>
    </row>
    <row r="860" spans="2:6" x14ac:dyDescent="0.3">
      <c r="B860" s="78">
        <f t="shared" si="72"/>
        <v>43591</v>
      </c>
      <c r="C860" s="80">
        <f t="shared" si="73"/>
        <v>19</v>
      </c>
      <c r="D860" s="147" t="str">
        <f t="shared" si="74"/>
        <v/>
      </c>
      <c r="E860" s="81">
        <f t="shared" si="71"/>
        <v>43591</v>
      </c>
      <c r="F860" s="82" t="str">
        <f t="shared" si="75"/>
        <v>l</v>
      </c>
    </row>
    <row r="861" spans="2:6" x14ac:dyDescent="0.3">
      <c r="B861" s="78">
        <f t="shared" si="72"/>
        <v>43592</v>
      </c>
      <c r="C861" s="80">
        <f t="shared" si="73"/>
        <v>19</v>
      </c>
      <c r="D861" s="147" t="str">
        <f t="shared" si="74"/>
        <v/>
      </c>
      <c r="E861" s="81">
        <f t="shared" si="71"/>
        <v>43592</v>
      </c>
      <c r="F861" s="82" t="str">
        <f t="shared" si="75"/>
        <v>m</v>
      </c>
    </row>
    <row r="862" spans="2:6" x14ac:dyDescent="0.3">
      <c r="B862" s="78">
        <f t="shared" si="72"/>
        <v>43593</v>
      </c>
      <c r="C862" s="80">
        <f t="shared" si="73"/>
        <v>19</v>
      </c>
      <c r="D862" s="147" t="str">
        <f t="shared" si="74"/>
        <v>f</v>
      </c>
      <c r="E862" s="81">
        <f t="shared" si="71"/>
        <v>43593</v>
      </c>
      <c r="F862" s="82" t="str">
        <f t="shared" si="75"/>
        <v>f</v>
      </c>
    </row>
    <row r="863" spans="2:6" x14ac:dyDescent="0.3">
      <c r="B863" s="78">
        <f t="shared" si="72"/>
        <v>43594</v>
      </c>
      <c r="C863" s="80">
        <f t="shared" si="73"/>
        <v>19</v>
      </c>
      <c r="D863" s="147" t="str">
        <f t="shared" si="74"/>
        <v/>
      </c>
      <c r="E863" s="81">
        <f t="shared" si="71"/>
        <v>43594</v>
      </c>
      <c r="F863" s="82" t="str">
        <f t="shared" si="75"/>
        <v>j</v>
      </c>
    </row>
    <row r="864" spans="2:6" x14ac:dyDescent="0.3">
      <c r="B864" s="78">
        <f t="shared" si="72"/>
        <v>43595</v>
      </c>
      <c r="C864" s="80">
        <f t="shared" si="73"/>
        <v>19</v>
      </c>
      <c r="D864" s="147" t="str">
        <f t="shared" si="74"/>
        <v/>
      </c>
      <c r="E864" s="81">
        <f t="shared" si="71"/>
        <v>43595</v>
      </c>
      <c r="F864" s="82" t="str">
        <f t="shared" si="75"/>
        <v>v</v>
      </c>
    </row>
    <row r="865" spans="2:6" x14ac:dyDescent="0.3">
      <c r="B865" s="78">
        <f t="shared" si="72"/>
        <v>43596</v>
      </c>
      <c r="C865" s="80">
        <f t="shared" si="73"/>
        <v>19</v>
      </c>
      <c r="D865" s="147" t="str">
        <f t="shared" si="74"/>
        <v/>
      </c>
      <c r="E865" s="81">
        <f t="shared" si="71"/>
        <v>43596</v>
      </c>
      <c r="F865" s="82" t="str">
        <f t="shared" si="75"/>
        <v>s</v>
      </c>
    </row>
    <row r="866" spans="2:6" x14ac:dyDescent="0.3">
      <c r="B866" s="78">
        <f t="shared" si="72"/>
        <v>43597</v>
      </c>
      <c r="C866" s="80">
        <f t="shared" si="73"/>
        <v>19</v>
      </c>
      <c r="D866" s="147" t="str">
        <f t="shared" si="74"/>
        <v/>
      </c>
      <c r="E866" s="81">
        <f t="shared" si="71"/>
        <v>43597</v>
      </c>
      <c r="F866" s="82" t="str">
        <f t="shared" si="75"/>
        <v>d</v>
      </c>
    </row>
    <row r="867" spans="2:6" x14ac:dyDescent="0.3">
      <c r="B867" s="78">
        <f t="shared" si="72"/>
        <v>43598</v>
      </c>
      <c r="C867" s="80">
        <f t="shared" si="73"/>
        <v>20</v>
      </c>
      <c r="D867" s="147" t="str">
        <f t="shared" si="74"/>
        <v/>
      </c>
      <c r="E867" s="81">
        <f t="shared" si="71"/>
        <v>43598</v>
      </c>
      <c r="F867" s="82" t="str">
        <f t="shared" si="75"/>
        <v>l</v>
      </c>
    </row>
    <row r="868" spans="2:6" x14ac:dyDescent="0.3">
      <c r="B868" s="78">
        <f t="shared" si="72"/>
        <v>43599</v>
      </c>
      <c r="C868" s="80">
        <f t="shared" si="73"/>
        <v>20</v>
      </c>
      <c r="D868" s="147" t="str">
        <f t="shared" si="74"/>
        <v/>
      </c>
      <c r="E868" s="81">
        <f t="shared" si="71"/>
        <v>43599</v>
      </c>
      <c r="F868" s="82" t="str">
        <f t="shared" si="75"/>
        <v>m</v>
      </c>
    </row>
    <row r="869" spans="2:6" x14ac:dyDescent="0.3">
      <c r="B869" s="78">
        <f t="shared" si="72"/>
        <v>43600</v>
      </c>
      <c r="C869" s="80">
        <f t="shared" si="73"/>
        <v>20</v>
      </c>
      <c r="D869" s="147" t="str">
        <f t="shared" si="74"/>
        <v/>
      </c>
      <c r="E869" s="81">
        <f t="shared" si="71"/>
        <v>43600</v>
      </c>
      <c r="F869" s="82" t="str">
        <f t="shared" si="75"/>
        <v>m</v>
      </c>
    </row>
    <row r="870" spans="2:6" x14ac:dyDescent="0.3">
      <c r="B870" s="78">
        <f t="shared" si="72"/>
        <v>43601</v>
      </c>
      <c r="C870" s="80">
        <f t="shared" si="73"/>
        <v>20</v>
      </c>
      <c r="D870" s="147" t="str">
        <f t="shared" si="74"/>
        <v/>
      </c>
      <c r="E870" s="81">
        <f t="shared" si="71"/>
        <v>43601</v>
      </c>
      <c r="F870" s="82" t="str">
        <f t="shared" si="75"/>
        <v>j</v>
      </c>
    </row>
    <row r="871" spans="2:6" x14ac:dyDescent="0.3">
      <c r="B871" s="78">
        <f t="shared" si="72"/>
        <v>43602</v>
      </c>
      <c r="C871" s="80">
        <f t="shared" si="73"/>
        <v>20</v>
      </c>
      <c r="D871" s="147" t="str">
        <f t="shared" si="74"/>
        <v/>
      </c>
      <c r="E871" s="81">
        <f t="shared" si="71"/>
        <v>43602</v>
      </c>
      <c r="F871" s="82" t="str">
        <f t="shared" si="75"/>
        <v>v</v>
      </c>
    </row>
    <row r="872" spans="2:6" x14ac:dyDescent="0.3">
      <c r="B872" s="78">
        <f t="shared" si="72"/>
        <v>43603</v>
      </c>
      <c r="C872" s="80">
        <f t="shared" si="73"/>
        <v>20</v>
      </c>
      <c r="D872" s="147" t="str">
        <f t="shared" si="74"/>
        <v/>
      </c>
      <c r="E872" s="81">
        <f t="shared" si="71"/>
        <v>43603</v>
      </c>
      <c r="F872" s="82" t="str">
        <f t="shared" si="75"/>
        <v>s</v>
      </c>
    </row>
    <row r="873" spans="2:6" x14ac:dyDescent="0.3">
      <c r="B873" s="78">
        <f t="shared" si="72"/>
        <v>43604</v>
      </c>
      <c r="C873" s="80">
        <f t="shared" si="73"/>
        <v>20</v>
      </c>
      <c r="D873" s="147" t="str">
        <f t="shared" si="74"/>
        <v/>
      </c>
      <c r="E873" s="81">
        <f t="shared" si="71"/>
        <v>43604</v>
      </c>
      <c r="F873" s="82" t="str">
        <f t="shared" si="75"/>
        <v>d</v>
      </c>
    </row>
    <row r="874" spans="2:6" x14ac:dyDescent="0.3">
      <c r="B874" s="78">
        <f t="shared" si="72"/>
        <v>43605</v>
      </c>
      <c r="C874" s="80">
        <f t="shared" si="73"/>
        <v>21</v>
      </c>
      <c r="D874" s="147" t="str">
        <f t="shared" si="74"/>
        <v/>
      </c>
      <c r="E874" s="81">
        <f t="shared" si="71"/>
        <v>43605</v>
      </c>
      <c r="F874" s="82" t="str">
        <f t="shared" si="75"/>
        <v>l</v>
      </c>
    </row>
    <row r="875" spans="2:6" x14ac:dyDescent="0.3">
      <c r="B875" s="78">
        <f t="shared" si="72"/>
        <v>43606</v>
      </c>
      <c r="C875" s="80">
        <f t="shared" si="73"/>
        <v>21</v>
      </c>
      <c r="D875" s="147" t="str">
        <f t="shared" si="74"/>
        <v/>
      </c>
      <c r="E875" s="81">
        <f t="shared" si="71"/>
        <v>43606</v>
      </c>
      <c r="F875" s="82" t="str">
        <f t="shared" si="75"/>
        <v>m</v>
      </c>
    </row>
    <row r="876" spans="2:6" x14ac:dyDescent="0.3">
      <c r="B876" s="78">
        <f t="shared" si="72"/>
        <v>43607</v>
      </c>
      <c r="C876" s="80">
        <f t="shared" si="73"/>
        <v>21</v>
      </c>
      <c r="D876" s="147" t="str">
        <f t="shared" si="74"/>
        <v/>
      </c>
      <c r="E876" s="81">
        <f t="shared" si="71"/>
        <v>43607</v>
      </c>
      <c r="F876" s="82" t="str">
        <f t="shared" si="75"/>
        <v>m</v>
      </c>
    </row>
    <row r="877" spans="2:6" x14ac:dyDescent="0.3">
      <c r="B877" s="78">
        <f t="shared" si="72"/>
        <v>43608</v>
      </c>
      <c r="C877" s="80">
        <f t="shared" si="73"/>
        <v>21</v>
      </c>
      <c r="D877" s="147" t="str">
        <f t="shared" si="74"/>
        <v/>
      </c>
      <c r="E877" s="81">
        <f t="shared" si="71"/>
        <v>43608</v>
      </c>
      <c r="F877" s="82" t="str">
        <f t="shared" si="75"/>
        <v>j</v>
      </c>
    </row>
    <row r="878" spans="2:6" x14ac:dyDescent="0.3">
      <c r="B878" s="78">
        <f t="shared" si="72"/>
        <v>43609</v>
      </c>
      <c r="C878" s="80">
        <f t="shared" si="73"/>
        <v>21</v>
      </c>
      <c r="D878" s="147" t="str">
        <f t="shared" si="74"/>
        <v/>
      </c>
      <c r="E878" s="81">
        <f t="shared" si="71"/>
        <v>43609</v>
      </c>
      <c r="F878" s="82" t="str">
        <f t="shared" si="75"/>
        <v>v</v>
      </c>
    </row>
    <row r="879" spans="2:6" x14ac:dyDescent="0.3">
      <c r="B879" s="78">
        <f t="shared" si="72"/>
        <v>43610</v>
      </c>
      <c r="C879" s="80">
        <f t="shared" si="73"/>
        <v>21</v>
      </c>
      <c r="D879" s="147" t="str">
        <f t="shared" si="74"/>
        <v/>
      </c>
      <c r="E879" s="81">
        <f t="shared" si="71"/>
        <v>43610</v>
      </c>
      <c r="F879" s="82" t="str">
        <f t="shared" si="75"/>
        <v>s</v>
      </c>
    </row>
    <row r="880" spans="2:6" x14ac:dyDescent="0.3">
      <c r="B880" s="78">
        <f t="shared" si="72"/>
        <v>43611</v>
      </c>
      <c r="C880" s="80">
        <f t="shared" si="73"/>
        <v>21</v>
      </c>
      <c r="D880" s="147" t="str">
        <f t="shared" si="74"/>
        <v/>
      </c>
      <c r="E880" s="81">
        <f t="shared" si="71"/>
        <v>43611</v>
      </c>
      <c r="F880" s="82" t="str">
        <f t="shared" si="75"/>
        <v>d</v>
      </c>
    </row>
    <row r="881" spans="2:6" x14ac:dyDescent="0.3">
      <c r="B881" s="78">
        <f t="shared" si="72"/>
        <v>43612</v>
      </c>
      <c r="C881" s="80">
        <f t="shared" si="73"/>
        <v>22</v>
      </c>
      <c r="D881" s="147" t="str">
        <f t="shared" si="74"/>
        <v/>
      </c>
      <c r="E881" s="81">
        <f t="shared" si="71"/>
        <v>43612</v>
      </c>
      <c r="F881" s="82" t="str">
        <f t="shared" si="75"/>
        <v>l</v>
      </c>
    </row>
    <row r="882" spans="2:6" x14ac:dyDescent="0.3">
      <c r="B882" s="78">
        <f t="shared" si="72"/>
        <v>43613</v>
      </c>
      <c r="C882" s="80">
        <f t="shared" si="73"/>
        <v>22</v>
      </c>
      <c r="D882" s="147" t="str">
        <f t="shared" si="74"/>
        <v/>
      </c>
      <c r="E882" s="81">
        <f t="shared" si="71"/>
        <v>43613</v>
      </c>
      <c r="F882" s="82" t="str">
        <f t="shared" si="75"/>
        <v>m</v>
      </c>
    </row>
    <row r="883" spans="2:6" x14ac:dyDescent="0.3">
      <c r="B883" s="78">
        <f t="shared" si="72"/>
        <v>43614</v>
      </c>
      <c r="C883" s="80">
        <f t="shared" si="73"/>
        <v>22</v>
      </c>
      <c r="D883" s="147" t="str">
        <f t="shared" si="74"/>
        <v/>
      </c>
      <c r="E883" s="81">
        <f t="shared" si="71"/>
        <v>43614</v>
      </c>
      <c r="F883" s="82" t="str">
        <f t="shared" si="75"/>
        <v>m</v>
      </c>
    </row>
    <row r="884" spans="2:6" x14ac:dyDescent="0.3">
      <c r="B884" s="78">
        <f t="shared" si="72"/>
        <v>43615</v>
      </c>
      <c r="C884" s="80">
        <f t="shared" si="73"/>
        <v>22</v>
      </c>
      <c r="D884" s="147" t="str">
        <f t="shared" si="74"/>
        <v>f</v>
      </c>
      <c r="E884" s="81">
        <f t="shared" si="71"/>
        <v>43615</v>
      </c>
      <c r="F884" s="82" t="str">
        <f t="shared" si="75"/>
        <v>f</v>
      </c>
    </row>
    <row r="885" spans="2:6" x14ac:dyDescent="0.3">
      <c r="B885" s="78">
        <f t="shared" si="72"/>
        <v>43616</v>
      </c>
      <c r="C885" s="80">
        <f t="shared" si="73"/>
        <v>22</v>
      </c>
      <c r="D885" s="147" t="str">
        <f t="shared" si="74"/>
        <v/>
      </c>
      <c r="E885" s="81">
        <f t="shared" si="71"/>
        <v>43616</v>
      </c>
      <c r="F885" s="82" t="str">
        <f t="shared" si="75"/>
        <v>v</v>
      </c>
    </row>
    <row r="886" spans="2:6" x14ac:dyDescent="0.3">
      <c r="B886" s="78">
        <f t="shared" si="72"/>
        <v>43617</v>
      </c>
      <c r="C886" s="80">
        <f t="shared" si="73"/>
        <v>22</v>
      </c>
      <c r="D886" s="147" t="str">
        <f t="shared" si="74"/>
        <v/>
      </c>
      <c r="E886" s="81">
        <f t="shared" si="71"/>
        <v>43617</v>
      </c>
      <c r="F886" s="82" t="str">
        <f t="shared" si="75"/>
        <v>s</v>
      </c>
    </row>
    <row r="887" spans="2:6" x14ac:dyDescent="0.3">
      <c r="B887" s="78">
        <f t="shared" si="72"/>
        <v>43618</v>
      </c>
      <c r="C887" s="80">
        <f t="shared" si="73"/>
        <v>22</v>
      </c>
      <c r="D887" s="147" t="str">
        <f t="shared" si="74"/>
        <v/>
      </c>
      <c r="E887" s="81">
        <f t="shared" si="71"/>
        <v>43618</v>
      </c>
      <c r="F887" s="82" t="str">
        <f t="shared" si="75"/>
        <v>d</v>
      </c>
    </row>
    <row r="888" spans="2:6" x14ac:dyDescent="0.3">
      <c r="B888" s="78">
        <f t="shared" si="72"/>
        <v>43619</v>
      </c>
      <c r="C888" s="80">
        <f t="shared" si="73"/>
        <v>23</v>
      </c>
      <c r="D888" s="147" t="str">
        <f t="shared" si="74"/>
        <v/>
      </c>
      <c r="E888" s="81">
        <f t="shared" si="71"/>
        <v>43619</v>
      </c>
      <c r="F888" s="82" t="str">
        <f t="shared" si="75"/>
        <v>l</v>
      </c>
    </row>
    <row r="889" spans="2:6" x14ac:dyDescent="0.3">
      <c r="B889" s="78">
        <f t="shared" si="72"/>
        <v>43620</v>
      </c>
      <c r="C889" s="80">
        <f t="shared" si="73"/>
        <v>23</v>
      </c>
      <c r="D889" s="147" t="str">
        <f t="shared" si="74"/>
        <v/>
      </c>
      <c r="E889" s="81">
        <f t="shared" si="71"/>
        <v>43620</v>
      </c>
      <c r="F889" s="82" t="str">
        <f t="shared" si="75"/>
        <v>m</v>
      </c>
    </row>
    <row r="890" spans="2:6" x14ac:dyDescent="0.3">
      <c r="B890" s="78">
        <f t="shared" si="72"/>
        <v>43621</v>
      </c>
      <c r="C890" s="80">
        <f t="shared" si="73"/>
        <v>23</v>
      </c>
      <c r="D890" s="147" t="str">
        <f t="shared" si="74"/>
        <v/>
      </c>
      <c r="E890" s="81">
        <f t="shared" si="71"/>
        <v>43621</v>
      </c>
      <c r="F890" s="82" t="str">
        <f t="shared" si="75"/>
        <v>m</v>
      </c>
    </row>
    <row r="891" spans="2:6" x14ac:dyDescent="0.3">
      <c r="B891" s="78">
        <f t="shared" si="72"/>
        <v>43622</v>
      </c>
      <c r="C891" s="80">
        <f t="shared" si="73"/>
        <v>23</v>
      </c>
      <c r="D891" s="147" t="str">
        <f t="shared" si="74"/>
        <v/>
      </c>
      <c r="E891" s="81">
        <f t="shared" si="71"/>
        <v>43622</v>
      </c>
      <c r="F891" s="82" t="str">
        <f t="shared" si="75"/>
        <v>j</v>
      </c>
    </row>
    <row r="892" spans="2:6" x14ac:dyDescent="0.3">
      <c r="B892" s="78">
        <f t="shared" si="72"/>
        <v>43623</v>
      </c>
      <c r="C892" s="80">
        <f t="shared" si="73"/>
        <v>23</v>
      </c>
      <c r="D892" s="147" t="str">
        <f t="shared" si="74"/>
        <v/>
      </c>
      <c r="E892" s="81">
        <f t="shared" si="71"/>
        <v>43623</v>
      </c>
      <c r="F892" s="82" t="str">
        <f t="shared" si="75"/>
        <v>v</v>
      </c>
    </row>
    <row r="893" spans="2:6" x14ac:dyDescent="0.3">
      <c r="B893" s="78">
        <f t="shared" si="72"/>
        <v>43624</v>
      </c>
      <c r="C893" s="80">
        <f t="shared" si="73"/>
        <v>23</v>
      </c>
      <c r="D893" s="147" t="str">
        <f t="shared" si="74"/>
        <v/>
      </c>
      <c r="E893" s="81">
        <f t="shared" si="71"/>
        <v>43624</v>
      </c>
      <c r="F893" s="82" t="str">
        <f t="shared" si="75"/>
        <v>s</v>
      </c>
    </row>
    <row r="894" spans="2:6" x14ac:dyDescent="0.3">
      <c r="B894" s="78">
        <f t="shared" si="72"/>
        <v>43625</v>
      </c>
      <c r="C894" s="80">
        <f t="shared" si="73"/>
        <v>23</v>
      </c>
      <c r="D894" s="147" t="str">
        <f t="shared" si="74"/>
        <v/>
      </c>
      <c r="E894" s="81">
        <f t="shared" si="71"/>
        <v>43625</v>
      </c>
      <c r="F894" s="82" t="str">
        <f t="shared" si="75"/>
        <v>d</v>
      </c>
    </row>
    <row r="895" spans="2:6" x14ac:dyDescent="0.3">
      <c r="B895" s="78">
        <f t="shared" si="72"/>
        <v>43626</v>
      </c>
      <c r="C895" s="80">
        <f t="shared" si="73"/>
        <v>24</v>
      </c>
      <c r="D895" s="147" t="str">
        <f t="shared" si="74"/>
        <v>f</v>
      </c>
      <c r="E895" s="81">
        <f t="shared" si="71"/>
        <v>43626</v>
      </c>
      <c r="F895" s="82" t="str">
        <f t="shared" si="75"/>
        <v>f</v>
      </c>
    </row>
    <row r="896" spans="2:6" x14ac:dyDescent="0.3">
      <c r="B896" s="78">
        <f t="shared" si="72"/>
        <v>43627</v>
      </c>
      <c r="C896" s="80">
        <f t="shared" si="73"/>
        <v>24</v>
      </c>
      <c r="D896" s="147" t="str">
        <f t="shared" si="74"/>
        <v/>
      </c>
      <c r="E896" s="81">
        <f t="shared" si="71"/>
        <v>43627</v>
      </c>
      <c r="F896" s="82" t="str">
        <f t="shared" si="75"/>
        <v>m</v>
      </c>
    </row>
    <row r="897" spans="2:6" x14ac:dyDescent="0.3">
      <c r="B897" s="78">
        <f t="shared" si="72"/>
        <v>43628</v>
      </c>
      <c r="C897" s="80">
        <f t="shared" si="73"/>
        <v>24</v>
      </c>
      <c r="D897" s="147" t="str">
        <f t="shared" si="74"/>
        <v/>
      </c>
      <c r="E897" s="81">
        <f t="shared" si="71"/>
        <v>43628</v>
      </c>
      <c r="F897" s="82" t="str">
        <f t="shared" si="75"/>
        <v>m</v>
      </c>
    </row>
    <row r="898" spans="2:6" x14ac:dyDescent="0.3">
      <c r="B898" s="78">
        <f t="shared" si="72"/>
        <v>43629</v>
      </c>
      <c r="C898" s="80">
        <f t="shared" si="73"/>
        <v>24</v>
      </c>
      <c r="D898" s="147" t="str">
        <f t="shared" si="74"/>
        <v/>
      </c>
      <c r="E898" s="81">
        <f t="shared" si="71"/>
        <v>43629</v>
      </c>
      <c r="F898" s="82" t="str">
        <f t="shared" si="75"/>
        <v>j</v>
      </c>
    </row>
    <row r="899" spans="2:6" x14ac:dyDescent="0.3">
      <c r="B899" s="78">
        <f t="shared" si="72"/>
        <v>43630</v>
      </c>
      <c r="C899" s="80">
        <f t="shared" si="73"/>
        <v>24</v>
      </c>
      <c r="D899" s="147" t="str">
        <f t="shared" si="74"/>
        <v/>
      </c>
      <c r="E899" s="81">
        <f t="shared" si="71"/>
        <v>43630</v>
      </c>
      <c r="F899" s="82" t="str">
        <f t="shared" si="75"/>
        <v>v</v>
      </c>
    </row>
    <row r="900" spans="2:6" x14ac:dyDescent="0.3">
      <c r="B900" s="78">
        <f t="shared" si="72"/>
        <v>43631</v>
      </c>
      <c r="C900" s="80">
        <f t="shared" si="73"/>
        <v>24</v>
      </c>
      <c r="D900" s="147" t="str">
        <f t="shared" si="74"/>
        <v/>
      </c>
      <c r="E900" s="81">
        <f t="shared" si="71"/>
        <v>43631</v>
      </c>
      <c r="F900" s="82" t="str">
        <f t="shared" si="75"/>
        <v>s</v>
      </c>
    </row>
    <row r="901" spans="2:6" x14ac:dyDescent="0.3">
      <c r="B901" s="78">
        <f t="shared" si="72"/>
        <v>43632</v>
      </c>
      <c r="C901" s="80">
        <f t="shared" si="73"/>
        <v>24</v>
      </c>
      <c r="D901" s="147" t="str">
        <f t="shared" si="74"/>
        <v/>
      </c>
      <c r="E901" s="81">
        <f t="shared" si="71"/>
        <v>43632</v>
      </c>
      <c r="F901" s="82" t="str">
        <f t="shared" si="75"/>
        <v>d</v>
      </c>
    </row>
    <row r="902" spans="2:6" x14ac:dyDescent="0.3">
      <c r="B902" s="78">
        <f t="shared" si="72"/>
        <v>43633</v>
      </c>
      <c r="C902" s="80">
        <f t="shared" si="73"/>
        <v>25</v>
      </c>
      <c r="D902" s="147" t="str">
        <f t="shared" si="74"/>
        <v/>
      </c>
      <c r="E902" s="81">
        <f t="shared" ref="E902:E965" si="76">B902</f>
        <v>43633</v>
      </c>
      <c r="F902" s="82" t="str">
        <f t="shared" si="75"/>
        <v>l</v>
      </c>
    </row>
    <row r="903" spans="2:6" x14ac:dyDescent="0.3">
      <c r="B903" s="78">
        <f t="shared" si="72"/>
        <v>43634</v>
      </c>
      <c r="C903" s="80">
        <f t="shared" si="73"/>
        <v>25</v>
      </c>
      <c r="D903" s="147" t="str">
        <f t="shared" si="74"/>
        <v/>
      </c>
      <c r="E903" s="81">
        <f t="shared" si="76"/>
        <v>43634</v>
      </c>
      <c r="F903" s="82" t="str">
        <f t="shared" si="75"/>
        <v>m</v>
      </c>
    </row>
    <row r="904" spans="2:6" x14ac:dyDescent="0.3">
      <c r="B904" s="78">
        <f t="shared" si="72"/>
        <v>43635</v>
      </c>
      <c r="C904" s="80">
        <f t="shared" si="73"/>
        <v>25</v>
      </c>
      <c r="D904" s="147" t="str">
        <f t="shared" si="74"/>
        <v/>
      </c>
      <c r="E904" s="81">
        <f t="shared" si="76"/>
        <v>43635</v>
      </c>
      <c r="F904" s="82" t="str">
        <f t="shared" si="75"/>
        <v>m</v>
      </c>
    </row>
    <row r="905" spans="2:6" x14ac:dyDescent="0.3">
      <c r="B905" s="78">
        <f t="shared" si="72"/>
        <v>43636</v>
      </c>
      <c r="C905" s="80">
        <f t="shared" si="73"/>
        <v>25</v>
      </c>
      <c r="D905" s="147" t="str">
        <f t="shared" si="74"/>
        <v/>
      </c>
      <c r="E905" s="81">
        <f t="shared" si="76"/>
        <v>43636</v>
      </c>
      <c r="F905" s="82" t="str">
        <f t="shared" si="75"/>
        <v>j</v>
      </c>
    </row>
    <row r="906" spans="2:6" x14ac:dyDescent="0.3">
      <c r="B906" s="78">
        <f t="shared" si="72"/>
        <v>43637</v>
      </c>
      <c r="C906" s="80">
        <f t="shared" si="73"/>
        <v>25</v>
      </c>
      <c r="D906" s="147" t="str">
        <f t="shared" si="74"/>
        <v/>
      </c>
      <c r="E906" s="81">
        <f t="shared" si="76"/>
        <v>43637</v>
      </c>
      <c r="F906" s="82" t="str">
        <f t="shared" si="75"/>
        <v>v</v>
      </c>
    </row>
    <row r="907" spans="2:6" x14ac:dyDescent="0.3">
      <c r="B907" s="78">
        <f t="shared" si="72"/>
        <v>43638</v>
      </c>
      <c r="C907" s="80">
        <f t="shared" si="73"/>
        <v>25</v>
      </c>
      <c r="D907" s="147" t="str">
        <f t="shared" si="74"/>
        <v/>
      </c>
      <c r="E907" s="81">
        <f t="shared" si="76"/>
        <v>43638</v>
      </c>
      <c r="F907" s="82" t="str">
        <f t="shared" si="75"/>
        <v>s</v>
      </c>
    </row>
    <row r="908" spans="2:6" x14ac:dyDescent="0.3">
      <c r="B908" s="78">
        <f t="shared" si="72"/>
        <v>43639</v>
      </c>
      <c r="C908" s="80">
        <f t="shared" si="73"/>
        <v>25</v>
      </c>
      <c r="D908" s="147" t="str">
        <f t="shared" si="74"/>
        <v/>
      </c>
      <c r="E908" s="81">
        <f t="shared" si="76"/>
        <v>43639</v>
      </c>
      <c r="F908" s="82" t="str">
        <f t="shared" si="75"/>
        <v>d</v>
      </c>
    </row>
    <row r="909" spans="2:6" x14ac:dyDescent="0.3">
      <c r="B909" s="78">
        <f t="shared" si="72"/>
        <v>43640</v>
      </c>
      <c r="C909" s="80">
        <f t="shared" si="73"/>
        <v>26</v>
      </c>
      <c r="D909" s="147" t="str">
        <f t="shared" si="74"/>
        <v/>
      </c>
      <c r="E909" s="81">
        <f t="shared" si="76"/>
        <v>43640</v>
      </c>
      <c r="F909" s="82" t="str">
        <f t="shared" si="75"/>
        <v>l</v>
      </c>
    </row>
    <row r="910" spans="2:6" x14ac:dyDescent="0.3">
      <c r="B910" s="78">
        <f t="shared" si="72"/>
        <v>43641</v>
      </c>
      <c r="C910" s="80">
        <f t="shared" si="73"/>
        <v>26</v>
      </c>
      <c r="D910" s="147" t="str">
        <f t="shared" si="74"/>
        <v/>
      </c>
      <c r="E910" s="81">
        <f t="shared" si="76"/>
        <v>43641</v>
      </c>
      <c r="F910" s="82" t="str">
        <f t="shared" si="75"/>
        <v>m</v>
      </c>
    </row>
    <row r="911" spans="2:6" x14ac:dyDescent="0.3">
      <c r="B911" s="78">
        <f t="shared" si="72"/>
        <v>43642</v>
      </c>
      <c r="C911" s="80">
        <f t="shared" si="73"/>
        <v>26</v>
      </c>
      <c r="D911" s="147" t="str">
        <f t="shared" si="74"/>
        <v/>
      </c>
      <c r="E911" s="81">
        <f t="shared" si="76"/>
        <v>43642</v>
      </c>
      <c r="F911" s="82" t="str">
        <f t="shared" si="75"/>
        <v>m</v>
      </c>
    </row>
    <row r="912" spans="2:6" x14ac:dyDescent="0.3">
      <c r="B912" s="78">
        <f t="shared" si="72"/>
        <v>43643</v>
      </c>
      <c r="C912" s="80">
        <f t="shared" si="73"/>
        <v>26</v>
      </c>
      <c r="D912" s="147" t="str">
        <f t="shared" si="74"/>
        <v/>
      </c>
      <c r="E912" s="81">
        <f t="shared" si="76"/>
        <v>43643</v>
      </c>
      <c r="F912" s="82" t="str">
        <f t="shared" si="75"/>
        <v>j</v>
      </c>
    </row>
    <row r="913" spans="2:6" x14ac:dyDescent="0.3">
      <c r="B913" s="78">
        <f t="shared" si="72"/>
        <v>43644</v>
      </c>
      <c r="C913" s="80">
        <f t="shared" si="73"/>
        <v>26</v>
      </c>
      <c r="D913" s="147" t="str">
        <f t="shared" si="74"/>
        <v/>
      </c>
      <c r="E913" s="81">
        <f t="shared" si="76"/>
        <v>43644</v>
      </c>
      <c r="F913" s="82" t="str">
        <f t="shared" si="75"/>
        <v>v</v>
      </c>
    </row>
    <row r="914" spans="2:6" x14ac:dyDescent="0.3">
      <c r="B914" s="78">
        <f t="shared" si="72"/>
        <v>43645</v>
      </c>
      <c r="C914" s="80">
        <f t="shared" si="73"/>
        <v>26</v>
      </c>
      <c r="D914" s="147" t="str">
        <f t="shared" si="74"/>
        <v/>
      </c>
      <c r="E914" s="81">
        <f t="shared" si="76"/>
        <v>43645</v>
      </c>
      <c r="F914" s="82" t="str">
        <f t="shared" si="75"/>
        <v>s</v>
      </c>
    </row>
    <row r="915" spans="2:6" x14ac:dyDescent="0.3">
      <c r="B915" s="78">
        <f t="shared" si="72"/>
        <v>43646</v>
      </c>
      <c r="C915" s="80">
        <f t="shared" si="73"/>
        <v>26</v>
      </c>
      <c r="D915" s="147" t="str">
        <f t="shared" si="74"/>
        <v/>
      </c>
      <c r="E915" s="81">
        <f t="shared" si="76"/>
        <v>43646</v>
      </c>
      <c r="F915" s="82" t="str">
        <f t="shared" si="75"/>
        <v>d</v>
      </c>
    </row>
    <row r="916" spans="2:6" x14ac:dyDescent="0.3">
      <c r="B916" s="78">
        <f t="shared" si="72"/>
        <v>43647</v>
      </c>
      <c r="C916" s="80">
        <f t="shared" si="73"/>
        <v>27</v>
      </c>
      <c r="D916" s="147" t="str">
        <f t="shared" si="74"/>
        <v/>
      </c>
      <c r="E916" s="81">
        <f t="shared" si="76"/>
        <v>43647</v>
      </c>
      <c r="F916" s="82" t="str">
        <f t="shared" si="75"/>
        <v>l</v>
      </c>
    </row>
    <row r="917" spans="2:6" x14ac:dyDescent="0.3">
      <c r="B917" s="78">
        <f t="shared" si="72"/>
        <v>43648</v>
      </c>
      <c r="C917" s="80">
        <f t="shared" si="73"/>
        <v>27</v>
      </c>
      <c r="D917" s="147" t="str">
        <f t="shared" si="74"/>
        <v/>
      </c>
      <c r="E917" s="81">
        <f t="shared" si="76"/>
        <v>43648</v>
      </c>
      <c r="F917" s="82" t="str">
        <f t="shared" si="75"/>
        <v>m</v>
      </c>
    </row>
    <row r="918" spans="2:6" x14ac:dyDescent="0.3">
      <c r="B918" s="78">
        <f t="shared" si="72"/>
        <v>43649</v>
      </c>
      <c r="C918" s="80">
        <f t="shared" si="73"/>
        <v>27</v>
      </c>
      <c r="D918" s="147" t="str">
        <f t="shared" si="74"/>
        <v/>
      </c>
      <c r="E918" s="81">
        <f t="shared" si="76"/>
        <v>43649</v>
      </c>
      <c r="F918" s="82" t="str">
        <f t="shared" si="75"/>
        <v>m</v>
      </c>
    </row>
    <row r="919" spans="2:6" x14ac:dyDescent="0.3">
      <c r="B919" s="78">
        <f t="shared" ref="B919:B982" si="77">+B918+1</f>
        <v>43650</v>
      </c>
      <c r="C919" s="80">
        <f t="shared" ref="C919:C979" si="78">WEEKNUM(B919,21)</f>
        <v>27</v>
      </c>
      <c r="D919" s="147" t="str">
        <f t="shared" ref="D919:D979" si="79">IF(ISERROR(VLOOKUP(E919,jfdate,1,TRUE)),"",IF(VLOOKUP(E919,jfdate,1,TRUE)=B919,"f",""))</f>
        <v/>
      </c>
      <c r="E919" s="81">
        <f t="shared" si="76"/>
        <v>43650</v>
      </c>
      <c r="F919" s="82" t="str">
        <f t="shared" ref="F919:F979" si="80">IF(D919="f","f",VLOOKUP(WEEKDAY(E919),jourabbrege,2,FALSE))</f>
        <v>j</v>
      </c>
    </row>
    <row r="920" spans="2:6" x14ac:dyDescent="0.3">
      <c r="B920" s="78">
        <f t="shared" si="77"/>
        <v>43651</v>
      </c>
      <c r="C920" s="80">
        <f t="shared" si="78"/>
        <v>27</v>
      </c>
      <c r="D920" s="147" t="str">
        <f t="shared" si="79"/>
        <v/>
      </c>
      <c r="E920" s="81">
        <f t="shared" si="76"/>
        <v>43651</v>
      </c>
      <c r="F920" s="82" t="str">
        <f t="shared" si="80"/>
        <v>v</v>
      </c>
    </row>
    <row r="921" spans="2:6" x14ac:dyDescent="0.3">
      <c r="B921" s="78">
        <f t="shared" si="77"/>
        <v>43652</v>
      </c>
      <c r="C921" s="80">
        <f t="shared" si="78"/>
        <v>27</v>
      </c>
      <c r="D921" s="147" t="str">
        <f t="shared" si="79"/>
        <v/>
      </c>
      <c r="E921" s="81">
        <f t="shared" si="76"/>
        <v>43652</v>
      </c>
      <c r="F921" s="82" t="str">
        <f t="shared" si="80"/>
        <v>s</v>
      </c>
    </row>
    <row r="922" spans="2:6" x14ac:dyDescent="0.3">
      <c r="B922" s="78">
        <f t="shared" si="77"/>
        <v>43653</v>
      </c>
      <c r="C922" s="80">
        <f t="shared" si="78"/>
        <v>27</v>
      </c>
      <c r="D922" s="147" t="str">
        <f t="shared" si="79"/>
        <v/>
      </c>
      <c r="E922" s="81">
        <f t="shared" si="76"/>
        <v>43653</v>
      </c>
      <c r="F922" s="82" t="str">
        <f t="shared" si="80"/>
        <v>d</v>
      </c>
    </row>
    <row r="923" spans="2:6" x14ac:dyDescent="0.3">
      <c r="B923" s="78">
        <f t="shared" si="77"/>
        <v>43654</v>
      </c>
      <c r="C923" s="80">
        <f t="shared" si="78"/>
        <v>28</v>
      </c>
      <c r="D923" s="147" t="str">
        <f t="shared" si="79"/>
        <v/>
      </c>
      <c r="E923" s="81">
        <f t="shared" si="76"/>
        <v>43654</v>
      </c>
      <c r="F923" s="82" t="str">
        <f t="shared" si="80"/>
        <v>l</v>
      </c>
    </row>
    <row r="924" spans="2:6" x14ac:dyDescent="0.3">
      <c r="B924" s="78">
        <f t="shared" si="77"/>
        <v>43655</v>
      </c>
      <c r="C924" s="80">
        <f t="shared" si="78"/>
        <v>28</v>
      </c>
      <c r="D924" s="147" t="str">
        <f t="shared" si="79"/>
        <v/>
      </c>
      <c r="E924" s="81">
        <f t="shared" si="76"/>
        <v>43655</v>
      </c>
      <c r="F924" s="82" t="str">
        <f t="shared" si="80"/>
        <v>m</v>
      </c>
    </row>
    <row r="925" spans="2:6" x14ac:dyDescent="0.3">
      <c r="B925" s="78">
        <f t="shared" si="77"/>
        <v>43656</v>
      </c>
      <c r="C925" s="80">
        <f t="shared" si="78"/>
        <v>28</v>
      </c>
      <c r="D925" s="147" t="str">
        <f t="shared" si="79"/>
        <v/>
      </c>
      <c r="E925" s="81">
        <f t="shared" si="76"/>
        <v>43656</v>
      </c>
      <c r="F925" s="82" t="str">
        <f t="shared" si="80"/>
        <v>m</v>
      </c>
    </row>
    <row r="926" spans="2:6" x14ac:dyDescent="0.3">
      <c r="B926" s="78">
        <f t="shared" si="77"/>
        <v>43657</v>
      </c>
      <c r="C926" s="80">
        <f t="shared" si="78"/>
        <v>28</v>
      </c>
      <c r="D926" s="147" t="str">
        <f t="shared" si="79"/>
        <v/>
      </c>
      <c r="E926" s="81">
        <f t="shared" si="76"/>
        <v>43657</v>
      </c>
      <c r="F926" s="82" t="str">
        <f t="shared" si="80"/>
        <v>j</v>
      </c>
    </row>
    <row r="927" spans="2:6" x14ac:dyDescent="0.3">
      <c r="B927" s="78">
        <f t="shared" si="77"/>
        <v>43658</v>
      </c>
      <c r="C927" s="80">
        <f t="shared" si="78"/>
        <v>28</v>
      </c>
      <c r="D927" s="147" t="str">
        <f t="shared" si="79"/>
        <v/>
      </c>
      <c r="E927" s="81">
        <f t="shared" si="76"/>
        <v>43658</v>
      </c>
      <c r="F927" s="82" t="str">
        <f t="shared" si="80"/>
        <v>v</v>
      </c>
    </row>
    <row r="928" spans="2:6" x14ac:dyDescent="0.3">
      <c r="B928" s="78">
        <f t="shared" si="77"/>
        <v>43659</v>
      </c>
      <c r="C928" s="80">
        <f t="shared" si="78"/>
        <v>28</v>
      </c>
      <c r="D928" s="147" t="str">
        <f t="shared" si="79"/>
        <v/>
      </c>
      <c r="E928" s="81">
        <f t="shared" si="76"/>
        <v>43659</v>
      </c>
      <c r="F928" s="82" t="str">
        <f t="shared" si="80"/>
        <v>s</v>
      </c>
    </row>
    <row r="929" spans="2:6" x14ac:dyDescent="0.3">
      <c r="B929" s="78">
        <f t="shared" si="77"/>
        <v>43660</v>
      </c>
      <c r="C929" s="80">
        <f t="shared" si="78"/>
        <v>28</v>
      </c>
      <c r="D929" s="147" t="str">
        <f t="shared" si="79"/>
        <v>f</v>
      </c>
      <c r="E929" s="81">
        <f t="shared" si="76"/>
        <v>43660</v>
      </c>
      <c r="F929" s="82" t="str">
        <f t="shared" si="80"/>
        <v>f</v>
      </c>
    </row>
    <row r="930" spans="2:6" x14ac:dyDescent="0.3">
      <c r="B930" s="78">
        <f t="shared" si="77"/>
        <v>43661</v>
      </c>
      <c r="C930" s="80">
        <f t="shared" si="78"/>
        <v>29</v>
      </c>
      <c r="D930" s="147" t="str">
        <f t="shared" si="79"/>
        <v/>
      </c>
      <c r="E930" s="81">
        <f t="shared" si="76"/>
        <v>43661</v>
      </c>
      <c r="F930" s="82" t="str">
        <f t="shared" si="80"/>
        <v>l</v>
      </c>
    </row>
    <row r="931" spans="2:6" x14ac:dyDescent="0.3">
      <c r="B931" s="78">
        <f t="shared" si="77"/>
        <v>43662</v>
      </c>
      <c r="C931" s="80">
        <f t="shared" si="78"/>
        <v>29</v>
      </c>
      <c r="D931" s="147" t="str">
        <f t="shared" si="79"/>
        <v/>
      </c>
      <c r="E931" s="81">
        <f t="shared" si="76"/>
        <v>43662</v>
      </c>
      <c r="F931" s="82" t="str">
        <f t="shared" si="80"/>
        <v>m</v>
      </c>
    </row>
    <row r="932" spans="2:6" x14ac:dyDescent="0.3">
      <c r="B932" s="78">
        <f t="shared" si="77"/>
        <v>43663</v>
      </c>
      <c r="C932" s="80">
        <f t="shared" si="78"/>
        <v>29</v>
      </c>
      <c r="D932" s="147" t="str">
        <f t="shared" si="79"/>
        <v/>
      </c>
      <c r="E932" s="81">
        <f t="shared" si="76"/>
        <v>43663</v>
      </c>
      <c r="F932" s="82" t="str">
        <f t="shared" si="80"/>
        <v>m</v>
      </c>
    </row>
    <row r="933" spans="2:6" x14ac:dyDescent="0.3">
      <c r="B933" s="78">
        <f t="shared" si="77"/>
        <v>43664</v>
      </c>
      <c r="C933" s="80">
        <f t="shared" si="78"/>
        <v>29</v>
      </c>
      <c r="D933" s="147" t="str">
        <f t="shared" si="79"/>
        <v/>
      </c>
      <c r="E933" s="81">
        <f t="shared" si="76"/>
        <v>43664</v>
      </c>
      <c r="F933" s="82" t="str">
        <f t="shared" si="80"/>
        <v>j</v>
      </c>
    </row>
    <row r="934" spans="2:6" x14ac:dyDescent="0.3">
      <c r="B934" s="78">
        <f t="shared" si="77"/>
        <v>43665</v>
      </c>
      <c r="C934" s="80">
        <f t="shared" si="78"/>
        <v>29</v>
      </c>
      <c r="D934" s="147" t="str">
        <f t="shared" si="79"/>
        <v/>
      </c>
      <c r="E934" s="81">
        <f t="shared" si="76"/>
        <v>43665</v>
      </c>
      <c r="F934" s="82" t="str">
        <f t="shared" si="80"/>
        <v>v</v>
      </c>
    </row>
    <row r="935" spans="2:6" x14ac:dyDescent="0.3">
      <c r="B935" s="78">
        <f t="shared" si="77"/>
        <v>43666</v>
      </c>
      <c r="C935" s="80">
        <f t="shared" si="78"/>
        <v>29</v>
      </c>
      <c r="D935" s="147" t="str">
        <f t="shared" si="79"/>
        <v/>
      </c>
      <c r="E935" s="81">
        <f t="shared" si="76"/>
        <v>43666</v>
      </c>
      <c r="F935" s="82" t="str">
        <f t="shared" si="80"/>
        <v>s</v>
      </c>
    </row>
    <row r="936" spans="2:6" x14ac:dyDescent="0.3">
      <c r="B936" s="78">
        <f t="shared" si="77"/>
        <v>43667</v>
      </c>
      <c r="C936" s="80">
        <f t="shared" si="78"/>
        <v>29</v>
      </c>
      <c r="D936" s="147" t="str">
        <f t="shared" si="79"/>
        <v/>
      </c>
      <c r="E936" s="81">
        <f t="shared" si="76"/>
        <v>43667</v>
      </c>
      <c r="F936" s="82" t="str">
        <f t="shared" si="80"/>
        <v>d</v>
      </c>
    </row>
    <row r="937" spans="2:6" x14ac:dyDescent="0.3">
      <c r="B937" s="78">
        <f t="shared" si="77"/>
        <v>43668</v>
      </c>
      <c r="C937" s="80">
        <f t="shared" si="78"/>
        <v>30</v>
      </c>
      <c r="D937" s="147" t="str">
        <f t="shared" si="79"/>
        <v/>
      </c>
      <c r="E937" s="81">
        <f t="shared" si="76"/>
        <v>43668</v>
      </c>
      <c r="F937" s="82" t="str">
        <f t="shared" si="80"/>
        <v>l</v>
      </c>
    </row>
    <row r="938" spans="2:6" x14ac:dyDescent="0.3">
      <c r="B938" s="78">
        <f t="shared" si="77"/>
        <v>43669</v>
      </c>
      <c r="C938" s="80">
        <f t="shared" si="78"/>
        <v>30</v>
      </c>
      <c r="D938" s="147" t="str">
        <f t="shared" si="79"/>
        <v/>
      </c>
      <c r="E938" s="81">
        <f t="shared" si="76"/>
        <v>43669</v>
      </c>
      <c r="F938" s="82" t="str">
        <f t="shared" si="80"/>
        <v>m</v>
      </c>
    </row>
    <row r="939" spans="2:6" x14ac:dyDescent="0.3">
      <c r="B939" s="78">
        <f t="shared" si="77"/>
        <v>43670</v>
      </c>
      <c r="C939" s="80">
        <f t="shared" si="78"/>
        <v>30</v>
      </c>
      <c r="D939" s="147" t="str">
        <f t="shared" si="79"/>
        <v/>
      </c>
      <c r="E939" s="81">
        <f t="shared" si="76"/>
        <v>43670</v>
      </c>
      <c r="F939" s="82" t="str">
        <f t="shared" si="80"/>
        <v>m</v>
      </c>
    </row>
    <row r="940" spans="2:6" x14ac:dyDescent="0.3">
      <c r="B940" s="78">
        <f t="shared" si="77"/>
        <v>43671</v>
      </c>
      <c r="C940" s="80">
        <f t="shared" si="78"/>
        <v>30</v>
      </c>
      <c r="D940" s="147" t="str">
        <f t="shared" si="79"/>
        <v/>
      </c>
      <c r="E940" s="81">
        <f t="shared" si="76"/>
        <v>43671</v>
      </c>
      <c r="F940" s="82" t="str">
        <f t="shared" si="80"/>
        <v>j</v>
      </c>
    </row>
    <row r="941" spans="2:6" x14ac:dyDescent="0.3">
      <c r="B941" s="78">
        <f t="shared" si="77"/>
        <v>43672</v>
      </c>
      <c r="C941" s="80">
        <f t="shared" si="78"/>
        <v>30</v>
      </c>
      <c r="D941" s="147" t="str">
        <f t="shared" si="79"/>
        <v/>
      </c>
      <c r="E941" s="81">
        <f t="shared" si="76"/>
        <v>43672</v>
      </c>
      <c r="F941" s="82" t="str">
        <f t="shared" si="80"/>
        <v>v</v>
      </c>
    </row>
    <row r="942" spans="2:6" x14ac:dyDescent="0.3">
      <c r="B942" s="78">
        <f t="shared" si="77"/>
        <v>43673</v>
      </c>
      <c r="C942" s="80">
        <f t="shared" si="78"/>
        <v>30</v>
      </c>
      <c r="D942" s="147" t="str">
        <f t="shared" si="79"/>
        <v/>
      </c>
      <c r="E942" s="81">
        <f t="shared" si="76"/>
        <v>43673</v>
      </c>
      <c r="F942" s="82" t="str">
        <f t="shared" si="80"/>
        <v>s</v>
      </c>
    </row>
    <row r="943" spans="2:6" x14ac:dyDescent="0.3">
      <c r="B943" s="78">
        <f t="shared" si="77"/>
        <v>43674</v>
      </c>
      <c r="C943" s="80">
        <f t="shared" si="78"/>
        <v>30</v>
      </c>
      <c r="D943" s="147" t="str">
        <f t="shared" si="79"/>
        <v/>
      </c>
      <c r="E943" s="81">
        <f t="shared" si="76"/>
        <v>43674</v>
      </c>
      <c r="F943" s="82" t="str">
        <f t="shared" si="80"/>
        <v>d</v>
      </c>
    </row>
    <row r="944" spans="2:6" x14ac:dyDescent="0.3">
      <c r="B944" s="78">
        <f t="shared" si="77"/>
        <v>43675</v>
      </c>
      <c r="C944" s="80">
        <f t="shared" si="78"/>
        <v>31</v>
      </c>
      <c r="D944" s="147" t="str">
        <f t="shared" si="79"/>
        <v/>
      </c>
      <c r="E944" s="81">
        <f t="shared" si="76"/>
        <v>43675</v>
      </c>
      <c r="F944" s="82" t="str">
        <f t="shared" si="80"/>
        <v>l</v>
      </c>
    </row>
    <row r="945" spans="2:6" x14ac:dyDescent="0.3">
      <c r="B945" s="78">
        <f t="shared" si="77"/>
        <v>43676</v>
      </c>
      <c r="C945" s="80">
        <f t="shared" si="78"/>
        <v>31</v>
      </c>
      <c r="D945" s="147" t="str">
        <f t="shared" si="79"/>
        <v/>
      </c>
      <c r="E945" s="81">
        <f t="shared" si="76"/>
        <v>43676</v>
      </c>
      <c r="F945" s="82" t="str">
        <f t="shared" si="80"/>
        <v>m</v>
      </c>
    </row>
    <row r="946" spans="2:6" x14ac:dyDescent="0.3">
      <c r="B946" s="78">
        <f t="shared" si="77"/>
        <v>43677</v>
      </c>
      <c r="C946" s="80">
        <f t="shared" si="78"/>
        <v>31</v>
      </c>
      <c r="D946" s="147" t="str">
        <f t="shared" si="79"/>
        <v/>
      </c>
      <c r="E946" s="81">
        <f t="shared" si="76"/>
        <v>43677</v>
      </c>
      <c r="F946" s="82" t="str">
        <f t="shared" si="80"/>
        <v>m</v>
      </c>
    </row>
    <row r="947" spans="2:6" x14ac:dyDescent="0.3">
      <c r="B947" s="78">
        <f t="shared" si="77"/>
        <v>43678</v>
      </c>
      <c r="C947" s="80">
        <f t="shared" si="78"/>
        <v>31</v>
      </c>
      <c r="D947" s="147" t="str">
        <f t="shared" si="79"/>
        <v/>
      </c>
      <c r="E947" s="81">
        <f t="shared" si="76"/>
        <v>43678</v>
      </c>
      <c r="F947" s="82" t="str">
        <f t="shared" si="80"/>
        <v>j</v>
      </c>
    </row>
    <row r="948" spans="2:6" x14ac:dyDescent="0.3">
      <c r="B948" s="78">
        <f t="shared" si="77"/>
        <v>43679</v>
      </c>
      <c r="C948" s="80">
        <f t="shared" si="78"/>
        <v>31</v>
      </c>
      <c r="D948" s="147" t="str">
        <f t="shared" si="79"/>
        <v/>
      </c>
      <c r="E948" s="81">
        <f t="shared" si="76"/>
        <v>43679</v>
      </c>
      <c r="F948" s="82" t="str">
        <f t="shared" si="80"/>
        <v>v</v>
      </c>
    </row>
    <row r="949" spans="2:6" x14ac:dyDescent="0.3">
      <c r="B949" s="78">
        <f t="shared" si="77"/>
        <v>43680</v>
      </c>
      <c r="C949" s="80">
        <f t="shared" si="78"/>
        <v>31</v>
      </c>
      <c r="D949" s="147" t="str">
        <f t="shared" si="79"/>
        <v/>
      </c>
      <c r="E949" s="81">
        <f t="shared" si="76"/>
        <v>43680</v>
      </c>
      <c r="F949" s="82" t="str">
        <f t="shared" si="80"/>
        <v>s</v>
      </c>
    </row>
    <row r="950" spans="2:6" x14ac:dyDescent="0.3">
      <c r="B950" s="78">
        <f t="shared" si="77"/>
        <v>43681</v>
      </c>
      <c r="C950" s="80">
        <f t="shared" si="78"/>
        <v>31</v>
      </c>
      <c r="D950" s="147" t="str">
        <f t="shared" si="79"/>
        <v/>
      </c>
      <c r="E950" s="81">
        <f t="shared" si="76"/>
        <v>43681</v>
      </c>
      <c r="F950" s="82" t="str">
        <f t="shared" si="80"/>
        <v>d</v>
      </c>
    </row>
    <row r="951" spans="2:6" x14ac:dyDescent="0.3">
      <c r="B951" s="78">
        <f t="shared" si="77"/>
        <v>43682</v>
      </c>
      <c r="C951" s="80">
        <f t="shared" si="78"/>
        <v>32</v>
      </c>
      <c r="D951" s="147" t="str">
        <f t="shared" si="79"/>
        <v/>
      </c>
      <c r="E951" s="81">
        <f t="shared" si="76"/>
        <v>43682</v>
      </c>
      <c r="F951" s="82" t="str">
        <f t="shared" si="80"/>
        <v>l</v>
      </c>
    </row>
    <row r="952" spans="2:6" x14ac:dyDescent="0.3">
      <c r="B952" s="78">
        <f t="shared" si="77"/>
        <v>43683</v>
      </c>
      <c r="C952" s="80">
        <f t="shared" si="78"/>
        <v>32</v>
      </c>
      <c r="D952" s="147" t="str">
        <f t="shared" si="79"/>
        <v/>
      </c>
      <c r="E952" s="81">
        <f t="shared" si="76"/>
        <v>43683</v>
      </c>
      <c r="F952" s="82" t="str">
        <f t="shared" si="80"/>
        <v>m</v>
      </c>
    </row>
    <row r="953" spans="2:6" x14ac:dyDescent="0.3">
      <c r="B953" s="78">
        <f t="shared" si="77"/>
        <v>43684</v>
      </c>
      <c r="C953" s="80">
        <f t="shared" si="78"/>
        <v>32</v>
      </c>
      <c r="D953" s="147" t="str">
        <f t="shared" si="79"/>
        <v/>
      </c>
      <c r="E953" s="81">
        <f t="shared" si="76"/>
        <v>43684</v>
      </c>
      <c r="F953" s="82" t="str">
        <f t="shared" si="80"/>
        <v>m</v>
      </c>
    </row>
    <row r="954" spans="2:6" x14ac:dyDescent="0.3">
      <c r="B954" s="78">
        <f t="shared" si="77"/>
        <v>43685</v>
      </c>
      <c r="C954" s="80">
        <f t="shared" si="78"/>
        <v>32</v>
      </c>
      <c r="D954" s="147" t="str">
        <f t="shared" si="79"/>
        <v/>
      </c>
      <c r="E954" s="81">
        <f t="shared" si="76"/>
        <v>43685</v>
      </c>
      <c r="F954" s="82" t="str">
        <f t="shared" si="80"/>
        <v>j</v>
      </c>
    </row>
    <row r="955" spans="2:6" x14ac:dyDescent="0.3">
      <c r="B955" s="78">
        <f t="shared" si="77"/>
        <v>43686</v>
      </c>
      <c r="C955" s="80">
        <f t="shared" si="78"/>
        <v>32</v>
      </c>
      <c r="D955" s="147" t="str">
        <f t="shared" si="79"/>
        <v/>
      </c>
      <c r="E955" s="81">
        <f t="shared" si="76"/>
        <v>43686</v>
      </c>
      <c r="F955" s="82" t="str">
        <f t="shared" si="80"/>
        <v>v</v>
      </c>
    </row>
    <row r="956" spans="2:6" x14ac:dyDescent="0.3">
      <c r="B956" s="78">
        <f t="shared" si="77"/>
        <v>43687</v>
      </c>
      <c r="C956" s="80">
        <f t="shared" si="78"/>
        <v>32</v>
      </c>
      <c r="D956" s="147" t="str">
        <f t="shared" si="79"/>
        <v/>
      </c>
      <c r="E956" s="81">
        <f t="shared" si="76"/>
        <v>43687</v>
      </c>
      <c r="F956" s="82" t="str">
        <f t="shared" si="80"/>
        <v>s</v>
      </c>
    </row>
    <row r="957" spans="2:6" x14ac:dyDescent="0.3">
      <c r="B957" s="78">
        <f t="shared" si="77"/>
        <v>43688</v>
      </c>
      <c r="C957" s="80">
        <f t="shared" si="78"/>
        <v>32</v>
      </c>
      <c r="D957" s="147" t="str">
        <f t="shared" si="79"/>
        <v/>
      </c>
      <c r="E957" s="81">
        <f t="shared" si="76"/>
        <v>43688</v>
      </c>
      <c r="F957" s="82" t="str">
        <f t="shared" si="80"/>
        <v>d</v>
      </c>
    </row>
    <row r="958" spans="2:6" x14ac:dyDescent="0.3">
      <c r="B958" s="78">
        <f t="shared" si="77"/>
        <v>43689</v>
      </c>
      <c r="C958" s="80">
        <f t="shared" si="78"/>
        <v>33</v>
      </c>
      <c r="D958" s="147" t="str">
        <f t="shared" si="79"/>
        <v/>
      </c>
      <c r="E958" s="81">
        <f t="shared" si="76"/>
        <v>43689</v>
      </c>
      <c r="F958" s="82" t="str">
        <f t="shared" si="80"/>
        <v>l</v>
      </c>
    </row>
    <row r="959" spans="2:6" x14ac:dyDescent="0.3">
      <c r="B959" s="78">
        <f t="shared" si="77"/>
        <v>43690</v>
      </c>
      <c r="C959" s="80">
        <f t="shared" si="78"/>
        <v>33</v>
      </c>
      <c r="D959" s="147" t="str">
        <f t="shared" si="79"/>
        <v/>
      </c>
      <c r="E959" s="81">
        <f t="shared" si="76"/>
        <v>43690</v>
      </c>
      <c r="F959" s="82" t="str">
        <f t="shared" si="80"/>
        <v>m</v>
      </c>
    </row>
    <row r="960" spans="2:6" x14ac:dyDescent="0.3">
      <c r="B960" s="78">
        <f t="shared" si="77"/>
        <v>43691</v>
      </c>
      <c r="C960" s="80">
        <f t="shared" si="78"/>
        <v>33</v>
      </c>
      <c r="D960" s="147" t="str">
        <f t="shared" si="79"/>
        <v/>
      </c>
      <c r="E960" s="81">
        <f t="shared" si="76"/>
        <v>43691</v>
      </c>
      <c r="F960" s="82" t="str">
        <f t="shared" si="80"/>
        <v>m</v>
      </c>
    </row>
    <row r="961" spans="2:6" x14ac:dyDescent="0.3">
      <c r="B961" s="78">
        <f t="shared" si="77"/>
        <v>43692</v>
      </c>
      <c r="C961" s="80">
        <f t="shared" si="78"/>
        <v>33</v>
      </c>
      <c r="D961" s="147" t="str">
        <f t="shared" si="79"/>
        <v>f</v>
      </c>
      <c r="E961" s="81">
        <f t="shared" si="76"/>
        <v>43692</v>
      </c>
      <c r="F961" s="82" t="str">
        <f t="shared" si="80"/>
        <v>f</v>
      </c>
    </row>
    <row r="962" spans="2:6" x14ac:dyDescent="0.3">
      <c r="B962" s="78">
        <f t="shared" si="77"/>
        <v>43693</v>
      </c>
      <c r="C962" s="80">
        <f t="shared" si="78"/>
        <v>33</v>
      </c>
      <c r="D962" s="147" t="str">
        <f t="shared" si="79"/>
        <v/>
      </c>
      <c r="E962" s="81">
        <f t="shared" si="76"/>
        <v>43693</v>
      </c>
      <c r="F962" s="82" t="str">
        <f t="shared" si="80"/>
        <v>v</v>
      </c>
    </row>
    <row r="963" spans="2:6" x14ac:dyDescent="0.3">
      <c r="B963" s="78">
        <f t="shared" si="77"/>
        <v>43694</v>
      </c>
      <c r="C963" s="80">
        <f t="shared" si="78"/>
        <v>33</v>
      </c>
      <c r="D963" s="147" t="str">
        <f t="shared" si="79"/>
        <v/>
      </c>
      <c r="E963" s="81">
        <f t="shared" si="76"/>
        <v>43694</v>
      </c>
      <c r="F963" s="82" t="str">
        <f t="shared" si="80"/>
        <v>s</v>
      </c>
    </row>
    <row r="964" spans="2:6" x14ac:dyDescent="0.3">
      <c r="B964" s="78">
        <f t="shared" si="77"/>
        <v>43695</v>
      </c>
      <c r="C964" s="80">
        <f t="shared" si="78"/>
        <v>33</v>
      </c>
      <c r="D964" s="147" t="str">
        <f t="shared" si="79"/>
        <v/>
      </c>
      <c r="E964" s="81">
        <f t="shared" si="76"/>
        <v>43695</v>
      </c>
      <c r="F964" s="82" t="str">
        <f t="shared" si="80"/>
        <v>d</v>
      </c>
    </row>
    <row r="965" spans="2:6" x14ac:dyDescent="0.3">
      <c r="B965" s="78">
        <f t="shared" si="77"/>
        <v>43696</v>
      </c>
      <c r="C965" s="80">
        <f t="shared" si="78"/>
        <v>34</v>
      </c>
      <c r="D965" s="147" t="str">
        <f t="shared" si="79"/>
        <v/>
      </c>
      <c r="E965" s="81">
        <f t="shared" si="76"/>
        <v>43696</v>
      </c>
      <c r="F965" s="82" t="str">
        <f t="shared" si="80"/>
        <v>l</v>
      </c>
    </row>
    <row r="966" spans="2:6" x14ac:dyDescent="0.3">
      <c r="B966" s="78">
        <f t="shared" si="77"/>
        <v>43697</v>
      </c>
      <c r="C966" s="80">
        <f t="shared" si="78"/>
        <v>34</v>
      </c>
      <c r="D966" s="147" t="str">
        <f t="shared" si="79"/>
        <v/>
      </c>
      <c r="E966" s="81">
        <f t="shared" ref="E966:E979" si="81">B966</f>
        <v>43697</v>
      </c>
      <c r="F966" s="82" t="str">
        <f t="shared" si="80"/>
        <v>m</v>
      </c>
    </row>
    <row r="967" spans="2:6" x14ac:dyDescent="0.3">
      <c r="B967" s="78">
        <f t="shared" si="77"/>
        <v>43698</v>
      </c>
      <c r="C967" s="80">
        <f t="shared" si="78"/>
        <v>34</v>
      </c>
      <c r="D967" s="147" t="str">
        <f t="shared" si="79"/>
        <v/>
      </c>
      <c r="E967" s="81">
        <f t="shared" si="81"/>
        <v>43698</v>
      </c>
      <c r="F967" s="82" t="str">
        <f t="shared" si="80"/>
        <v>m</v>
      </c>
    </row>
    <row r="968" spans="2:6" x14ac:dyDescent="0.3">
      <c r="B968" s="78">
        <f t="shared" si="77"/>
        <v>43699</v>
      </c>
      <c r="C968" s="80">
        <f t="shared" si="78"/>
        <v>34</v>
      </c>
      <c r="D968" s="147" t="str">
        <f t="shared" si="79"/>
        <v/>
      </c>
      <c r="E968" s="81">
        <f t="shared" si="81"/>
        <v>43699</v>
      </c>
      <c r="F968" s="82" t="str">
        <f t="shared" si="80"/>
        <v>j</v>
      </c>
    </row>
    <row r="969" spans="2:6" x14ac:dyDescent="0.3">
      <c r="B969" s="78">
        <f t="shared" si="77"/>
        <v>43700</v>
      </c>
      <c r="C969" s="80">
        <f t="shared" si="78"/>
        <v>34</v>
      </c>
      <c r="D969" s="147" t="str">
        <f t="shared" si="79"/>
        <v/>
      </c>
      <c r="E969" s="81">
        <f t="shared" si="81"/>
        <v>43700</v>
      </c>
      <c r="F969" s="82" t="str">
        <f t="shared" si="80"/>
        <v>v</v>
      </c>
    </row>
    <row r="970" spans="2:6" x14ac:dyDescent="0.3">
      <c r="B970" s="78">
        <f t="shared" si="77"/>
        <v>43701</v>
      </c>
      <c r="C970" s="80">
        <f t="shared" si="78"/>
        <v>34</v>
      </c>
      <c r="D970" s="147" t="str">
        <f t="shared" si="79"/>
        <v/>
      </c>
      <c r="E970" s="81">
        <f t="shared" si="81"/>
        <v>43701</v>
      </c>
      <c r="F970" s="82" t="str">
        <f t="shared" si="80"/>
        <v>s</v>
      </c>
    </row>
    <row r="971" spans="2:6" x14ac:dyDescent="0.3">
      <c r="B971" s="78">
        <f t="shared" si="77"/>
        <v>43702</v>
      </c>
      <c r="C971" s="80">
        <f t="shared" si="78"/>
        <v>34</v>
      </c>
      <c r="D971" s="147" t="str">
        <f t="shared" si="79"/>
        <v/>
      </c>
      <c r="E971" s="81">
        <f t="shared" si="81"/>
        <v>43702</v>
      </c>
      <c r="F971" s="82" t="str">
        <f t="shared" si="80"/>
        <v>d</v>
      </c>
    </row>
    <row r="972" spans="2:6" x14ac:dyDescent="0.3">
      <c r="B972" s="78">
        <f t="shared" si="77"/>
        <v>43703</v>
      </c>
      <c r="C972" s="80">
        <f t="shared" si="78"/>
        <v>35</v>
      </c>
      <c r="D972" s="147" t="str">
        <f t="shared" si="79"/>
        <v/>
      </c>
      <c r="E972" s="81">
        <f t="shared" si="81"/>
        <v>43703</v>
      </c>
      <c r="F972" s="82" t="str">
        <f t="shared" si="80"/>
        <v>l</v>
      </c>
    </row>
    <row r="973" spans="2:6" x14ac:dyDescent="0.3">
      <c r="B973" s="78">
        <f t="shared" si="77"/>
        <v>43704</v>
      </c>
      <c r="C973" s="80">
        <f t="shared" si="78"/>
        <v>35</v>
      </c>
      <c r="D973" s="147" t="str">
        <f t="shared" si="79"/>
        <v/>
      </c>
      <c r="E973" s="81">
        <f t="shared" si="81"/>
        <v>43704</v>
      </c>
      <c r="F973" s="82" t="str">
        <f t="shared" si="80"/>
        <v>m</v>
      </c>
    </row>
    <row r="974" spans="2:6" x14ac:dyDescent="0.3">
      <c r="B974" s="78">
        <f t="shared" si="77"/>
        <v>43705</v>
      </c>
      <c r="C974" s="80">
        <f t="shared" si="78"/>
        <v>35</v>
      </c>
      <c r="D974" s="147" t="str">
        <f t="shared" si="79"/>
        <v/>
      </c>
      <c r="E974" s="81">
        <f t="shared" si="81"/>
        <v>43705</v>
      </c>
      <c r="F974" s="82" t="str">
        <f t="shared" si="80"/>
        <v>m</v>
      </c>
    </row>
    <row r="975" spans="2:6" x14ac:dyDescent="0.3">
      <c r="B975" s="78">
        <f t="shared" si="77"/>
        <v>43706</v>
      </c>
      <c r="C975" s="80">
        <f t="shared" si="78"/>
        <v>35</v>
      </c>
      <c r="D975" s="147" t="str">
        <f t="shared" si="79"/>
        <v/>
      </c>
      <c r="E975" s="81">
        <f t="shared" si="81"/>
        <v>43706</v>
      </c>
      <c r="F975" s="82" t="str">
        <f t="shared" si="80"/>
        <v>j</v>
      </c>
    </row>
    <row r="976" spans="2:6" x14ac:dyDescent="0.3">
      <c r="B976" s="78">
        <f t="shared" si="77"/>
        <v>43707</v>
      </c>
      <c r="C976" s="80">
        <f t="shared" si="78"/>
        <v>35</v>
      </c>
      <c r="D976" s="147" t="str">
        <f t="shared" si="79"/>
        <v/>
      </c>
      <c r="E976" s="81">
        <f t="shared" si="81"/>
        <v>43707</v>
      </c>
      <c r="F976" s="82" t="str">
        <f t="shared" si="80"/>
        <v>v</v>
      </c>
    </row>
    <row r="977" spans="2:6" x14ac:dyDescent="0.3">
      <c r="B977" s="78">
        <f t="shared" si="77"/>
        <v>43708</v>
      </c>
      <c r="C977" s="80">
        <f t="shared" si="78"/>
        <v>35</v>
      </c>
      <c r="D977" s="147" t="str">
        <f t="shared" si="79"/>
        <v/>
      </c>
      <c r="E977" s="81">
        <f t="shared" si="81"/>
        <v>43708</v>
      </c>
      <c r="F977" s="82" t="str">
        <f t="shared" si="80"/>
        <v>s</v>
      </c>
    </row>
    <row r="978" spans="2:6" x14ac:dyDescent="0.3">
      <c r="B978" s="78">
        <f t="shared" si="77"/>
        <v>43709</v>
      </c>
      <c r="C978" s="80">
        <f t="shared" si="78"/>
        <v>35</v>
      </c>
      <c r="D978" s="147" t="str">
        <f t="shared" si="79"/>
        <v/>
      </c>
      <c r="E978" s="81">
        <f t="shared" si="81"/>
        <v>43709</v>
      </c>
      <c r="F978" s="82" t="str">
        <f t="shared" si="80"/>
        <v>d</v>
      </c>
    </row>
    <row r="979" spans="2:6" x14ac:dyDescent="0.3">
      <c r="B979" s="78">
        <f t="shared" si="77"/>
        <v>43710</v>
      </c>
      <c r="C979" s="80">
        <f t="shared" si="78"/>
        <v>36</v>
      </c>
      <c r="D979" s="147" t="str">
        <f t="shared" si="79"/>
        <v/>
      </c>
      <c r="E979" s="81">
        <f t="shared" si="81"/>
        <v>43710</v>
      </c>
      <c r="F979" s="82" t="str">
        <f t="shared" si="80"/>
        <v>l</v>
      </c>
    </row>
    <row r="980" spans="2:6" x14ac:dyDescent="0.3">
      <c r="B980" s="78">
        <f t="shared" si="77"/>
        <v>43711</v>
      </c>
      <c r="C980" s="80">
        <f t="shared" ref="C980:C988" si="82">WEEKNUM(B980,21)</f>
        <v>36</v>
      </c>
      <c r="D980" s="147" t="str">
        <f t="shared" ref="D980:D988" si="83">IF(ISERROR(VLOOKUP(E980,jfdate,1,TRUE)),"",IF(VLOOKUP(E980,jfdate,1,TRUE)=B980,"f",""))</f>
        <v/>
      </c>
      <c r="E980" s="81">
        <f t="shared" ref="E980:E988" si="84">B980</f>
        <v>43711</v>
      </c>
      <c r="F980" s="82" t="str">
        <f t="shared" ref="F980:F988" si="85">IF(D980="f","f",VLOOKUP(WEEKDAY(E980),jourabbrege,2,FALSE))</f>
        <v>m</v>
      </c>
    </row>
    <row r="981" spans="2:6" x14ac:dyDescent="0.3">
      <c r="B981" s="78">
        <f t="shared" si="77"/>
        <v>43712</v>
      </c>
      <c r="C981" s="80">
        <f t="shared" si="82"/>
        <v>36</v>
      </c>
      <c r="D981" s="147" t="str">
        <f t="shared" si="83"/>
        <v/>
      </c>
      <c r="E981" s="81">
        <f t="shared" si="84"/>
        <v>43712</v>
      </c>
      <c r="F981" s="82" t="str">
        <f t="shared" si="85"/>
        <v>m</v>
      </c>
    </row>
    <row r="982" spans="2:6" x14ac:dyDescent="0.3">
      <c r="B982" s="78">
        <f t="shared" si="77"/>
        <v>43713</v>
      </c>
      <c r="C982" s="80">
        <f t="shared" si="82"/>
        <v>36</v>
      </c>
      <c r="D982" s="147" t="str">
        <f t="shared" si="83"/>
        <v/>
      </c>
      <c r="E982" s="81">
        <f t="shared" si="84"/>
        <v>43713</v>
      </c>
      <c r="F982" s="82" t="str">
        <f t="shared" si="85"/>
        <v>j</v>
      </c>
    </row>
    <row r="983" spans="2:6" x14ac:dyDescent="0.3">
      <c r="B983" s="78">
        <f t="shared" ref="B983:B1046" si="86">+B982+1</f>
        <v>43714</v>
      </c>
      <c r="C983" s="80">
        <f t="shared" si="82"/>
        <v>36</v>
      </c>
      <c r="D983" s="147" t="str">
        <f t="shared" si="83"/>
        <v/>
      </c>
      <c r="E983" s="81">
        <f t="shared" si="84"/>
        <v>43714</v>
      </c>
      <c r="F983" s="82" t="str">
        <f t="shared" si="85"/>
        <v>v</v>
      </c>
    </row>
    <row r="984" spans="2:6" x14ac:dyDescent="0.3">
      <c r="B984" s="78">
        <f t="shared" si="86"/>
        <v>43715</v>
      </c>
      <c r="C984" s="80">
        <f t="shared" si="82"/>
        <v>36</v>
      </c>
      <c r="D984" s="147" t="str">
        <f t="shared" si="83"/>
        <v/>
      </c>
      <c r="E984" s="81">
        <f t="shared" si="84"/>
        <v>43715</v>
      </c>
      <c r="F984" s="82" t="str">
        <f t="shared" si="85"/>
        <v>s</v>
      </c>
    </row>
    <row r="985" spans="2:6" x14ac:dyDescent="0.3">
      <c r="B985" s="78">
        <f t="shared" si="86"/>
        <v>43716</v>
      </c>
      <c r="C985" s="80">
        <f t="shared" si="82"/>
        <v>36</v>
      </c>
      <c r="D985" s="147" t="str">
        <f t="shared" si="83"/>
        <v/>
      </c>
      <c r="E985" s="81">
        <f t="shared" si="84"/>
        <v>43716</v>
      </c>
      <c r="F985" s="82" t="str">
        <f t="shared" si="85"/>
        <v>d</v>
      </c>
    </row>
    <row r="986" spans="2:6" x14ac:dyDescent="0.3">
      <c r="B986" s="78">
        <f t="shared" si="86"/>
        <v>43717</v>
      </c>
      <c r="C986" s="80">
        <f t="shared" si="82"/>
        <v>37</v>
      </c>
      <c r="D986" s="147" t="str">
        <f t="shared" si="83"/>
        <v/>
      </c>
      <c r="E986" s="81">
        <f t="shared" si="84"/>
        <v>43717</v>
      </c>
      <c r="F986" s="82" t="str">
        <f t="shared" si="85"/>
        <v>l</v>
      </c>
    </row>
    <row r="987" spans="2:6" x14ac:dyDescent="0.3">
      <c r="B987" s="78">
        <f t="shared" si="86"/>
        <v>43718</v>
      </c>
      <c r="C987" s="80">
        <f t="shared" si="82"/>
        <v>37</v>
      </c>
      <c r="D987" s="147" t="str">
        <f t="shared" si="83"/>
        <v/>
      </c>
      <c r="E987" s="81">
        <f t="shared" si="84"/>
        <v>43718</v>
      </c>
      <c r="F987" s="82" t="str">
        <f t="shared" si="85"/>
        <v>m</v>
      </c>
    </row>
    <row r="988" spans="2:6" x14ac:dyDescent="0.3">
      <c r="B988" s="78">
        <f t="shared" si="86"/>
        <v>43719</v>
      </c>
      <c r="C988" s="80">
        <f t="shared" si="82"/>
        <v>37</v>
      </c>
      <c r="D988" s="147" t="str">
        <f t="shared" si="83"/>
        <v/>
      </c>
      <c r="E988" s="81">
        <f t="shared" si="84"/>
        <v>43719</v>
      </c>
      <c r="F988" s="82" t="str">
        <f t="shared" si="85"/>
        <v>m</v>
      </c>
    </row>
    <row r="989" spans="2:6" x14ac:dyDescent="0.3">
      <c r="B989" s="78">
        <f t="shared" si="86"/>
        <v>43720</v>
      </c>
      <c r="C989" s="80">
        <f t="shared" ref="C989:C1011" si="87">WEEKNUM(B989,21)</f>
        <v>37</v>
      </c>
      <c r="D989" s="147" t="str">
        <f t="shared" ref="D989:D1011" si="88">IF(ISERROR(VLOOKUP(E989,jfdate,1,TRUE)),"",IF(VLOOKUP(E989,jfdate,1,TRUE)=B989,"f",""))</f>
        <v/>
      </c>
      <c r="E989" s="81">
        <f t="shared" ref="E989:E1011" si="89">B989</f>
        <v>43720</v>
      </c>
      <c r="F989" s="82" t="str">
        <f t="shared" ref="F989:F1011" si="90">IF(D989="f","f",VLOOKUP(WEEKDAY(E989),jourabbrege,2,FALSE))</f>
        <v>j</v>
      </c>
    </row>
    <row r="990" spans="2:6" x14ac:dyDescent="0.3">
      <c r="B990" s="78">
        <f t="shared" si="86"/>
        <v>43721</v>
      </c>
      <c r="C990" s="80">
        <f t="shared" si="87"/>
        <v>37</v>
      </c>
      <c r="D990" s="147" t="str">
        <f t="shared" si="88"/>
        <v/>
      </c>
      <c r="E990" s="81">
        <f t="shared" si="89"/>
        <v>43721</v>
      </c>
      <c r="F990" s="82" t="str">
        <f t="shared" si="90"/>
        <v>v</v>
      </c>
    </row>
    <row r="991" spans="2:6" x14ac:dyDescent="0.3">
      <c r="B991" s="78">
        <f t="shared" si="86"/>
        <v>43722</v>
      </c>
      <c r="C991" s="80">
        <f t="shared" si="87"/>
        <v>37</v>
      </c>
      <c r="D991" s="147" t="str">
        <f t="shared" si="88"/>
        <v/>
      </c>
      <c r="E991" s="81">
        <f t="shared" si="89"/>
        <v>43722</v>
      </c>
      <c r="F991" s="82" t="str">
        <f t="shared" si="90"/>
        <v>s</v>
      </c>
    </row>
    <row r="992" spans="2:6" x14ac:dyDescent="0.3">
      <c r="B992" s="78">
        <f t="shared" si="86"/>
        <v>43723</v>
      </c>
      <c r="C992" s="80">
        <f t="shared" si="87"/>
        <v>37</v>
      </c>
      <c r="D992" s="147" t="str">
        <f t="shared" si="88"/>
        <v/>
      </c>
      <c r="E992" s="81">
        <f t="shared" si="89"/>
        <v>43723</v>
      </c>
      <c r="F992" s="82" t="str">
        <f t="shared" si="90"/>
        <v>d</v>
      </c>
    </row>
    <row r="993" spans="2:6" x14ac:dyDescent="0.3">
      <c r="B993" s="78">
        <f t="shared" si="86"/>
        <v>43724</v>
      </c>
      <c r="C993" s="80">
        <f t="shared" si="87"/>
        <v>38</v>
      </c>
      <c r="D993" s="147" t="str">
        <f t="shared" si="88"/>
        <v/>
      </c>
      <c r="E993" s="81">
        <f t="shared" si="89"/>
        <v>43724</v>
      </c>
      <c r="F993" s="82" t="str">
        <f t="shared" si="90"/>
        <v>l</v>
      </c>
    </row>
    <row r="994" spans="2:6" x14ac:dyDescent="0.3">
      <c r="B994" s="78">
        <f t="shared" si="86"/>
        <v>43725</v>
      </c>
      <c r="C994" s="80">
        <f t="shared" si="87"/>
        <v>38</v>
      </c>
      <c r="D994" s="147" t="str">
        <f t="shared" si="88"/>
        <v/>
      </c>
      <c r="E994" s="81">
        <f t="shared" si="89"/>
        <v>43725</v>
      </c>
      <c r="F994" s="82" t="str">
        <f t="shared" si="90"/>
        <v>m</v>
      </c>
    </row>
    <row r="995" spans="2:6" x14ac:dyDescent="0.3">
      <c r="B995" s="78">
        <f t="shared" si="86"/>
        <v>43726</v>
      </c>
      <c r="C995" s="80">
        <f t="shared" si="87"/>
        <v>38</v>
      </c>
      <c r="D995" s="147" t="str">
        <f t="shared" si="88"/>
        <v/>
      </c>
      <c r="E995" s="81">
        <f t="shared" si="89"/>
        <v>43726</v>
      </c>
      <c r="F995" s="82" t="str">
        <f t="shared" si="90"/>
        <v>m</v>
      </c>
    </row>
    <row r="996" spans="2:6" x14ac:dyDescent="0.3">
      <c r="B996" s="78">
        <f t="shared" si="86"/>
        <v>43727</v>
      </c>
      <c r="C996" s="80">
        <f t="shared" si="87"/>
        <v>38</v>
      </c>
      <c r="D996" s="147" t="str">
        <f t="shared" si="88"/>
        <v/>
      </c>
      <c r="E996" s="81">
        <f t="shared" si="89"/>
        <v>43727</v>
      </c>
      <c r="F996" s="82" t="str">
        <f t="shared" si="90"/>
        <v>j</v>
      </c>
    </row>
    <row r="997" spans="2:6" x14ac:dyDescent="0.3">
      <c r="B997" s="78">
        <f t="shared" si="86"/>
        <v>43728</v>
      </c>
      <c r="C997" s="80">
        <f t="shared" si="87"/>
        <v>38</v>
      </c>
      <c r="D997" s="147" t="str">
        <f t="shared" si="88"/>
        <v/>
      </c>
      <c r="E997" s="81">
        <f t="shared" si="89"/>
        <v>43728</v>
      </c>
      <c r="F997" s="82" t="str">
        <f t="shared" si="90"/>
        <v>v</v>
      </c>
    </row>
    <row r="998" spans="2:6" x14ac:dyDescent="0.3">
      <c r="B998" s="78">
        <f t="shared" si="86"/>
        <v>43729</v>
      </c>
      <c r="C998" s="80">
        <f t="shared" si="87"/>
        <v>38</v>
      </c>
      <c r="D998" s="147" t="str">
        <f t="shared" si="88"/>
        <v/>
      </c>
      <c r="E998" s="81">
        <f t="shared" si="89"/>
        <v>43729</v>
      </c>
      <c r="F998" s="82" t="str">
        <f t="shared" si="90"/>
        <v>s</v>
      </c>
    </row>
    <row r="999" spans="2:6" x14ac:dyDescent="0.3">
      <c r="B999" s="78">
        <f t="shared" si="86"/>
        <v>43730</v>
      </c>
      <c r="C999" s="80">
        <f t="shared" si="87"/>
        <v>38</v>
      </c>
      <c r="D999" s="147" t="str">
        <f t="shared" si="88"/>
        <v/>
      </c>
      <c r="E999" s="81">
        <f t="shared" si="89"/>
        <v>43730</v>
      </c>
      <c r="F999" s="82" t="str">
        <f t="shared" si="90"/>
        <v>d</v>
      </c>
    </row>
    <row r="1000" spans="2:6" x14ac:dyDescent="0.3">
      <c r="B1000" s="78">
        <f t="shared" si="86"/>
        <v>43731</v>
      </c>
      <c r="C1000" s="80">
        <f t="shared" si="87"/>
        <v>39</v>
      </c>
      <c r="D1000" s="147" t="str">
        <f t="shared" si="88"/>
        <v/>
      </c>
      <c r="E1000" s="81">
        <f t="shared" si="89"/>
        <v>43731</v>
      </c>
      <c r="F1000" s="82" t="str">
        <f t="shared" si="90"/>
        <v>l</v>
      </c>
    </row>
    <row r="1001" spans="2:6" x14ac:dyDescent="0.3">
      <c r="B1001" s="78">
        <f t="shared" si="86"/>
        <v>43732</v>
      </c>
      <c r="C1001" s="80">
        <f t="shared" si="87"/>
        <v>39</v>
      </c>
      <c r="D1001" s="147" t="str">
        <f t="shared" si="88"/>
        <v/>
      </c>
      <c r="E1001" s="81">
        <f t="shared" si="89"/>
        <v>43732</v>
      </c>
      <c r="F1001" s="82" t="str">
        <f t="shared" si="90"/>
        <v>m</v>
      </c>
    </row>
    <row r="1002" spans="2:6" x14ac:dyDescent="0.3">
      <c r="B1002" s="78">
        <f t="shared" si="86"/>
        <v>43733</v>
      </c>
      <c r="C1002" s="80">
        <f t="shared" si="87"/>
        <v>39</v>
      </c>
      <c r="D1002" s="147" t="str">
        <f t="shared" si="88"/>
        <v/>
      </c>
      <c r="E1002" s="81">
        <f t="shared" si="89"/>
        <v>43733</v>
      </c>
      <c r="F1002" s="82" t="str">
        <f t="shared" si="90"/>
        <v>m</v>
      </c>
    </row>
    <row r="1003" spans="2:6" x14ac:dyDescent="0.3">
      <c r="B1003" s="78">
        <f t="shared" si="86"/>
        <v>43734</v>
      </c>
      <c r="C1003" s="80">
        <f t="shared" si="87"/>
        <v>39</v>
      </c>
      <c r="D1003" s="147" t="str">
        <f t="shared" si="88"/>
        <v/>
      </c>
      <c r="E1003" s="81">
        <f t="shared" si="89"/>
        <v>43734</v>
      </c>
      <c r="F1003" s="82" t="str">
        <f t="shared" si="90"/>
        <v>j</v>
      </c>
    </row>
    <row r="1004" spans="2:6" x14ac:dyDescent="0.3">
      <c r="B1004" s="78">
        <f t="shared" si="86"/>
        <v>43735</v>
      </c>
      <c r="C1004" s="80">
        <f t="shared" si="87"/>
        <v>39</v>
      </c>
      <c r="D1004" s="147" t="str">
        <f t="shared" si="88"/>
        <v/>
      </c>
      <c r="E1004" s="81">
        <f t="shared" si="89"/>
        <v>43735</v>
      </c>
      <c r="F1004" s="82" t="str">
        <f t="shared" si="90"/>
        <v>v</v>
      </c>
    </row>
    <row r="1005" spans="2:6" x14ac:dyDescent="0.3">
      <c r="B1005" s="78">
        <f t="shared" si="86"/>
        <v>43736</v>
      </c>
      <c r="C1005" s="80">
        <f t="shared" si="87"/>
        <v>39</v>
      </c>
      <c r="D1005" s="147" t="str">
        <f t="shared" si="88"/>
        <v/>
      </c>
      <c r="E1005" s="81">
        <f t="shared" si="89"/>
        <v>43736</v>
      </c>
      <c r="F1005" s="82" t="str">
        <f t="shared" si="90"/>
        <v>s</v>
      </c>
    </row>
    <row r="1006" spans="2:6" x14ac:dyDescent="0.3">
      <c r="B1006" s="78">
        <f t="shared" si="86"/>
        <v>43737</v>
      </c>
      <c r="C1006" s="80">
        <f t="shared" si="87"/>
        <v>39</v>
      </c>
      <c r="D1006" s="147" t="str">
        <f t="shared" si="88"/>
        <v/>
      </c>
      <c r="E1006" s="81">
        <f t="shared" si="89"/>
        <v>43737</v>
      </c>
      <c r="F1006" s="82" t="str">
        <f t="shared" si="90"/>
        <v>d</v>
      </c>
    </row>
    <row r="1007" spans="2:6" x14ac:dyDescent="0.3">
      <c r="B1007" s="78">
        <f t="shared" si="86"/>
        <v>43738</v>
      </c>
      <c r="C1007" s="80">
        <f t="shared" si="87"/>
        <v>40</v>
      </c>
      <c r="D1007" s="147" t="str">
        <f t="shared" si="88"/>
        <v/>
      </c>
      <c r="E1007" s="81">
        <f t="shared" si="89"/>
        <v>43738</v>
      </c>
      <c r="F1007" s="82" t="str">
        <f t="shared" si="90"/>
        <v>l</v>
      </c>
    </row>
    <row r="1008" spans="2:6" x14ac:dyDescent="0.3">
      <c r="B1008" s="78">
        <f t="shared" si="86"/>
        <v>43739</v>
      </c>
      <c r="C1008" s="80">
        <f t="shared" si="87"/>
        <v>40</v>
      </c>
      <c r="D1008" s="147" t="str">
        <f t="shared" si="88"/>
        <v/>
      </c>
      <c r="E1008" s="81">
        <f t="shared" si="89"/>
        <v>43739</v>
      </c>
      <c r="F1008" s="82" t="str">
        <f t="shared" si="90"/>
        <v>m</v>
      </c>
    </row>
    <row r="1009" spans="2:6" x14ac:dyDescent="0.3">
      <c r="B1009" s="78">
        <f t="shared" si="86"/>
        <v>43740</v>
      </c>
      <c r="C1009" s="80">
        <f t="shared" si="87"/>
        <v>40</v>
      </c>
      <c r="D1009" s="147" t="str">
        <f t="shared" si="88"/>
        <v/>
      </c>
      <c r="E1009" s="81">
        <f t="shared" si="89"/>
        <v>43740</v>
      </c>
      <c r="F1009" s="82" t="str">
        <f t="shared" si="90"/>
        <v>m</v>
      </c>
    </row>
    <row r="1010" spans="2:6" x14ac:dyDescent="0.3">
      <c r="B1010" s="78">
        <f t="shared" si="86"/>
        <v>43741</v>
      </c>
      <c r="C1010" s="80">
        <f t="shared" si="87"/>
        <v>40</v>
      </c>
      <c r="D1010" s="147" t="str">
        <f t="shared" si="88"/>
        <v/>
      </c>
      <c r="E1010" s="81">
        <f t="shared" si="89"/>
        <v>43741</v>
      </c>
      <c r="F1010" s="82" t="str">
        <f t="shared" si="90"/>
        <v>j</v>
      </c>
    </row>
    <row r="1011" spans="2:6" x14ac:dyDescent="0.3">
      <c r="B1011" s="78">
        <f t="shared" si="86"/>
        <v>43742</v>
      </c>
      <c r="C1011" s="80">
        <f t="shared" si="87"/>
        <v>40</v>
      </c>
      <c r="D1011" s="147" t="str">
        <f t="shared" si="88"/>
        <v/>
      </c>
      <c r="E1011" s="81">
        <f t="shared" si="89"/>
        <v>43742</v>
      </c>
      <c r="F1011" s="82" t="str">
        <f t="shared" si="90"/>
        <v>v</v>
      </c>
    </row>
    <row r="1012" spans="2:6" x14ac:dyDescent="0.3">
      <c r="B1012" s="78">
        <f t="shared" si="86"/>
        <v>43743</v>
      </c>
      <c r="C1012" s="80">
        <f t="shared" ref="C1012:C1075" si="91">WEEKNUM(B1012,21)</f>
        <v>40</v>
      </c>
      <c r="D1012" s="147" t="str">
        <f t="shared" ref="D1012:D1075" si="92">IF(ISERROR(VLOOKUP(E1012,jfdate,1,TRUE)),"",IF(VLOOKUP(E1012,jfdate,1,TRUE)=B1012,"f",""))</f>
        <v/>
      </c>
      <c r="E1012" s="81">
        <f t="shared" ref="E1012:E1075" si="93">B1012</f>
        <v>43743</v>
      </c>
      <c r="F1012" s="82" t="str">
        <f t="shared" ref="F1012:F1075" si="94">IF(D1012="f","f",VLOOKUP(WEEKDAY(E1012),jourabbrege,2,FALSE))</f>
        <v>s</v>
      </c>
    </row>
    <row r="1013" spans="2:6" x14ac:dyDescent="0.3">
      <c r="B1013" s="78">
        <f t="shared" si="86"/>
        <v>43744</v>
      </c>
      <c r="C1013" s="80">
        <f t="shared" si="91"/>
        <v>40</v>
      </c>
      <c r="D1013" s="147" t="str">
        <f t="shared" si="92"/>
        <v/>
      </c>
      <c r="E1013" s="81">
        <f t="shared" si="93"/>
        <v>43744</v>
      </c>
      <c r="F1013" s="82" t="str">
        <f t="shared" si="94"/>
        <v>d</v>
      </c>
    </row>
    <row r="1014" spans="2:6" x14ac:dyDescent="0.3">
      <c r="B1014" s="78">
        <f t="shared" si="86"/>
        <v>43745</v>
      </c>
      <c r="C1014" s="80">
        <f t="shared" si="91"/>
        <v>41</v>
      </c>
      <c r="D1014" s="147" t="str">
        <f t="shared" si="92"/>
        <v/>
      </c>
      <c r="E1014" s="81">
        <f t="shared" si="93"/>
        <v>43745</v>
      </c>
      <c r="F1014" s="82" t="str">
        <f t="shared" si="94"/>
        <v>l</v>
      </c>
    </row>
    <row r="1015" spans="2:6" x14ac:dyDescent="0.3">
      <c r="B1015" s="78">
        <f t="shared" si="86"/>
        <v>43746</v>
      </c>
      <c r="C1015" s="80">
        <f t="shared" si="91"/>
        <v>41</v>
      </c>
      <c r="D1015" s="147" t="str">
        <f t="shared" si="92"/>
        <v/>
      </c>
      <c r="E1015" s="81">
        <f t="shared" si="93"/>
        <v>43746</v>
      </c>
      <c r="F1015" s="82" t="str">
        <f t="shared" si="94"/>
        <v>m</v>
      </c>
    </row>
    <row r="1016" spans="2:6" x14ac:dyDescent="0.3">
      <c r="B1016" s="78">
        <f t="shared" si="86"/>
        <v>43747</v>
      </c>
      <c r="C1016" s="80">
        <f t="shared" si="91"/>
        <v>41</v>
      </c>
      <c r="D1016" s="147" t="str">
        <f t="shared" si="92"/>
        <v/>
      </c>
      <c r="E1016" s="81">
        <f t="shared" si="93"/>
        <v>43747</v>
      </c>
      <c r="F1016" s="82" t="str">
        <f t="shared" si="94"/>
        <v>m</v>
      </c>
    </row>
    <row r="1017" spans="2:6" x14ac:dyDescent="0.3">
      <c r="B1017" s="78">
        <f t="shared" si="86"/>
        <v>43748</v>
      </c>
      <c r="C1017" s="80">
        <f t="shared" si="91"/>
        <v>41</v>
      </c>
      <c r="D1017" s="147" t="str">
        <f t="shared" si="92"/>
        <v/>
      </c>
      <c r="E1017" s="81">
        <f t="shared" si="93"/>
        <v>43748</v>
      </c>
      <c r="F1017" s="82" t="str">
        <f t="shared" si="94"/>
        <v>j</v>
      </c>
    </row>
    <row r="1018" spans="2:6" x14ac:dyDescent="0.3">
      <c r="B1018" s="78">
        <f t="shared" si="86"/>
        <v>43749</v>
      </c>
      <c r="C1018" s="80">
        <f t="shared" si="91"/>
        <v>41</v>
      </c>
      <c r="D1018" s="147" t="str">
        <f t="shared" si="92"/>
        <v/>
      </c>
      <c r="E1018" s="81">
        <f t="shared" si="93"/>
        <v>43749</v>
      </c>
      <c r="F1018" s="82" t="str">
        <f t="shared" si="94"/>
        <v>v</v>
      </c>
    </row>
    <row r="1019" spans="2:6" x14ac:dyDescent="0.3">
      <c r="B1019" s="78">
        <f t="shared" si="86"/>
        <v>43750</v>
      </c>
      <c r="C1019" s="80">
        <f t="shared" si="91"/>
        <v>41</v>
      </c>
      <c r="D1019" s="147" t="str">
        <f t="shared" si="92"/>
        <v/>
      </c>
      <c r="E1019" s="81">
        <f t="shared" si="93"/>
        <v>43750</v>
      </c>
      <c r="F1019" s="82" t="str">
        <f t="shared" si="94"/>
        <v>s</v>
      </c>
    </row>
    <row r="1020" spans="2:6" x14ac:dyDescent="0.3">
      <c r="B1020" s="78">
        <f t="shared" si="86"/>
        <v>43751</v>
      </c>
      <c r="C1020" s="80">
        <f t="shared" si="91"/>
        <v>41</v>
      </c>
      <c r="D1020" s="147" t="str">
        <f t="shared" si="92"/>
        <v/>
      </c>
      <c r="E1020" s="81">
        <f t="shared" si="93"/>
        <v>43751</v>
      </c>
      <c r="F1020" s="82" t="str">
        <f t="shared" si="94"/>
        <v>d</v>
      </c>
    </row>
    <row r="1021" spans="2:6" x14ac:dyDescent="0.3">
      <c r="B1021" s="78">
        <f t="shared" si="86"/>
        <v>43752</v>
      </c>
      <c r="C1021" s="80">
        <f t="shared" si="91"/>
        <v>42</v>
      </c>
      <c r="D1021" s="147" t="str">
        <f t="shared" si="92"/>
        <v/>
      </c>
      <c r="E1021" s="81">
        <f t="shared" si="93"/>
        <v>43752</v>
      </c>
      <c r="F1021" s="82" t="str">
        <f t="shared" si="94"/>
        <v>l</v>
      </c>
    </row>
    <row r="1022" spans="2:6" x14ac:dyDescent="0.3">
      <c r="B1022" s="78">
        <f t="shared" si="86"/>
        <v>43753</v>
      </c>
      <c r="C1022" s="80">
        <f t="shared" si="91"/>
        <v>42</v>
      </c>
      <c r="D1022" s="147" t="str">
        <f t="shared" si="92"/>
        <v/>
      </c>
      <c r="E1022" s="81">
        <f t="shared" si="93"/>
        <v>43753</v>
      </c>
      <c r="F1022" s="82" t="str">
        <f t="shared" si="94"/>
        <v>m</v>
      </c>
    </row>
    <row r="1023" spans="2:6" x14ac:dyDescent="0.3">
      <c r="B1023" s="78">
        <f t="shared" si="86"/>
        <v>43754</v>
      </c>
      <c r="C1023" s="80">
        <f t="shared" si="91"/>
        <v>42</v>
      </c>
      <c r="D1023" s="147" t="str">
        <f t="shared" si="92"/>
        <v/>
      </c>
      <c r="E1023" s="81">
        <f t="shared" si="93"/>
        <v>43754</v>
      </c>
      <c r="F1023" s="82" t="str">
        <f t="shared" si="94"/>
        <v>m</v>
      </c>
    </row>
    <row r="1024" spans="2:6" x14ac:dyDescent="0.3">
      <c r="B1024" s="78">
        <f t="shared" si="86"/>
        <v>43755</v>
      </c>
      <c r="C1024" s="80">
        <f t="shared" si="91"/>
        <v>42</v>
      </c>
      <c r="D1024" s="147" t="str">
        <f t="shared" si="92"/>
        <v/>
      </c>
      <c r="E1024" s="81">
        <f t="shared" si="93"/>
        <v>43755</v>
      </c>
      <c r="F1024" s="82" t="str">
        <f t="shared" si="94"/>
        <v>j</v>
      </c>
    </row>
    <row r="1025" spans="2:6" x14ac:dyDescent="0.3">
      <c r="B1025" s="78">
        <f t="shared" si="86"/>
        <v>43756</v>
      </c>
      <c r="C1025" s="80">
        <f t="shared" si="91"/>
        <v>42</v>
      </c>
      <c r="D1025" s="147" t="str">
        <f t="shared" si="92"/>
        <v/>
      </c>
      <c r="E1025" s="81">
        <f t="shared" si="93"/>
        <v>43756</v>
      </c>
      <c r="F1025" s="82" t="str">
        <f t="shared" si="94"/>
        <v>v</v>
      </c>
    </row>
    <row r="1026" spans="2:6" x14ac:dyDescent="0.3">
      <c r="B1026" s="78">
        <f t="shared" si="86"/>
        <v>43757</v>
      </c>
      <c r="C1026" s="80">
        <f t="shared" si="91"/>
        <v>42</v>
      </c>
      <c r="D1026" s="147" t="str">
        <f t="shared" si="92"/>
        <v/>
      </c>
      <c r="E1026" s="81">
        <f t="shared" si="93"/>
        <v>43757</v>
      </c>
      <c r="F1026" s="82" t="str">
        <f t="shared" si="94"/>
        <v>s</v>
      </c>
    </row>
    <row r="1027" spans="2:6" x14ac:dyDescent="0.3">
      <c r="B1027" s="78">
        <f t="shared" si="86"/>
        <v>43758</v>
      </c>
      <c r="C1027" s="80">
        <f t="shared" si="91"/>
        <v>42</v>
      </c>
      <c r="D1027" s="147" t="str">
        <f t="shared" si="92"/>
        <v/>
      </c>
      <c r="E1027" s="81">
        <f t="shared" si="93"/>
        <v>43758</v>
      </c>
      <c r="F1027" s="82" t="str">
        <f t="shared" si="94"/>
        <v>d</v>
      </c>
    </row>
    <row r="1028" spans="2:6" x14ac:dyDescent="0.3">
      <c r="B1028" s="78">
        <f t="shared" si="86"/>
        <v>43759</v>
      </c>
      <c r="C1028" s="80">
        <f t="shared" si="91"/>
        <v>43</v>
      </c>
      <c r="D1028" s="147" t="str">
        <f t="shared" si="92"/>
        <v/>
      </c>
      <c r="E1028" s="81">
        <f t="shared" si="93"/>
        <v>43759</v>
      </c>
      <c r="F1028" s="82" t="str">
        <f t="shared" si="94"/>
        <v>l</v>
      </c>
    </row>
    <row r="1029" spans="2:6" x14ac:dyDescent="0.3">
      <c r="B1029" s="78">
        <f t="shared" si="86"/>
        <v>43760</v>
      </c>
      <c r="C1029" s="80">
        <f t="shared" si="91"/>
        <v>43</v>
      </c>
      <c r="D1029" s="147" t="str">
        <f t="shared" si="92"/>
        <v/>
      </c>
      <c r="E1029" s="81">
        <f t="shared" si="93"/>
        <v>43760</v>
      </c>
      <c r="F1029" s="82" t="str">
        <f t="shared" si="94"/>
        <v>m</v>
      </c>
    </row>
    <row r="1030" spans="2:6" x14ac:dyDescent="0.3">
      <c r="B1030" s="78">
        <f t="shared" si="86"/>
        <v>43761</v>
      </c>
      <c r="C1030" s="80">
        <f t="shared" si="91"/>
        <v>43</v>
      </c>
      <c r="D1030" s="147" t="str">
        <f t="shared" si="92"/>
        <v/>
      </c>
      <c r="E1030" s="81">
        <f t="shared" si="93"/>
        <v>43761</v>
      </c>
      <c r="F1030" s="82" t="str">
        <f t="shared" si="94"/>
        <v>m</v>
      </c>
    </row>
    <row r="1031" spans="2:6" x14ac:dyDescent="0.3">
      <c r="B1031" s="78">
        <f t="shared" si="86"/>
        <v>43762</v>
      </c>
      <c r="C1031" s="80">
        <f t="shared" si="91"/>
        <v>43</v>
      </c>
      <c r="D1031" s="147" t="str">
        <f t="shared" si="92"/>
        <v/>
      </c>
      <c r="E1031" s="81">
        <f t="shared" si="93"/>
        <v>43762</v>
      </c>
      <c r="F1031" s="82" t="str">
        <f t="shared" si="94"/>
        <v>j</v>
      </c>
    </row>
    <row r="1032" spans="2:6" x14ac:dyDescent="0.3">
      <c r="B1032" s="78">
        <f t="shared" si="86"/>
        <v>43763</v>
      </c>
      <c r="C1032" s="80">
        <f t="shared" si="91"/>
        <v>43</v>
      </c>
      <c r="D1032" s="147" t="str">
        <f t="shared" si="92"/>
        <v/>
      </c>
      <c r="E1032" s="81">
        <f t="shared" si="93"/>
        <v>43763</v>
      </c>
      <c r="F1032" s="82" t="str">
        <f t="shared" si="94"/>
        <v>v</v>
      </c>
    </row>
    <row r="1033" spans="2:6" x14ac:dyDescent="0.3">
      <c r="B1033" s="78">
        <f t="shared" si="86"/>
        <v>43764</v>
      </c>
      <c r="C1033" s="80">
        <f t="shared" si="91"/>
        <v>43</v>
      </c>
      <c r="D1033" s="147" t="str">
        <f t="shared" si="92"/>
        <v/>
      </c>
      <c r="E1033" s="81">
        <f t="shared" si="93"/>
        <v>43764</v>
      </c>
      <c r="F1033" s="82" t="str">
        <f t="shared" si="94"/>
        <v>s</v>
      </c>
    </row>
    <row r="1034" spans="2:6" x14ac:dyDescent="0.3">
      <c r="B1034" s="78">
        <f t="shared" si="86"/>
        <v>43765</v>
      </c>
      <c r="C1034" s="80">
        <f t="shared" si="91"/>
        <v>43</v>
      </c>
      <c r="D1034" s="147" t="str">
        <f t="shared" si="92"/>
        <v/>
      </c>
      <c r="E1034" s="81">
        <f t="shared" si="93"/>
        <v>43765</v>
      </c>
      <c r="F1034" s="82" t="str">
        <f t="shared" si="94"/>
        <v>d</v>
      </c>
    </row>
    <row r="1035" spans="2:6" x14ac:dyDescent="0.3">
      <c r="B1035" s="78">
        <f t="shared" si="86"/>
        <v>43766</v>
      </c>
      <c r="C1035" s="80">
        <f t="shared" si="91"/>
        <v>44</v>
      </c>
      <c r="D1035" s="147" t="str">
        <f t="shared" si="92"/>
        <v/>
      </c>
      <c r="E1035" s="81">
        <f t="shared" si="93"/>
        <v>43766</v>
      </c>
      <c r="F1035" s="82" t="str">
        <f t="shared" si="94"/>
        <v>l</v>
      </c>
    </row>
    <row r="1036" spans="2:6" x14ac:dyDescent="0.3">
      <c r="B1036" s="78">
        <f t="shared" si="86"/>
        <v>43767</v>
      </c>
      <c r="C1036" s="80">
        <f t="shared" si="91"/>
        <v>44</v>
      </c>
      <c r="D1036" s="147" t="str">
        <f t="shared" si="92"/>
        <v/>
      </c>
      <c r="E1036" s="81">
        <f t="shared" si="93"/>
        <v>43767</v>
      </c>
      <c r="F1036" s="82" t="str">
        <f t="shared" si="94"/>
        <v>m</v>
      </c>
    </row>
    <row r="1037" spans="2:6" x14ac:dyDescent="0.3">
      <c r="B1037" s="78">
        <f t="shared" si="86"/>
        <v>43768</v>
      </c>
      <c r="C1037" s="80">
        <f t="shared" si="91"/>
        <v>44</v>
      </c>
      <c r="D1037" s="147" t="str">
        <f t="shared" si="92"/>
        <v/>
      </c>
      <c r="E1037" s="81">
        <f t="shared" si="93"/>
        <v>43768</v>
      </c>
      <c r="F1037" s="82" t="str">
        <f t="shared" si="94"/>
        <v>m</v>
      </c>
    </row>
    <row r="1038" spans="2:6" x14ac:dyDescent="0.3">
      <c r="B1038" s="78">
        <f t="shared" si="86"/>
        <v>43769</v>
      </c>
      <c r="C1038" s="80">
        <f t="shared" si="91"/>
        <v>44</v>
      </c>
      <c r="D1038" s="147" t="str">
        <f t="shared" si="92"/>
        <v/>
      </c>
      <c r="E1038" s="81">
        <f t="shared" si="93"/>
        <v>43769</v>
      </c>
      <c r="F1038" s="82" t="str">
        <f t="shared" si="94"/>
        <v>j</v>
      </c>
    </row>
    <row r="1039" spans="2:6" x14ac:dyDescent="0.3">
      <c r="B1039" s="78">
        <f t="shared" si="86"/>
        <v>43770</v>
      </c>
      <c r="C1039" s="80">
        <f t="shared" si="91"/>
        <v>44</v>
      </c>
      <c r="D1039" s="147" t="str">
        <f t="shared" si="92"/>
        <v>f</v>
      </c>
      <c r="E1039" s="81">
        <f t="shared" si="93"/>
        <v>43770</v>
      </c>
      <c r="F1039" s="82" t="str">
        <f t="shared" si="94"/>
        <v>f</v>
      </c>
    </row>
    <row r="1040" spans="2:6" x14ac:dyDescent="0.3">
      <c r="B1040" s="78">
        <f t="shared" si="86"/>
        <v>43771</v>
      </c>
      <c r="C1040" s="80">
        <f t="shared" si="91"/>
        <v>44</v>
      </c>
      <c r="D1040" s="147" t="str">
        <f t="shared" si="92"/>
        <v/>
      </c>
      <c r="E1040" s="81">
        <f t="shared" si="93"/>
        <v>43771</v>
      </c>
      <c r="F1040" s="82" t="str">
        <f t="shared" si="94"/>
        <v>s</v>
      </c>
    </row>
    <row r="1041" spans="2:6" x14ac:dyDescent="0.3">
      <c r="B1041" s="78">
        <f t="shared" si="86"/>
        <v>43772</v>
      </c>
      <c r="C1041" s="80">
        <f t="shared" si="91"/>
        <v>44</v>
      </c>
      <c r="D1041" s="147" t="str">
        <f t="shared" si="92"/>
        <v/>
      </c>
      <c r="E1041" s="81">
        <f t="shared" si="93"/>
        <v>43772</v>
      </c>
      <c r="F1041" s="82" t="str">
        <f t="shared" si="94"/>
        <v>d</v>
      </c>
    </row>
    <row r="1042" spans="2:6" x14ac:dyDescent="0.3">
      <c r="B1042" s="78">
        <f t="shared" si="86"/>
        <v>43773</v>
      </c>
      <c r="C1042" s="80">
        <f t="shared" si="91"/>
        <v>45</v>
      </c>
      <c r="D1042" s="147" t="str">
        <f t="shared" si="92"/>
        <v/>
      </c>
      <c r="E1042" s="81">
        <f t="shared" si="93"/>
        <v>43773</v>
      </c>
      <c r="F1042" s="82" t="str">
        <f t="shared" si="94"/>
        <v>l</v>
      </c>
    </row>
    <row r="1043" spans="2:6" x14ac:dyDescent="0.3">
      <c r="B1043" s="78">
        <f t="shared" si="86"/>
        <v>43774</v>
      </c>
      <c r="C1043" s="80">
        <f t="shared" si="91"/>
        <v>45</v>
      </c>
      <c r="D1043" s="147" t="str">
        <f t="shared" si="92"/>
        <v/>
      </c>
      <c r="E1043" s="81">
        <f t="shared" si="93"/>
        <v>43774</v>
      </c>
      <c r="F1043" s="82" t="str">
        <f t="shared" si="94"/>
        <v>m</v>
      </c>
    </row>
    <row r="1044" spans="2:6" x14ac:dyDescent="0.3">
      <c r="B1044" s="78">
        <f t="shared" si="86"/>
        <v>43775</v>
      </c>
      <c r="C1044" s="80">
        <f t="shared" si="91"/>
        <v>45</v>
      </c>
      <c r="D1044" s="147" t="str">
        <f t="shared" si="92"/>
        <v/>
      </c>
      <c r="E1044" s="81">
        <f t="shared" si="93"/>
        <v>43775</v>
      </c>
      <c r="F1044" s="82" t="str">
        <f t="shared" si="94"/>
        <v>m</v>
      </c>
    </row>
    <row r="1045" spans="2:6" x14ac:dyDescent="0.3">
      <c r="B1045" s="78">
        <f t="shared" si="86"/>
        <v>43776</v>
      </c>
      <c r="C1045" s="80">
        <f t="shared" si="91"/>
        <v>45</v>
      </c>
      <c r="D1045" s="147" t="str">
        <f t="shared" si="92"/>
        <v/>
      </c>
      <c r="E1045" s="81">
        <f t="shared" si="93"/>
        <v>43776</v>
      </c>
      <c r="F1045" s="82" t="str">
        <f t="shared" si="94"/>
        <v>j</v>
      </c>
    </row>
    <row r="1046" spans="2:6" x14ac:dyDescent="0.3">
      <c r="B1046" s="78">
        <f t="shared" si="86"/>
        <v>43777</v>
      </c>
      <c r="C1046" s="80">
        <f t="shared" si="91"/>
        <v>45</v>
      </c>
      <c r="D1046" s="147" t="str">
        <f t="shared" si="92"/>
        <v/>
      </c>
      <c r="E1046" s="81">
        <f t="shared" si="93"/>
        <v>43777</v>
      </c>
      <c r="F1046" s="82" t="str">
        <f t="shared" si="94"/>
        <v>v</v>
      </c>
    </row>
    <row r="1047" spans="2:6" x14ac:dyDescent="0.3">
      <c r="B1047" s="78">
        <f t="shared" ref="B1047:B1099" si="95">+B1046+1</f>
        <v>43778</v>
      </c>
      <c r="C1047" s="80">
        <f t="shared" si="91"/>
        <v>45</v>
      </c>
      <c r="D1047" s="147" t="str">
        <f t="shared" si="92"/>
        <v/>
      </c>
      <c r="E1047" s="81">
        <f t="shared" si="93"/>
        <v>43778</v>
      </c>
      <c r="F1047" s="82" t="str">
        <f t="shared" si="94"/>
        <v>s</v>
      </c>
    </row>
    <row r="1048" spans="2:6" x14ac:dyDescent="0.3">
      <c r="B1048" s="78">
        <f t="shared" si="95"/>
        <v>43779</v>
      </c>
      <c r="C1048" s="80">
        <f t="shared" si="91"/>
        <v>45</v>
      </c>
      <c r="D1048" s="147" t="str">
        <f t="shared" si="92"/>
        <v/>
      </c>
      <c r="E1048" s="81">
        <f t="shared" si="93"/>
        <v>43779</v>
      </c>
      <c r="F1048" s="82" t="str">
        <f t="shared" si="94"/>
        <v>d</v>
      </c>
    </row>
    <row r="1049" spans="2:6" x14ac:dyDescent="0.3">
      <c r="B1049" s="78">
        <f t="shared" si="95"/>
        <v>43780</v>
      </c>
      <c r="C1049" s="80">
        <f t="shared" si="91"/>
        <v>46</v>
      </c>
      <c r="D1049" s="147" t="str">
        <f t="shared" si="92"/>
        <v>f</v>
      </c>
      <c r="E1049" s="81">
        <f t="shared" si="93"/>
        <v>43780</v>
      </c>
      <c r="F1049" s="82" t="str">
        <f t="shared" si="94"/>
        <v>f</v>
      </c>
    </row>
    <row r="1050" spans="2:6" x14ac:dyDescent="0.3">
      <c r="B1050" s="78">
        <f t="shared" si="95"/>
        <v>43781</v>
      </c>
      <c r="C1050" s="80">
        <f t="shared" si="91"/>
        <v>46</v>
      </c>
      <c r="D1050" s="147" t="str">
        <f t="shared" si="92"/>
        <v/>
      </c>
      <c r="E1050" s="81">
        <f t="shared" si="93"/>
        <v>43781</v>
      </c>
      <c r="F1050" s="82" t="str">
        <f t="shared" si="94"/>
        <v>m</v>
      </c>
    </row>
    <row r="1051" spans="2:6" x14ac:dyDescent="0.3">
      <c r="B1051" s="78">
        <f t="shared" si="95"/>
        <v>43782</v>
      </c>
      <c r="C1051" s="80">
        <f t="shared" si="91"/>
        <v>46</v>
      </c>
      <c r="D1051" s="147" t="str">
        <f t="shared" si="92"/>
        <v/>
      </c>
      <c r="E1051" s="81">
        <f t="shared" si="93"/>
        <v>43782</v>
      </c>
      <c r="F1051" s="82" t="str">
        <f t="shared" si="94"/>
        <v>m</v>
      </c>
    </row>
    <row r="1052" spans="2:6" x14ac:dyDescent="0.3">
      <c r="B1052" s="78">
        <f t="shared" si="95"/>
        <v>43783</v>
      </c>
      <c r="C1052" s="80">
        <f t="shared" si="91"/>
        <v>46</v>
      </c>
      <c r="D1052" s="147" t="str">
        <f t="shared" si="92"/>
        <v/>
      </c>
      <c r="E1052" s="81">
        <f t="shared" si="93"/>
        <v>43783</v>
      </c>
      <c r="F1052" s="82" t="str">
        <f t="shared" si="94"/>
        <v>j</v>
      </c>
    </row>
    <row r="1053" spans="2:6" x14ac:dyDescent="0.3">
      <c r="B1053" s="78">
        <f t="shared" si="95"/>
        <v>43784</v>
      </c>
      <c r="C1053" s="80">
        <f t="shared" si="91"/>
        <v>46</v>
      </c>
      <c r="D1053" s="147" t="str">
        <f t="shared" si="92"/>
        <v/>
      </c>
      <c r="E1053" s="81">
        <f t="shared" si="93"/>
        <v>43784</v>
      </c>
      <c r="F1053" s="82" t="str">
        <f t="shared" si="94"/>
        <v>v</v>
      </c>
    </row>
    <row r="1054" spans="2:6" x14ac:dyDescent="0.3">
      <c r="B1054" s="78">
        <f t="shared" si="95"/>
        <v>43785</v>
      </c>
      <c r="C1054" s="80">
        <f t="shared" si="91"/>
        <v>46</v>
      </c>
      <c r="D1054" s="147" t="str">
        <f t="shared" si="92"/>
        <v/>
      </c>
      <c r="E1054" s="81">
        <f t="shared" si="93"/>
        <v>43785</v>
      </c>
      <c r="F1054" s="82" t="str">
        <f t="shared" si="94"/>
        <v>s</v>
      </c>
    </row>
    <row r="1055" spans="2:6" x14ac:dyDescent="0.3">
      <c r="B1055" s="78">
        <f t="shared" si="95"/>
        <v>43786</v>
      </c>
      <c r="C1055" s="80">
        <f t="shared" si="91"/>
        <v>46</v>
      </c>
      <c r="D1055" s="147" t="str">
        <f t="shared" si="92"/>
        <v/>
      </c>
      <c r="E1055" s="81">
        <f t="shared" si="93"/>
        <v>43786</v>
      </c>
      <c r="F1055" s="82" t="str">
        <f t="shared" si="94"/>
        <v>d</v>
      </c>
    </row>
    <row r="1056" spans="2:6" x14ac:dyDescent="0.3">
      <c r="B1056" s="78">
        <f t="shared" si="95"/>
        <v>43787</v>
      </c>
      <c r="C1056" s="80">
        <f t="shared" si="91"/>
        <v>47</v>
      </c>
      <c r="D1056" s="147" t="str">
        <f t="shared" si="92"/>
        <v/>
      </c>
      <c r="E1056" s="81">
        <f t="shared" si="93"/>
        <v>43787</v>
      </c>
      <c r="F1056" s="82" t="str">
        <f t="shared" si="94"/>
        <v>l</v>
      </c>
    </row>
    <row r="1057" spans="2:6" x14ac:dyDescent="0.3">
      <c r="B1057" s="78">
        <f t="shared" si="95"/>
        <v>43788</v>
      </c>
      <c r="C1057" s="80">
        <f t="shared" si="91"/>
        <v>47</v>
      </c>
      <c r="D1057" s="147" t="str">
        <f t="shared" si="92"/>
        <v/>
      </c>
      <c r="E1057" s="81">
        <f t="shared" si="93"/>
        <v>43788</v>
      </c>
      <c r="F1057" s="82" t="str">
        <f t="shared" si="94"/>
        <v>m</v>
      </c>
    </row>
    <row r="1058" spans="2:6" x14ac:dyDescent="0.3">
      <c r="B1058" s="78">
        <f t="shared" si="95"/>
        <v>43789</v>
      </c>
      <c r="C1058" s="80">
        <f t="shared" si="91"/>
        <v>47</v>
      </c>
      <c r="D1058" s="147" t="str">
        <f t="shared" si="92"/>
        <v/>
      </c>
      <c r="E1058" s="81">
        <f t="shared" si="93"/>
        <v>43789</v>
      </c>
      <c r="F1058" s="82" t="str">
        <f t="shared" si="94"/>
        <v>m</v>
      </c>
    </row>
    <row r="1059" spans="2:6" x14ac:dyDescent="0.3">
      <c r="B1059" s="78">
        <f t="shared" si="95"/>
        <v>43790</v>
      </c>
      <c r="C1059" s="80">
        <f t="shared" si="91"/>
        <v>47</v>
      </c>
      <c r="D1059" s="147" t="str">
        <f t="shared" si="92"/>
        <v/>
      </c>
      <c r="E1059" s="81">
        <f t="shared" si="93"/>
        <v>43790</v>
      </c>
      <c r="F1059" s="82" t="str">
        <f t="shared" si="94"/>
        <v>j</v>
      </c>
    </row>
    <row r="1060" spans="2:6" x14ac:dyDescent="0.3">
      <c r="B1060" s="78">
        <f t="shared" si="95"/>
        <v>43791</v>
      </c>
      <c r="C1060" s="80">
        <f t="shared" si="91"/>
        <v>47</v>
      </c>
      <c r="D1060" s="147" t="str">
        <f t="shared" si="92"/>
        <v/>
      </c>
      <c r="E1060" s="81">
        <f t="shared" si="93"/>
        <v>43791</v>
      </c>
      <c r="F1060" s="82" t="str">
        <f t="shared" si="94"/>
        <v>v</v>
      </c>
    </row>
    <row r="1061" spans="2:6" x14ac:dyDescent="0.3">
      <c r="B1061" s="78">
        <f t="shared" si="95"/>
        <v>43792</v>
      </c>
      <c r="C1061" s="80">
        <f t="shared" si="91"/>
        <v>47</v>
      </c>
      <c r="D1061" s="147" t="str">
        <f t="shared" si="92"/>
        <v/>
      </c>
      <c r="E1061" s="81">
        <f t="shared" si="93"/>
        <v>43792</v>
      </c>
      <c r="F1061" s="82" t="str">
        <f t="shared" si="94"/>
        <v>s</v>
      </c>
    </row>
    <row r="1062" spans="2:6" x14ac:dyDescent="0.3">
      <c r="B1062" s="78">
        <f t="shared" si="95"/>
        <v>43793</v>
      </c>
      <c r="C1062" s="80">
        <f t="shared" si="91"/>
        <v>47</v>
      </c>
      <c r="D1062" s="147" t="str">
        <f t="shared" si="92"/>
        <v/>
      </c>
      <c r="E1062" s="81">
        <f t="shared" si="93"/>
        <v>43793</v>
      </c>
      <c r="F1062" s="82" t="str">
        <f t="shared" si="94"/>
        <v>d</v>
      </c>
    </row>
    <row r="1063" spans="2:6" x14ac:dyDescent="0.3">
      <c r="B1063" s="78">
        <f t="shared" si="95"/>
        <v>43794</v>
      </c>
      <c r="C1063" s="80">
        <f t="shared" si="91"/>
        <v>48</v>
      </c>
      <c r="D1063" s="147" t="str">
        <f t="shared" si="92"/>
        <v/>
      </c>
      <c r="E1063" s="81">
        <f t="shared" si="93"/>
        <v>43794</v>
      </c>
      <c r="F1063" s="82" t="str">
        <f t="shared" si="94"/>
        <v>l</v>
      </c>
    </row>
    <row r="1064" spans="2:6" x14ac:dyDescent="0.3">
      <c r="B1064" s="78">
        <f t="shared" si="95"/>
        <v>43795</v>
      </c>
      <c r="C1064" s="80">
        <f t="shared" si="91"/>
        <v>48</v>
      </c>
      <c r="D1064" s="147" t="str">
        <f t="shared" si="92"/>
        <v/>
      </c>
      <c r="E1064" s="81">
        <f t="shared" si="93"/>
        <v>43795</v>
      </c>
      <c r="F1064" s="82" t="str">
        <f t="shared" si="94"/>
        <v>m</v>
      </c>
    </row>
    <row r="1065" spans="2:6" x14ac:dyDescent="0.3">
      <c r="B1065" s="78">
        <f t="shared" si="95"/>
        <v>43796</v>
      </c>
      <c r="C1065" s="80">
        <f t="shared" si="91"/>
        <v>48</v>
      </c>
      <c r="D1065" s="147" t="str">
        <f t="shared" si="92"/>
        <v/>
      </c>
      <c r="E1065" s="81">
        <f t="shared" si="93"/>
        <v>43796</v>
      </c>
      <c r="F1065" s="82" t="str">
        <f t="shared" si="94"/>
        <v>m</v>
      </c>
    </row>
    <row r="1066" spans="2:6" x14ac:dyDescent="0.3">
      <c r="B1066" s="78">
        <f t="shared" si="95"/>
        <v>43797</v>
      </c>
      <c r="C1066" s="80">
        <f t="shared" si="91"/>
        <v>48</v>
      </c>
      <c r="D1066" s="147" t="str">
        <f t="shared" si="92"/>
        <v/>
      </c>
      <c r="E1066" s="81">
        <f t="shared" si="93"/>
        <v>43797</v>
      </c>
      <c r="F1066" s="82" t="str">
        <f t="shared" si="94"/>
        <v>j</v>
      </c>
    </row>
    <row r="1067" spans="2:6" x14ac:dyDescent="0.3">
      <c r="B1067" s="78">
        <f t="shared" si="95"/>
        <v>43798</v>
      </c>
      <c r="C1067" s="80">
        <f t="shared" si="91"/>
        <v>48</v>
      </c>
      <c r="D1067" s="147" t="str">
        <f t="shared" si="92"/>
        <v/>
      </c>
      <c r="E1067" s="81">
        <f t="shared" si="93"/>
        <v>43798</v>
      </c>
      <c r="F1067" s="82" t="str">
        <f t="shared" si="94"/>
        <v>v</v>
      </c>
    </row>
    <row r="1068" spans="2:6" x14ac:dyDescent="0.3">
      <c r="B1068" s="78">
        <f t="shared" si="95"/>
        <v>43799</v>
      </c>
      <c r="C1068" s="80">
        <f t="shared" si="91"/>
        <v>48</v>
      </c>
      <c r="D1068" s="147" t="str">
        <f t="shared" si="92"/>
        <v/>
      </c>
      <c r="E1068" s="81">
        <f t="shared" si="93"/>
        <v>43799</v>
      </c>
      <c r="F1068" s="82" t="str">
        <f t="shared" si="94"/>
        <v>s</v>
      </c>
    </row>
    <row r="1069" spans="2:6" x14ac:dyDescent="0.3">
      <c r="B1069" s="78">
        <f t="shared" si="95"/>
        <v>43800</v>
      </c>
      <c r="C1069" s="80">
        <f t="shared" si="91"/>
        <v>48</v>
      </c>
      <c r="D1069" s="147" t="str">
        <f t="shared" si="92"/>
        <v/>
      </c>
      <c r="E1069" s="81">
        <f t="shared" si="93"/>
        <v>43800</v>
      </c>
      <c r="F1069" s="82" t="str">
        <f t="shared" si="94"/>
        <v>d</v>
      </c>
    </row>
    <row r="1070" spans="2:6" x14ac:dyDescent="0.3">
      <c r="B1070" s="78">
        <f t="shared" si="95"/>
        <v>43801</v>
      </c>
      <c r="C1070" s="80">
        <f t="shared" si="91"/>
        <v>49</v>
      </c>
      <c r="D1070" s="147" t="str">
        <f t="shared" si="92"/>
        <v/>
      </c>
      <c r="E1070" s="81">
        <f t="shared" si="93"/>
        <v>43801</v>
      </c>
      <c r="F1070" s="82" t="str">
        <f t="shared" si="94"/>
        <v>l</v>
      </c>
    </row>
    <row r="1071" spans="2:6" x14ac:dyDescent="0.3">
      <c r="B1071" s="78">
        <f t="shared" si="95"/>
        <v>43802</v>
      </c>
      <c r="C1071" s="80">
        <f t="shared" si="91"/>
        <v>49</v>
      </c>
      <c r="D1071" s="147" t="str">
        <f t="shared" si="92"/>
        <v/>
      </c>
      <c r="E1071" s="81">
        <f t="shared" si="93"/>
        <v>43802</v>
      </c>
      <c r="F1071" s="82" t="str">
        <f t="shared" si="94"/>
        <v>m</v>
      </c>
    </row>
    <row r="1072" spans="2:6" x14ac:dyDescent="0.3">
      <c r="B1072" s="78">
        <f t="shared" si="95"/>
        <v>43803</v>
      </c>
      <c r="C1072" s="80">
        <f t="shared" si="91"/>
        <v>49</v>
      </c>
      <c r="D1072" s="147" t="str">
        <f t="shared" si="92"/>
        <v/>
      </c>
      <c r="E1072" s="81">
        <f t="shared" si="93"/>
        <v>43803</v>
      </c>
      <c r="F1072" s="82" t="str">
        <f t="shared" si="94"/>
        <v>m</v>
      </c>
    </row>
    <row r="1073" spans="2:6" x14ac:dyDescent="0.3">
      <c r="B1073" s="78">
        <f t="shared" si="95"/>
        <v>43804</v>
      </c>
      <c r="C1073" s="80">
        <f t="shared" si="91"/>
        <v>49</v>
      </c>
      <c r="D1073" s="147" t="str">
        <f t="shared" si="92"/>
        <v/>
      </c>
      <c r="E1073" s="81">
        <f t="shared" si="93"/>
        <v>43804</v>
      </c>
      <c r="F1073" s="82" t="str">
        <f t="shared" si="94"/>
        <v>j</v>
      </c>
    </row>
    <row r="1074" spans="2:6" x14ac:dyDescent="0.3">
      <c r="B1074" s="78">
        <f t="shared" si="95"/>
        <v>43805</v>
      </c>
      <c r="C1074" s="80">
        <f t="shared" si="91"/>
        <v>49</v>
      </c>
      <c r="D1074" s="147" t="str">
        <f t="shared" si="92"/>
        <v/>
      </c>
      <c r="E1074" s="81">
        <f t="shared" si="93"/>
        <v>43805</v>
      </c>
      <c r="F1074" s="82" t="str">
        <f t="shared" si="94"/>
        <v>v</v>
      </c>
    </row>
    <row r="1075" spans="2:6" x14ac:dyDescent="0.3">
      <c r="B1075" s="78">
        <f t="shared" si="95"/>
        <v>43806</v>
      </c>
      <c r="C1075" s="80">
        <f t="shared" si="91"/>
        <v>49</v>
      </c>
      <c r="D1075" s="147" t="str">
        <f t="shared" si="92"/>
        <v/>
      </c>
      <c r="E1075" s="81">
        <f t="shared" si="93"/>
        <v>43806</v>
      </c>
      <c r="F1075" s="82" t="str">
        <f t="shared" si="94"/>
        <v>s</v>
      </c>
    </row>
    <row r="1076" spans="2:6" x14ac:dyDescent="0.3">
      <c r="B1076" s="78">
        <f t="shared" si="95"/>
        <v>43807</v>
      </c>
      <c r="C1076" s="80">
        <f t="shared" ref="C1076:C1099" si="96">WEEKNUM(B1076,21)</f>
        <v>49</v>
      </c>
      <c r="D1076" s="147" t="str">
        <f t="shared" ref="D1076:D1099" si="97">IF(ISERROR(VLOOKUP(E1076,jfdate,1,TRUE)),"",IF(VLOOKUP(E1076,jfdate,1,TRUE)=B1076,"f",""))</f>
        <v/>
      </c>
      <c r="E1076" s="81">
        <f t="shared" ref="E1076:E1099" si="98">B1076</f>
        <v>43807</v>
      </c>
      <c r="F1076" s="82" t="str">
        <f t="shared" ref="F1076:F1099" si="99">IF(D1076="f","f",VLOOKUP(WEEKDAY(E1076),jourabbrege,2,FALSE))</f>
        <v>d</v>
      </c>
    </row>
    <row r="1077" spans="2:6" x14ac:dyDescent="0.3">
      <c r="B1077" s="78">
        <f t="shared" si="95"/>
        <v>43808</v>
      </c>
      <c r="C1077" s="80">
        <f t="shared" si="96"/>
        <v>50</v>
      </c>
      <c r="D1077" s="147" t="str">
        <f t="shared" si="97"/>
        <v/>
      </c>
      <c r="E1077" s="81">
        <f t="shared" si="98"/>
        <v>43808</v>
      </c>
      <c r="F1077" s="82" t="str">
        <f t="shared" si="99"/>
        <v>l</v>
      </c>
    </row>
    <row r="1078" spans="2:6" x14ac:dyDescent="0.3">
      <c r="B1078" s="78">
        <f t="shared" si="95"/>
        <v>43809</v>
      </c>
      <c r="C1078" s="80">
        <f t="shared" si="96"/>
        <v>50</v>
      </c>
      <c r="D1078" s="147" t="str">
        <f t="shared" si="97"/>
        <v/>
      </c>
      <c r="E1078" s="81">
        <f t="shared" si="98"/>
        <v>43809</v>
      </c>
      <c r="F1078" s="82" t="str">
        <f t="shared" si="99"/>
        <v>m</v>
      </c>
    </row>
    <row r="1079" spans="2:6" x14ac:dyDescent="0.3">
      <c r="B1079" s="78">
        <f t="shared" si="95"/>
        <v>43810</v>
      </c>
      <c r="C1079" s="80">
        <f t="shared" si="96"/>
        <v>50</v>
      </c>
      <c r="D1079" s="147" t="str">
        <f t="shared" si="97"/>
        <v/>
      </c>
      <c r="E1079" s="81">
        <f t="shared" si="98"/>
        <v>43810</v>
      </c>
      <c r="F1079" s="82" t="str">
        <f t="shared" si="99"/>
        <v>m</v>
      </c>
    </row>
    <row r="1080" spans="2:6" x14ac:dyDescent="0.3">
      <c r="B1080" s="78">
        <f t="shared" si="95"/>
        <v>43811</v>
      </c>
      <c r="C1080" s="80">
        <f t="shared" si="96"/>
        <v>50</v>
      </c>
      <c r="D1080" s="147" t="str">
        <f t="shared" si="97"/>
        <v/>
      </c>
      <c r="E1080" s="81">
        <f t="shared" si="98"/>
        <v>43811</v>
      </c>
      <c r="F1080" s="82" t="str">
        <f t="shared" si="99"/>
        <v>j</v>
      </c>
    </row>
    <row r="1081" spans="2:6" x14ac:dyDescent="0.3">
      <c r="B1081" s="78">
        <f t="shared" si="95"/>
        <v>43812</v>
      </c>
      <c r="C1081" s="80">
        <f t="shared" si="96"/>
        <v>50</v>
      </c>
      <c r="D1081" s="147" t="str">
        <f t="shared" si="97"/>
        <v/>
      </c>
      <c r="E1081" s="81">
        <f t="shared" si="98"/>
        <v>43812</v>
      </c>
      <c r="F1081" s="82" t="str">
        <f t="shared" si="99"/>
        <v>v</v>
      </c>
    </row>
    <row r="1082" spans="2:6" x14ac:dyDescent="0.3">
      <c r="B1082" s="78">
        <f t="shared" si="95"/>
        <v>43813</v>
      </c>
      <c r="C1082" s="80">
        <f t="shared" si="96"/>
        <v>50</v>
      </c>
      <c r="D1082" s="147" t="str">
        <f t="shared" si="97"/>
        <v/>
      </c>
      <c r="E1082" s="81">
        <f t="shared" si="98"/>
        <v>43813</v>
      </c>
      <c r="F1082" s="82" t="str">
        <f t="shared" si="99"/>
        <v>s</v>
      </c>
    </row>
    <row r="1083" spans="2:6" x14ac:dyDescent="0.3">
      <c r="B1083" s="78">
        <f t="shared" si="95"/>
        <v>43814</v>
      </c>
      <c r="C1083" s="80">
        <f t="shared" si="96"/>
        <v>50</v>
      </c>
      <c r="D1083" s="147" t="str">
        <f t="shared" si="97"/>
        <v/>
      </c>
      <c r="E1083" s="81">
        <f t="shared" si="98"/>
        <v>43814</v>
      </c>
      <c r="F1083" s="82" t="str">
        <f t="shared" si="99"/>
        <v>d</v>
      </c>
    </row>
    <row r="1084" spans="2:6" x14ac:dyDescent="0.3">
      <c r="B1084" s="78">
        <f t="shared" si="95"/>
        <v>43815</v>
      </c>
      <c r="C1084" s="80">
        <f t="shared" si="96"/>
        <v>51</v>
      </c>
      <c r="D1084" s="147" t="str">
        <f t="shared" si="97"/>
        <v/>
      </c>
      <c r="E1084" s="81">
        <f t="shared" si="98"/>
        <v>43815</v>
      </c>
      <c r="F1084" s="82" t="str">
        <f t="shared" si="99"/>
        <v>l</v>
      </c>
    </row>
    <row r="1085" spans="2:6" x14ac:dyDescent="0.3">
      <c r="B1085" s="78">
        <f t="shared" si="95"/>
        <v>43816</v>
      </c>
      <c r="C1085" s="80">
        <f t="shared" si="96"/>
        <v>51</v>
      </c>
      <c r="D1085" s="147" t="str">
        <f t="shared" si="97"/>
        <v/>
      </c>
      <c r="E1085" s="81">
        <f t="shared" si="98"/>
        <v>43816</v>
      </c>
      <c r="F1085" s="82" t="str">
        <f t="shared" si="99"/>
        <v>m</v>
      </c>
    </row>
    <row r="1086" spans="2:6" x14ac:dyDescent="0.3">
      <c r="B1086" s="78">
        <f t="shared" si="95"/>
        <v>43817</v>
      </c>
      <c r="C1086" s="80">
        <f t="shared" si="96"/>
        <v>51</v>
      </c>
      <c r="D1086" s="147" t="str">
        <f t="shared" si="97"/>
        <v/>
      </c>
      <c r="E1086" s="81">
        <f t="shared" si="98"/>
        <v>43817</v>
      </c>
      <c r="F1086" s="82" t="str">
        <f t="shared" si="99"/>
        <v>m</v>
      </c>
    </row>
    <row r="1087" spans="2:6" x14ac:dyDescent="0.3">
      <c r="B1087" s="78">
        <f t="shared" si="95"/>
        <v>43818</v>
      </c>
      <c r="C1087" s="80">
        <f t="shared" si="96"/>
        <v>51</v>
      </c>
      <c r="D1087" s="147" t="str">
        <f t="shared" si="97"/>
        <v/>
      </c>
      <c r="E1087" s="81">
        <f t="shared" si="98"/>
        <v>43818</v>
      </c>
      <c r="F1087" s="82" t="str">
        <f t="shared" si="99"/>
        <v>j</v>
      </c>
    </row>
    <row r="1088" spans="2:6" x14ac:dyDescent="0.3">
      <c r="B1088" s="78">
        <f t="shared" si="95"/>
        <v>43819</v>
      </c>
      <c r="C1088" s="80">
        <f t="shared" si="96"/>
        <v>51</v>
      </c>
      <c r="D1088" s="147" t="str">
        <f t="shared" si="97"/>
        <v/>
      </c>
      <c r="E1088" s="81">
        <f t="shared" si="98"/>
        <v>43819</v>
      </c>
      <c r="F1088" s="82" t="str">
        <f t="shared" si="99"/>
        <v>v</v>
      </c>
    </row>
    <row r="1089" spans="2:6" x14ac:dyDescent="0.3">
      <c r="B1089" s="78">
        <f t="shared" si="95"/>
        <v>43820</v>
      </c>
      <c r="C1089" s="80">
        <f t="shared" si="96"/>
        <v>51</v>
      </c>
      <c r="D1089" s="147" t="str">
        <f t="shared" si="97"/>
        <v/>
      </c>
      <c r="E1089" s="81">
        <f t="shared" si="98"/>
        <v>43820</v>
      </c>
      <c r="F1089" s="82" t="str">
        <f t="shared" si="99"/>
        <v>s</v>
      </c>
    </row>
    <row r="1090" spans="2:6" x14ac:dyDescent="0.3">
      <c r="B1090" s="78">
        <f t="shared" si="95"/>
        <v>43821</v>
      </c>
      <c r="C1090" s="80">
        <f t="shared" si="96"/>
        <v>51</v>
      </c>
      <c r="D1090" s="147" t="str">
        <f t="shared" si="97"/>
        <v/>
      </c>
      <c r="E1090" s="81">
        <f t="shared" si="98"/>
        <v>43821</v>
      </c>
      <c r="F1090" s="82" t="str">
        <f t="shared" si="99"/>
        <v>d</v>
      </c>
    </row>
    <row r="1091" spans="2:6" x14ac:dyDescent="0.3">
      <c r="B1091" s="78">
        <f t="shared" si="95"/>
        <v>43822</v>
      </c>
      <c r="C1091" s="80">
        <f t="shared" si="96"/>
        <v>52</v>
      </c>
      <c r="D1091" s="147" t="str">
        <f t="shared" si="97"/>
        <v/>
      </c>
      <c r="E1091" s="81">
        <f t="shared" si="98"/>
        <v>43822</v>
      </c>
      <c r="F1091" s="82" t="str">
        <f t="shared" si="99"/>
        <v>l</v>
      </c>
    </row>
    <row r="1092" spans="2:6" x14ac:dyDescent="0.3">
      <c r="B1092" s="78">
        <f t="shared" si="95"/>
        <v>43823</v>
      </c>
      <c r="C1092" s="80">
        <f t="shared" si="96"/>
        <v>52</v>
      </c>
      <c r="D1092" s="147" t="str">
        <f t="shared" si="97"/>
        <v/>
      </c>
      <c r="E1092" s="81">
        <f t="shared" si="98"/>
        <v>43823</v>
      </c>
      <c r="F1092" s="82" t="str">
        <f t="shared" si="99"/>
        <v>m</v>
      </c>
    </row>
    <row r="1093" spans="2:6" x14ac:dyDescent="0.3">
      <c r="B1093" s="78">
        <f t="shared" si="95"/>
        <v>43824</v>
      </c>
      <c r="C1093" s="80">
        <f t="shared" si="96"/>
        <v>52</v>
      </c>
      <c r="D1093" s="147" t="str">
        <f t="shared" si="97"/>
        <v>f</v>
      </c>
      <c r="E1093" s="81">
        <f t="shared" si="98"/>
        <v>43824</v>
      </c>
      <c r="F1093" s="82" t="str">
        <f t="shared" si="99"/>
        <v>f</v>
      </c>
    </row>
    <row r="1094" spans="2:6" x14ac:dyDescent="0.3">
      <c r="B1094" s="78">
        <f t="shared" si="95"/>
        <v>43825</v>
      </c>
      <c r="C1094" s="80">
        <f t="shared" si="96"/>
        <v>52</v>
      </c>
      <c r="D1094" s="147" t="str">
        <f t="shared" si="97"/>
        <v/>
      </c>
      <c r="E1094" s="81">
        <f t="shared" si="98"/>
        <v>43825</v>
      </c>
      <c r="F1094" s="82" t="str">
        <f t="shared" si="99"/>
        <v>j</v>
      </c>
    </row>
    <row r="1095" spans="2:6" x14ac:dyDescent="0.3">
      <c r="B1095" s="78">
        <f t="shared" si="95"/>
        <v>43826</v>
      </c>
      <c r="C1095" s="80">
        <f t="shared" si="96"/>
        <v>52</v>
      </c>
      <c r="D1095" s="147" t="str">
        <f t="shared" si="97"/>
        <v/>
      </c>
      <c r="E1095" s="81">
        <f t="shared" si="98"/>
        <v>43826</v>
      </c>
      <c r="F1095" s="82" t="str">
        <f t="shared" si="99"/>
        <v>v</v>
      </c>
    </row>
    <row r="1096" spans="2:6" x14ac:dyDescent="0.3">
      <c r="B1096" s="78">
        <f t="shared" si="95"/>
        <v>43827</v>
      </c>
      <c r="C1096" s="80">
        <f t="shared" si="96"/>
        <v>52</v>
      </c>
      <c r="D1096" s="147" t="str">
        <f t="shared" si="97"/>
        <v/>
      </c>
      <c r="E1096" s="81">
        <f t="shared" si="98"/>
        <v>43827</v>
      </c>
      <c r="F1096" s="82" t="str">
        <f t="shared" si="99"/>
        <v>s</v>
      </c>
    </row>
    <row r="1097" spans="2:6" x14ac:dyDescent="0.3">
      <c r="B1097" s="78">
        <f t="shared" si="95"/>
        <v>43828</v>
      </c>
      <c r="C1097" s="80">
        <f t="shared" si="96"/>
        <v>52</v>
      </c>
      <c r="D1097" s="147" t="str">
        <f t="shared" si="97"/>
        <v/>
      </c>
      <c r="E1097" s="81">
        <f t="shared" si="98"/>
        <v>43828</v>
      </c>
      <c r="F1097" s="82" t="str">
        <f t="shared" si="99"/>
        <v>d</v>
      </c>
    </row>
    <row r="1098" spans="2:6" x14ac:dyDescent="0.3">
      <c r="B1098" s="78">
        <f t="shared" si="95"/>
        <v>43829</v>
      </c>
      <c r="C1098" s="80">
        <f t="shared" si="96"/>
        <v>1</v>
      </c>
      <c r="D1098" s="147" t="str">
        <f t="shared" si="97"/>
        <v/>
      </c>
      <c r="E1098" s="81">
        <f t="shared" si="98"/>
        <v>43829</v>
      </c>
      <c r="F1098" s="82" t="str">
        <f t="shared" si="99"/>
        <v>l</v>
      </c>
    </row>
    <row r="1099" spans="2:6" x14ac:dyDescent="0.3">
      <c r="B1099" s="78">
        <f t="shared" si="95"/>
        <v>43830</v>
      </c>
      <c r="C1099" s="80">
        <f t="shared" si="96"/>
        <v>1</v>
      </c>
      <c r="D1099" s="147" t="str">
        <f t="shared" si="97"/>
        <v/>
      </c>
      <c r="E1099" s="81">
        <f t="shared" si="98"/>
        <v>43830</v>
      </c>
      <c r="F1099" s="82" t="str">
        <f t="shared" si="99"/>
        <v>m</v>
      </c>
    </row>
  </sheetData>
  <sheetProtection selectLockedCells="1" selectUnlockedCells="1"/>
  <autoFilter ref="B4:E406"/>
  <mergeCells count="1">
    <mergeCell ref="R14:S14"/>
  </mergeCells>
  <pageMargins left="0.78749999999999998" right="0.78749999999999998" top="0.98402777777777772" bottom="0.98402777777777772" header="0.51180555555555551" footer="0.51180555555555551"/>
  <pageSetup paperSize="9" firstPageNumber="0" orientation="portrait" horizontalDpi="300" verticalDpi="300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J49"/>
  <sheetViews>
    <sheetView showGridLines="0" topLeftCell="A4" zoomScaleNormal="100" workbookViewId="0">
      <selection activeCell="E44" sqref="E44"/>
    </sheetView>
  </sheetViews>
  <sheetFormatPr baseColWidth="10" defaultRowHeight="18" x14ac:dyDescent="0.35"/>
  <cols>
    <col min="1" max="1" width="19.7109375" style="97" customWidth="1"/>
    <col min="2" max="2" width="27.42578125" style="97" customWidth="1"/>
    <col min="3" max="3" width="23.7109375" style="97" bestFit="1" customWidth="1"/>
    <col min="4" max="4" width="19.7109375" style="97" customWidth="1"/>
    <col min="5" max="5" width="22.140625" style="97" customWidth="1"/>
    <col min="6" max="6" width="21.42578125" style="97" customWidth="1"/>
    <col min="7" max="7" width="25.140625" style="97" customWidth="1"/>
    <col min="8" max="8" width="19.7109375" style="97" customWidth="1"/>
    <col min="9" max="16384" width="11.42578125" style="53"/>
  </cols>
  <sheetData>
    <row r="1" spans="1:10" s="71" customFormat="1" ht="47.25" customHeight="1" x14ac:dyDescent="0.35">
      <c r="A1" s="89" t="s">
        <v>29</v>
      </c>
      <c r="B1" s="90" t="s">
        <v>30</v>
      </c>
      <c r="C1" s="107" t="s">
        <v>31</v>
      </c>
      <c r="D1" s="91" t="s">
        <v>32</v>
      </c>
      <c r="E1" s="90" t="s">
        <v>33</v>
      </c>
      <c r="F1" s="90" t="s">
        <v>34</v>
      </c>
      <c r="G1" s="90" t="s">
        <v>35</v>
      </c>
      <c r="H1" s="91" t="s">
        <v>36</v>
      </c>
      <c r="I1" s="88"/>
      <c r="J1" s="88"/>
    </row>
    <row r="2" spans="1:10" ht="47.25" x14ac:dyDescent="0.35">
      <c r="A2" s="98"/>
      <c r="B2" s="105" t="s">
        <v>37</v>
      </c>
      <c r="C2" s="108" t="s">
        <v>38</v>
      </c>
      <c r="D2" s="106" t="s">
        <v>32</v>
      </c>
      <c r="E2" s="93" t="s">
        <v>39</v>
      </c>
      <c r="F2" s="92" t="s">
        <v>40</v>
      </c>
      <c r="G2" s="92" t="s">
        <v>41</v>
      </c>
      <c r="H2" s="93" t="s">
        <v>42</v>
      </c>
      <c r="I2" s="88"/>
      <c r="J2" s="88"/>
    </row>
    <row r="3" spans="1:10" ht="31.5" x14ac:dyDescent="0.35">
      <c r="A3" s="98"/>
      <c r="B3" s="105" t="s">
        <v>43</v>
      </c>
      <c r="C3" s="108" t="s">
        <v>44</v>
      </c>
      <c r="D3" s="106" t="s">
        <v>25</v>
      </c>
      <c r="E3" s="92" t="s">
        <v>25</v>
      </c>
      <c r="F3" s="92" t="s">
        <v>45</v>
      </c>
      <c r="G3" s="92" t="s">
        <v>25</v>
      </c>
      <c r="H3" s="93" t="s">
        <v>46</v>
      </c>
      <c r="I3" s="88"/>
      <c r="J3" s="88"/>
    </row>
    <row r="4" spans="1:10" ht="31.5" x14ac:dyDescent="0.35">
      <c r="A4" s="98"/>
      <c r="B4" s="105" t="s">
        <v>47</v>
      </c>
      <c r="C4" s="108" t="s">
        <v>48</v>
      </c>
      <c r="D4" s="98"/>
      <c r="E4" s="98"/>
      <c r="F4" s="92" t="s">
        <v>49</v>
      </c>
      <c r="G4" s="98"/>
      <c r="H4" s="93" t="s">
        <v>50</v>
      </c>
      <c r="I4" s="88"/>
      <c r="J4" s="88"/>
    </row>
    <row r="5" spans="1:10" x14ac:dyDescent="0.35">
      <c r="A5" s="98"/>
      <c r="B5" s="105" t="s">
        <v>51</v>
      </c>
      <c r="C5" s="108" t="s">
        <v>52</v>
      </c>
      <c r="D5" s="98"/>
      <c r="E5" s="98"/>
      <c r="F5" s="92" t="s">
        <v>53</v>
      </c>
      <c r="G5" s="98"/>
      <c r="H5" s="93" t="s">
        <v>54</v>
      </c>
      <c r="I5" s="88"/>
      <c r="J5" s="88"/>
    </row>
    <row r="6" spans="1:10" x14ac:dyDescent="0.35">
      <c r="A6" s="98"/>
      <c r="B6" s="105" t="s">
        <v>25</v>
      </c>
      <c r="C6" s="108" t="s">
        <v>55</v>
      </c>
      <c r="D6" s="98"/>
      <c r="E6" s="98"/>
      <c r="F6" s="92" t="s">
        <v>25</v>
      </c>
      <c r="G6" s="98"/>
      <c r="H6" s="93" t="s">
        <v>56</v>
      </c>
      <c r="I6" s="88"/>
      <c r="J6" s="88"/>
    </row>
    <row r="7" spans="1:10" x14ac:dyDescent="0.35">
      <c r="A7" s="98"/>
      <c r="B7" s="98"/>
      <c r="C7" s="108" t="s">
        <v>57</v>
      </c>
      <c r="D7" s="98"/>
      <c r="E7" s="98"/>
      <c r="F7" s="94"/>
      <c r="G7" s="98"/>
      <c r="H7" s="93" t="s">
        <v>25</v>
      </c>
      <c r="I7" s="88"/>
      <c r="J7" s="88"/>
    </row>
    <row r="8" spans="1:10" x14ac:dyDescent="0.35">
      <c r="A8" s="98"/>
      <c r="B8" s="98"/>
      <c r="C8" s="108" t="s">
        <v>58</v>
      </c>
      <c r="D8" s="98"/>
      <c r="E8" s="98"/>
      <c r="F8" s="94"/>
      <c r="G8" s="98"/>
      <c r="H8" s="98"/>
      <c r="I8" s="88"/>
      <c r="J8" s="88"/>
    </row>
    <row r="9" spans="1:10" x14ac:dyDescent="0.35">
      <c r="A9" s="98"/>
      <c r="B9" s="98"/>
      <c r="C9" s="108" t="s">
        <v>59</v>
      </c>
      <c r="D9" s="98"/>
      <c r="E9" s="98"/>
      <c r="F9" s="94"/>
      <c r="G9" s="98"/>
      <c r="H9" s="98"/>
      <c r="I9" s="88"/>
      <c r="J9" s="88"/>
    </row>
    <row r="10" spans="1:10" x14ac:dyDescent="0.35">
      <c r="A10" s="98"/>
      <c r="B10" s="98"/>
      <c r="C10" s="108" t="s">
        <v>60</v>
      </c>
      <c r="D10" s="98"/>
      <c r="E10" s="98"/>
      <c r="F10" s="94"/>
      <c r="G10" s="98"/>
      <c r="H10" s="98"/>
      <c r="I10" s="88"/>
      <c r="J10" s="88"/>
    </row>
    <row r="11" spans="1:10" ht="31.5" x14ac:dyDescent="0.35">
      <c r="A11" s="98"/>
      <c r="B11" s="98"/>
      <c r="C11" s="109" t="s">
        <v>61</v>
      </c>
      <c r="D11" s="98"/>
      <c r="E11" s="98"/>
      <c r="F11" s="94"/>
      <c r="G11" s="98"/>
      <c r="H11" s="98"/>
      <c r="I11" s="88"/>
      <c r="J11" s="88"/>
    </row>
    <row r="12" spans="1:10" x14ac:dyDescent="0.35">
      <c r="A12" s="98"/>
      <c r="B12" s="98"/>
      <c r="C12" s="108" t="s">
        <v>25</v>
      </c>
      <c r="D12" s="98"/>
      <c r="E12" s="98"/>
      <c r="F12" s="94"/>
      <c r="G12" s="98"/>
      <c r="H12" s="98"/>
      <c r="I12" s="88"/>
      <c r="J12" s="88"/>
    </row>
    <row r="13" spans="1:10" x14ac:dyDescent="0.35">
      <c r="A13" s="98"/>
      <c r="B13" s="98"/>
      <c r="C13" s="98"/>
      <c r="D13" s="98"/>
      <c r="E13" s="98"/>
      <c r="F13" s="94"/>
      <c r="G13" s="98"/>
      <c r="H13" s="98"/>
      <c r="I13" s="88"/>
      <c r="J13" s="88"/>
    </row>
    <row r="14" spans="1:10" x14ac:dyDescent="0.35">
      <c r="A14" s="95" t="s">
        <v>62</v>
      </c>
      <c r="B14" s="89" t="s">
        <v>63</v>
      </c>
      <c r="C14" s="94"/>
      <c r="D14" s="98"/>
      <c r="E14" s="98"/>
      <c r="F14" s="98"/>
      <c r="G14" s="98"/>
      <c r="H14" s="98"/>
      <c r="I14" s="88"/>
      <c r="J14" s="88"/>
    </row>
    <row r="15" spans="1:10" ht="30" customHeight="1" x14ac:dyDescent="0.35">
      <c r="A15" s="197" t="s">
        <v>64</v>
      </c>
      <c r="B15" s="197"/>
      <c r="C15" s="94"/>
      <c r="D15" s="98"/>
      <c r="E15" s="98"/>
      <c r="F15" s="98"/>
      <c r="G15" s="98"/>
      <c r="H15" s="98"/>
      <c r="I15" s="88"/>
      <c r="J15" s="88"/>
    </row>
    <row r="16" spans="1:10" x14ac:dyDescent="0.35">
      <c r="A16" s="96" t="s">
        <v>65</v>
      </c>
      <c r="B16" s="92" t="s">
        <v>37</v>
      </c>
      <c r="C16" s="94"/>
      <c r="D16" s="98"/>
      <c r="E16" s="98"/>
      <c r="F16" s="98"/>
      <c r="G16" s="98"/>
      <c r="H16" s="98"/>
      <c r="I16" s="88"/>
      <c r="J16" s="88"/>
    </row>
    <row r="17" spans="1:10" x14ac:dyDescent="0.35">
      <c r="A17" s="96" t="s">
        <v>66</v>
      </c>
      <c r="B17" s="92" t="s">
        <v>43</v>
      </c>
      <c r="C17" s="94"/>
      <c r="D17" s="98"/>
      <c r="E17" s="98"/>
      <c r="F17" s="98"/>
      <c r="G17" s="98"/>
      <c r="H17" s="98"/>
      <c r="I17" s="88"/>
      <c r="J17" s="88"/>
    </row>
    <row r="18" spans="1:10" x14ac:dyDescent="0.35">
      <c r="A18" s="96" t="s">
        <v>67</v>
      </c>
      <c r="B18" s="92" t="s">
        <v>47</v>
      </c>
      <c r="C18" s="94"/>
      <c r="D18" s="98"/>
      <c r="E18" s="98"/>
      <c r="F18" s="98"/>
      <c r="G18" s="98"/>
      <c r="H18" s="98"/>
      <c r="I18" s="88"/>
      <c r="J18" s="88"/>
    </row>
    <row r="19" spans="1:10" x14ac:dyDescent="0.35">
      <c r="A19" s="96" t="s">
        <v>68</v>
      </c>
      <c r="B19" s="92" t="s">
        <v>51</v>
      </c>
      <c r="C19" s="94"/>
      <c r="D19" s="98"/>
      <c r="E19" s="98"/>
      <c r="F19" s="98"/>
      <c r="G19" s="98"/>
      <c r="H19" s="98"/>
      <c r="I19" s="88"/>
      <c r="J19" s="88"/>
    </row>
    <row r="20" spans="1:10" ht="30" customHeight="1" x14ac:dyDescent="0.35">
      <c r="A20" s="197" t="s">
        <v>69</v>
      </c>
      <c r="B20" s="197"/>
      <c r="C20" s="94"/>
      <c r="D20" s="98"/>
      <c r="E20" s="98"/>
      <c r="F20" s="98"/>
      <c r="G20" s="98"/>
      <c r="H20" s="98"/>
      <c r="I20" s="88"/>
      <c r="J20" s="88"/>
    </row>
    <row r="21" spans="1:10" x14ac:dyDescent="0.35">
      <c r="A21" s="96" t="s">
        <v>70</v>
      </c>
      <c r="B21" s="92" t="s">
        <v>38</v>
      </c>
      <c r="C21" s="94"/>
      <c r="D21" s="98"/>
      <c r="E21" s="98"/>
      <c r="F21" s="98"/>
      <c r="G21" s="98"/>
      <c r="H21" s="98"/>
      <c r="I21" s="88"/>
      <c r="J21" s="88"/>
    </row>
    <row r="22" spans="1:10" x14ac:dyDescent="0.35">
      <c r="A22" s="96" t="s">
        <v>71</v>
      </c>
      <c r="B22" s="92" t="s">
        <v>44</v>
      </c>
      <c r="C22" s="94"/>
      <c r="D22" s="98"/>
      <c r="E22" s="98"/>
      <c r="F22" s="98"/>
      <c r="G22" s="98"/>
      <c r="H22" s="98"/>
      <c r="I22" s="88"/>
      <c r="J22" s="88"/>
    </row>
    <row r="23" spans="1:10" x14ac:dyDescent="0.35">
      <c r="A23" s="96" t="s">
        <v>72</v>
      </c>
      <c r="B23" s="92" t="s">
        <v>48</v>
      </c>
      <c r="C23" s="94"/>
      <c r="D23" s="98"/>
      <c r="E23" s="98"/>
      <c r="F23" s="98"/>
      <c r="G23" s="98"/>
      <c r="H23" s="98"/>
      <c r="I23" s="88"/>
      <c r="J23" s="88"/>
    </row>
    <row r="24" spans="1:10" x14ac:dyDescent="0.35">
      <c r="A24" s="96" t="s">
        <v>73</v>
      </c>
      <c r="B24" s="92" t="s">
        <v>52</v>
      </c>
      <c r="C24" s="94"/>
      <c r="D24" s="98"/>
      <c r="E24" s="98"/>
      <c r="F24" s="98"/>
      <c r="G24" s="98"/>
      <c r="H24" s="98"/>
      <c r="I24" s="88"/>
      <c r="J24" s="88"/>
    </row>
    <row r="25" spans="1:10" x14ac:dyDescent="0.35">
      <c r="A25" s="96" t="s">
        <v>74</v>
      </c>
      <c r="B25" s="92" t="s">
        <v>55</v>
      </c>
      <c r="C25" s="94"/>
      <c r="D25" s="98"/>
      <c r="E25" s="98"/>
      <c r="F25" s="98"/>
      <c r="G25" s="98"/>
      <c r="H25" s="98"/>
      <c r="I25" s="88"/>
      <c r="J25" s="88"/>
    </row>
    <row r="26" spans="1:10" x14ac:dyDescent="0.35">
      <c r="A26" s="96" t="s">
        <v>75</v>
      </c>
      <c r="B26" s="92" t="s">
        <v>57</v>
      </c>
      <c r="C26" s="94"/>
      <c r="D26" s="98"/>
      <c r="E26" s="98"/>
      <c r="F26" s="98"/>
      <c r="G26" s="98"/>
      <c r="H26" s="98"/>
      <c r="I26" s="88"/>
      <c r="J26" s="88"/>
    </row>
    <row r="27" spans="1:10" x14ac:dyDescent="0.35">
      <c r="A27" s="96" t="s">
        <v>76</v>
      </c>
      <c r="B27" s="92" t="s">
        <v>58</v>
      </c>
      <c r="C27" s="94"/>
      <c r="D27" s="98"/>
      <c r="E27" s="98"/>
      <c r="F27" s="98"/>
      <c r="G27" s="98"/>
      <c r="H27" s="98"/>
      <c r="I27" s="88"/>
      <c r="J27" s="88"/>
    </row>
    <row r="28" spans="1:10" x14ac:dyDescent="0.35">
      <c r="A28" s="96" t="s">
        <v>77</v>
      </c>
      <c r="B28" s="92" t="s">
        <v>59</v>
      </c>
      <c r="C28" s="94"/>
      <c r="D28" s="98"/>
      <c r="E28" s="98"/>
      <c r="F28" s="98"/>
      <c r="G28" s="98"/>
      <c r="H28" s="98"/>
      <c r="I28" s="88"/>
      <c r="J28" s="88"/>
    </row>
    <row r="29" spans="1:10" x14ac:dyDescent="0.35">
      <c r="A29" s="96" t="s">
        <v>78</v>
      </c>
      <c r="B29" s="92" t="s">
        <v>60</v>
      </c>
      <c r="C29" s="94"/>
      <c r="D29" s="98"/>
      <c r="E29" s="98"/>
      <c r="F29" s="98"/>
      <c r="G29" s="98"/>
      <c r="H29" s="98"/>
      <c r="I29" s="88"/>
      <c r="J29" s="88"/>
    </row>
    <row r="30" spans="1:10" ht="31.5" x14ac:dyDescent="0.35">
      <c r="A30" s="96" t="s">
        <v>79</v>
      </c>
      <c r="B30" s="93" t="s">
        <v>61</v>
      </c>
      <c r="C30" s="94"/>
      <c r="D30" s="98"/>
      <c r="E30" s="98"/>
      <c r="F30" s="98"/>
      <c r="G30" s="98"/>
      <c r="H30" s="98"/>
      <c r="I30" s="88"/>
      <c r="J30" s="88"/>
    </row>
    <row r="31" spans="1:10" x14ac:dyDescent="0.35">
      <c r="A31" s="197" t="s">
        <v>80</v>
      </c>
      <c r="B31" s="197"/>
      <c r="C31" s="98"/>
      <c r="D31" s="98"/>
      <c r="E31" s="98"/>
      <c r="F31" s="98"/>
      <c r="G31" s="98"/>
      <c r="H31" s="98"/>
      <c r="I31" s="88"/>
      <c r="J31" s="88"/>
    </row>
    <row r="32" spans="1:10" x14ac:dyDescent="0.35">
      <c r="A32" s="96" t="s">
        <v>81</v>
      </c>
      <c r="B32" s="92" t="s">
        <v>32</v>
      </c>
      <c r="C32" s="98"/>
      <c r="D32" s="98"/>
      <c r="E32" s="98"/>
      <c r="F32" s="98"/>
      <c r="G32" s="98"/>
      <c r="H32" s="98"/>
      <c r="I32" s="88"/>
      <c r="J32" s="88"/>
    </row>
    <row r="33" spans="1:10" x14ac:dyDescent="0.35">
      <c r="A33" s="197" t="s">
        <v>82</v>
      </c>
      <c r="B33" s="197"/>
      <c r="C33" s="98"/>
      <c r="D33" s="98"/>
      <c r="E33" s="98"/>
      <c r="F33" s="98"/>
      <c r="G33" s="98"/>
      <c r="H33" s="98"/>
      <c r="I33" s="88"/>
      <c r="J33" s="88"/>
    </row>
    <row r="34" spans="1:10" ht="63" x14ac:dyDescent="0.35">
      <c r="A34" s="96"/>
      <c r="B34" s="93" t="s">
        <v>106</v>
      </c>
      <c r="C34" s="98"/>
      <c r="D34" s="98"/>
      <c r="E34" s="98"/>
      <c r="F34" s="98"/>
      <c r="G34" s="98"/>
      <c r="H34" s="98"/>
      <c r="I34" s="88"/>
      <c r="J34" s="88"/>
    </row>
    <row r="35" spans="1:10" ht="30" customHeight="1" x14ac:dyDescent="0.35">
      <c r="A35" s="197" t="s">
        <v>83</v>
      </c>
      <c r="B35" s="197"/>
      <c r="C35" s="98"/>
      <c r="D35" s="98"/>
      <c r="E35" s="98"/>
      <c r="F35" s="98"/>
      <c r="G35" s="98"/>
      <c r="H35" s="98"/>
      <c r="I35" s="88"/>
      <c r="J35" s="88"/>
    </row>
    <row r="36" spans="1:10" x14ac:dyDescent="0.35">
      <c r="A36" s="96" t="s">
        <v>84</v>
      </c>
      <c r="B36" s="92" t="s">
        <v>40</v>
      </c>
      <c r="C36" s="98"/>
      <c r="D36" s="98"/>
      <c r="E36" s="98"/>
      <c r="F36" s="98"/>
      <c r="G36" s="98"/>
      <c r="H36" s="98"/>
      <c r="I36" s="88"/>
      <c r="J36" s="88"/>
    </row>
    <row r="37" spans="1:10" x14ac:dyDescent="0.35">
      <c r="A37" s="96" t="s">
        <v>85</v>
      </c>
      <c r="B37" s="92" t="s">
        <v>45</v>
      </c>
      <c r="C37" s="98"/>
      <c r="D37" s="98"/>
      <c r="E37" s="98"/>
      <c r="F37" s="98"/>
      <c r="G37" s="98"/>
      <c r="H37" s="98"/>
      <c r="I37" s="88"/>
      <c r="J37" s="88"/>
    </row>
    <row r="38" spans="1:10" x14ac:dyDescent="0.35">
      <c r="A38" s="96" t="s">
        <v>86</v>
      </c>
      <c r="B38" s="92" t="s">
        <v>49</v>
      </c>
      <c r="C38" s="98"/>
      <c r="D38" s="98"/>
      <c r="E38" s="98"/>
      <c r="F38" s="98"/>
      <c r="G38" s="98"/>
      <c r="H38" s="98"/>
      <c r="I38" s="88"/>
      <c r="J38" s="88"/>
    </row>
    <row r="39" spans="1:10" x14ac:dyDescent="0.35">
      <c r="A39" s="96" t="s">
        <v>87</v>
      </c>
      <c r="B39" s="92" t="s">
        <v>53</v>
      </c>
      <c r="C39" s="98"/>
      <c r="D39" s="98"/>
      <c r="E39" s="98"/>
      <c r="F39" s="98"/>
      <c r="G39" s="98"/>
      <c r="H39" s="98"/>
      <c r="I39" s="88"/>
      <c r="J39" s="88"/>
    </row>
    <row r="40" spans="1:10" ht="30" customHeight="1" x14ac:dyDescent="0.35">
      <c r="A40" s="197" t="s">
        <v>88</v>
      </c>
      <c r="B40" s="197"/>
      <c r="C40" s="98"/>
      <c r="D40" s="98"/>
      <c r="E40" s="98"/>
      <c r="F40" s="98"/>
      <c r="G40" s="98"/>
      <c r="H40" s="98"/>
      <c r="I40" s="88"/>
      <c r="J40" s="88"/>
    </row>
    <row r="41" spans="1:10" ht="78" customHeight="1" x14ac:dyDescent="0.35">
      <c r="A41" s="96"/>
      <c r="B41" s="93" t="s">
        <v>41</v>
      </c>
      <c r="C41" s="98"/>
      <c r="D41" s="98"/>
      <c r="E41" s="98"/>
      <c r="F41" s="98"/>
      <c r="G41" s="98"/>
      <c r="H41" s="98"/>
      <c r="I41" s="88"/>
      <c r="J41" s="88"/>
    </row>
    <row r="42" spans="1:10" x14ac:dyDescent="0.35">
      <c r="A42" s="196" t="s">
        <v>89</v>
      </c>
      <c r="B42" s="196"/>
      <c r="C42" s="98"/>
      <c r="D42" s="98"/>
      <c r="E42" s="98"/>
      <c r="F42" s="98"/>
      <c r="G42" s="98"/>
      <c r="H42" s="98"/>
      <c r="I42" s="88"/>
      <c r="J42" s="88"/>
    </row>
    <row r="43" spans="1:10" x14ac:dyDescent="0.35">
      <c r="A43" s="96" t="s">
        <v>90</v>
      </c>
      <c r="B43" s="92" t="s">
        <v>42</v>
      </c>
      <c r="C43" s="98"/>
      <c r="D43" s="98"/>
      <c r="E43" s="98"/>
      <c r="F43" s="98"/>
      <c r="G43" s="98"/>
      <c r="H43" s="98"/>
      <c r="I43" s="88"/>
      <c r="J43" s="88"/>
    </row>
    <row r="44" spans="1:10" ht="31.5" x14ac:dyDescent="0.35">
      <c r="A44" s="96" t="s">
        <v>91</v>
      </c>
      <c r="B44" s="93" t="s">
        <v>46</v>
      </c>
      <c r="C44" s="98"/>
      <c r="D44" s="98"/>
      <c r="E44" s="98"/>
      <c r="F44" s="98"/>
      <c r="G44" s="98"/>
      <c r="H44" s="98"/>
      <c r="I44" s="88"/>
      <c r="J44" s="88"/>
    </row>
    <row r="45" spans="1:10" x14ac:dyDescent="0.35">
      <c r="A45" s="96" t="s">
        <v>92</v>
      </c>
      <c r="B45" s="92" t="s">
        <v>50</v>
      </c>
      <c r="C45" s="98"/>
      <c r="D45" s="98"/>
      <c r="E45" s="98"/>
      <c r="F45" s="98"/>
      <c r="G45" s="98"/>
      <c r="H45" s="98"/>
      <c r="I45" s="88"/>
      <c r="J45" s="88"/>
    </row>
    <row r="46" spans="1:10" x14ac:dyDescent="0.35">
      <c r="A46" s="96" t="s">
        <v>93</v>
      </c>
      <c r="B46" s="92" t="s">
        <v>54</v>
      </c>
      <c r="C46" s="98"/>
      <c r="D46" s="98"/>
      <c r="E46" s="98"/>
      <c r="F46" s="98"/>
      <c r="G46" s="98"/>
      <c r="H46" s="98"/>
      <c r="I46" s="88"/>
      <c r="J46" s="88"/>
    </row>
    <row r="47" spans="1:10" x14ac:dyDescent="0.35">
      <c r="A47" s="96" t="s">
        <v>94</v>
      </c>
      <c r="B47" s="92" t="s">
        <v>56</v>
      </c>
      <c r="C47" s="98"/>
      <c r="D47" s="98"/>
      <c r="E47" s="98"/>
      <c r="F47" s="98"/>
      <c r="G47" s="98"/>
      <c r="H47" s="98"/>
      <c r="I47" s="88"/>
      <c r="J47" s="88"/>
    </row>
    <row r="48" spans="1:10" x14ac:dyDescent="0.35">
      <c r="A48" s="98"/>
      <c r="B48" s="98"/>
      <c r="C48" s="98"/>
      <c r="D48" s="98"/>
      <c r="E48" s="98"/>
      <c r="F48" s="98"/>
      <c r="G48" s="98"/>
      <c r="H48" s="98"/>
      <c r="I48" s="88"/>
      <c r="J48" s="88"/>
    </row>
    <row r="49" spans="1:10" x14ac:dyDescent="0.35">
      <c r="A49" s="98"/>
      <c r="B49" s="98"/>
      <c r="C49" s="98"/>
      <c r="D49" s="98"/>
      <c r="E49" s="98"/>
      <c r="F49" s="98"/>
      <c r="G49" s="98"/>
      <c r="H49" s="98"/>
      <c r="I49" s="88"/>
      <c r="J49" s="88"/>
    </row>
  </sheetData>
  <mergeCells count="7">
    <mergeCell ref="A42:B42"/>
    <mergeCell ref="A15:B15"/>
    <mergeCell ref="A20:B20"/>
    <mergeCell ref="A31:B31"/>
    <mergeCell ref="A33:B33"/>
    <mergeCell ref="A35:B35"/>
    <mergeCell ref="A40:B40"/>
  </mergeCells>
  <pageMargins left="0.78749999999999998" right="0.78749999999999998" top="0.98402777777777772" bottom="0.98402777777777772" header="0.51180555555555551" footer="0.51180555555555551"/>
  <pageSetup paperSize="9" firstPageNumber="0" orientation="portrait" horizontalDpi="300" verticalDpi="300"/>
  <headerFooter alignWithMargins="0"/>
  <legacy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H21"/>
  <sheetViews>
    <sheetView workbookViewId="0">
      <selection activeCell="A21" sqref="A21"/>
    </sheetView>
  </sheetViews>
  <sheetFormatPr baseColWidth="10" defaultRowHeight="12.75" x14ac:dyDescent="0.2"/>
  <cols>
    <col min="1" max="1" width="16.7109375" bestFit="1" customWidth="1"/>
    <col min="2" max="2" width="14.140625" customWidth="1"/>
    <col min="5" max="5" width="19.140625" bestFit="1" customWidth="1"/>
  </cols>
  <sheetData>
    <row r="1" spans="1:8" ht="24" thickBot="1" x14ac:dyDescent="0.4">
      <c r="A1" s="198" t="s">
        <v>115</v>
      </c>
      <c r="B1" s="199"/>
      <c r="C1" s="199"/>
      <c r="D1" s="199"/>
      <c r="E1" s="199"/>
      <c r="F1" s="199"/>
      <c r="G1" s="199"/>
      <c r="H1" s="200"/>
    </row>
    <row r="2" spans="1:8" ht="13.5" thickBot="1" x14ac:dyDescent="0.25"/>
    <row r="3" spans="1:8" ht="30.75" thickBot="1" x14ac:dyDescent="0.25">
      <c r="A3" s="160" t="s">
        <v>116</v>
      </c>
      <c r="B3" s="160" t="s">
        <v>117</v>
      </c>
      <c r="C3" s="161" t="s">
        <v>118</v>
      </c>
      <c r="E3" s="160" t="s">
        <v>100</v>
      </c>
      <c r="F3" s="162" t="s">
        <v>119</v>
      </c>
      <c r="G3" s="160" t="s">
        <v>120</v>
      </c>
      <c r="H3" s="160" t="s">
        <v>121</v>
      </c>
    </row>
    <row r="4" spans="1:8" ht="15" x14ac:dyDescent="0.2">
      <c r="A4" s="163">
        <v>42887</v>
      </c>
      <c r="B4" s="164">
        <v>43008</v>
      </c>
      <c r="C4" s="165">
        <f>$B$4-$A$4-INT(($B$4-$A$4-IF(WEEKDAY($A$4)=1,0,8-WEEKDAY($A$4)))/7)-SUMPRODUCT(($F$4:$H$14&gt;=$A$4)*($F$4:$H$14&lt;=$B$4)*(WEEKDAY($F$4:$H$14)&lt;&gt;1))</f>
        <v>103</v>
      </c>
      <c r="E4" s="166" t="s">
        <v>122</v>
      </c>
      <c r="F4" s="167">
        <v>42736</v>
      </c>
      <c r="G4" s="167">
        <v>43101</v>
      </c>
      <c r="H4" s="167">
        <v>43466</v>
      </c>
    </row>
    <row r="5" spans="1:8" ht="15" x14ac:dyDescent="0.2">
      <c r="E5" s="168" t="s">
        <v>123</v>
      </c>
      <c r="F5" s="169">
        <v>42842</v>
      </c>
      <c r="G5" s="169">
        <v>43192</v>
      </c>
      <c r="H5" s="169">
        <v>43577</v>
      </c>
    </row>
    <row r="6" spans="1:8" ht="30" x14ac:dyDescent="0.2">
      <c r="A6" s="170" t="s">
        <v>118</v>
      </c>
      <c r="B6" s="171">
        <f>C4</f>
        <v>103</v>
      </c>
      <c r="E6" s="171" t="s">
        <v>124</v>
      </c>
      <c r="F6" s="172">
        <v>42856</v>
      </c>
      <c r="G6" s="172">
        <v>43221</v>
      </c>
      <c r="H6" s="172">
        <v>43586</v>
      </c>
    </row>
    <row r="7" spans="1:8" ht="15" x14ac:dyDescent="0.2">
      <c r="E7" s="173" t="s">
        <v>125</v>
      </c>
      <c r="F7" s="172">
        <v>42863</v>
      </c>
      <c r="G7" s="172">
        <v>43228</v>
      </c>
      <c r="H7" s="172">
        <v>43593</v>
      </c>
    </row>
    <row r="8" spans="1:8" ht="15" x14ac:dyDescent="0.2">
      <c r="A8" s="174"/>
      <c r="B8" s="175"/>
      <c r="C8" s="176"/>
      <c r="E8" s="168" t="s">
        <v>126</v>
      </c>
      <c r="F8" s="169">
        <v>42880</v>
      </c>
      <c r="G8" s="169">
        <v>43230</v>
      </c>
      <c r="H8" s="169">
        <v>43615</v>
      </c>
    </row>
    <row r="9" spans="1:8" ht="15" x14ac:dyDescent="0.2">
      <c r="A9" s="176"/>
      <c r="B9" s="176"/>
      <c r="C9" s="176"/>
      <c r="E9" s="182" t="s">
        <v>21</v>
      </c>
      <c r="F9" s="183"/>
      <c r="G9" s="183"/>
      <c r="H9" s="183"/>
    </row>
    <row r="10" spans="1:8" ht="15" x14ac:dyDescent="0.2">
      <c r="A10" s="174"/>
      <c r="B10" s="175"/>
      <c r="C10" s="176"/>
      <c r="E10" s="171" t="s">
        <v>127</v>
      </c>
      <c r="F10" s="172">
        <v>42930</v>
      </c>
      <c r="G10" s="172">
        <v>43295</v>
      </c>
      <c r="H10" s="172">
        <v>43660</v>
      </c>
    </row>
    <row r="11" spans="1:8" ht="15" x14ac:dyDescent="0.2">
      <c r="E11" s="171" t="s">
        <v>97</v>
      </c>
      <c r="F11" s="172">
        <v>42962</v>
      </c>
      <c r="G11" s="172">
        <v>43327</v>
      </c>
      <c r="H11" s="172">
        <v>43692</v>
      </c>
    </row>
    <row r="12" spans="1:8" ht="15" x14ac:dyDescent="0.2">
      <c r="A12" s="177"/>
      <c r="B12" s="178"/>
      <c r="E12" s="171" t="s">
        <v>128</v>
      </c>
      <c r="F12" s="172">
        <v>43040</v>
      </c>
      <c r="G12" s="172">
        <v>43405</v>
      </c>
      <c r="H12" s="172">
        <v>43770</v>
      </c>
    </row>
    <row r="13" spans="1:8" ht="15" x14ac:dyDescent="0.2">
      <c r="E13" s="171" t="s">
        <v>99</v>
      </c>
      <c r="F13" s="172">
        <v>43050</v>
      </c>
      <c r="G13" s="172">
        <v>43415</v>
      </c>
      <c r="H13" s="172">
        <v>43780</v>
      </c>
    </row>
    <row r="14" spans="1:8" ht="15" x14ac:dyDescent="0.2">
      <c r="E14" s="171" t="s">
        <v>24</v>
      </c>
      <c r="F14" s="172">
        <v>43094</v>
      </c>
      <c r="G14" s="172">
        <v>43459</v>
      </c>
      <c r="H14" s="172">
        <v>43824</v>
      </c>
    </row>
    <row r="16" spans="1:8" ht="51.75" x14ac:dyDescent="0.25">
      <c r="A16" t="s">
        <v>129</v>
      </c>
      <c r="E16" s="179"/>
      <c r="F16" s="180" t="s">
        <v>130</v>
      </c>
      <c r="G16" s="182"/>
      <c r="H16" s="181" t="s">
        <v>131</v>
      </c>
    </row>
    <row r="21" spans="1:1" x14ac:dyDescent="0.2">
      <c r="A21" s="184" t="s">
        <v>132</v>
      </c>
    </row>
  </sheetData>
  <mergeCells count="1">
    <mergeCell ref="A1:H1"/>
  </mergeCells>
  <pageMargins left="0.7" right="0.7" top="0.75" bottom="0.75" header="0.3" footer="0.3"/>
  <pageSetup paperSize="9"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35</vt:i4>
      </vt:variant>
    </vt:vector>
  </HeadingPairs>
  <TitlesOfParts>
    <vt:vector size="40" baseType="lpstr">
      <vt:lpstr>Planning</vt:lpstr>
      <vt:lpstr>Gestion Absences</vt:lpstr>
      <vt:lpstr>Calendrier</vt:lpstr>
      <vt:lpstr>Paramètre DIVERS</vt:lpstr>
      <vt:lpstr>calculatrice de jours ouvrables</vt:lpstr>
      <vt:lpstr>Activités_de_représentation_du_personnel</vt:lpstr>
      <vt:lpstr>An</vt:lpstr>
      <vt:lpstr>Autres</vt:lpstr>
      <vt:lpstr>BDD</vt:lpstr>
      <vt:lpstr>Catégorie_d_absence</vt:lpstr>
      <vt:lpstr>Convenances_personnelles</vt:lpstr>
      <vt:lpstr>DATE</vt:lpstr>
      <vt:lpstr>dates</vt:lpstr>
      <vt:lpstr>débmois</vt:lpstr>
      <vt:lpstr>début</vt:lpstr>
      <vt:lpstr>desabs</vt:lpstr>
      <vt:lpstr>'Gestion Absences'!Employé</vt:lpstr>
      <vt:lpstr>Employé</vt:lpstr>
      <vt:lpstr>'Gestion Absences'!Excel_BuiltIn__FilterDatabase</vt:lpstr>
      <vt:lpstr>Planning!Excel_BuiltIn__FilterDatabase</vt:lpstr>
      <vt:lpstr>Planning!Excel_BuiltIn_Print_Area</vt:lpstr>
      <vt:lpstr>Exécution_du_contrat_de_travail</vt:lpstr>
      <vt:lpstr>fin</vt:lpstr>
      <vt:lpstr>Formation</vt:lpstr>
      <vt:lpstr>'Gestion Absences'!Impression_des_titres</vt:lpstr>
      <vt:lpstr>Planning!Impression_des_titres</vt:lpstr>
      <vt:lpstr>jf</vt:lpstr>
      <vt:lpstr>jfdate</vt:lpstr>
      <vt:lpstr>JJMM</vt:lpstr>
      <vt:lpstr>jourabbrege</vt:lpstr>
      <vt:lpstr>jourabbregé</vt:lpstr>
      <vt:lpstr>L_sal</vt:lpstr>
      <vt:lpstr>LONGDATE</vt:lpstr>
      <vt:lpstr>mois</vt:lpstr>
      <vt:lpstr>N_sal</vt:lpstr>
      <vt:lpstr>Santé_et_vie_familiale</vt:lpstr>
      <vt:lpstr>Vie_politique_activités_judiciaires_ou_d_intérêt_général_et_civiles</vt:lpstr>
      <vt:lpstr>Calendrier!Z_EB37BC58_7C8F_4B52_897D_04943C19F4A6_.wvu.FilterData</vt:lpstr>
      <vt:lpstr>Planning!Z_EB37BC58_7C8F_4B52_897D_04943C19F4A6_.wvu.FilterData</vt:lpstr>
      <vt:lpstr>Planning!Z_EB37BC58_7C8F_4B52_897D_04943C19F4A6_.wvu.PrintTitles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PLANNING ANNUEL</dc:title>
  <dc:creator>Infogestion, Renato Sottile</dc:creator>
  <cp:lastModifiedBy>Julia PEROUX</cp:lastModifiedBy>
  <cp:revision>0</cp:revision>
  <cp:lastPrinted>2011-09-28T10:11:22Z</cp:lastPrinted>
  <dcterms:created xsi:type="dcterms:W3CDTF">2001-02-05T09:59:43Z</dcterms:created>
  <dcterms:modified xsi:type="dcterms:W3CDTF">2018-02-15T10:47:44Z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hinkcellXlWorkbookDoNotDelete">
    <vt:bool>false</vt:bool>
  </property>
</Properties>
</file>