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25200" windowHeight="12270" firstSheet="1" activeTab="4"/>
  </bookViews>
  <sheets>
    <sheet name="Emploi du temps version 1" sheetId="1" r:id="rId1"/>
    <sheet name="Emploie du temps version 2" sheetId="2" r:id="rId2"/>
    <sheet name="Période 2" sheetId="4" r:id="rId3"/>
    <sheet name="Période 2 final" sheetId="5" r:id="rId4"/>
    <sheet name="Période 4 (Hand)" sheetId="6" r:id="rId5"/>
    <sheet name="Feuil1" sheetId="7" r:id="rId6"/>
  </sheets>
  <definedNames>
    <definedName name="Compétences">'Période 4 (Hand)'!$N$5:$N$53</definedName>
    <definedName name="Périodes">'Période 4 (Hand)'!$A$1:$G$1</definedName>
    <definedName name="_xlnm.Print_Area" localSheetId="4">'Période 4 (Hand)'!$A$2:$K$84</definedName>
  </definedNames>
  <calcPr calcId="152511"/>
</workbook>
</file>

<file path=xl/calcChain.xml><?xml version="1.0" encoding="utf-8"?>
<calcChain xmlns="http://schemas.openxmlformats.org/spreadsheetml/2006/main">
  <c r="W42" i="6" l="1"/>
  <c r="W44" i="6"/>
  <c r="W46" i="6"/>
  <c r="W48" i="6"/>
  <c r="W50" i="6"/>
  <c r="W52" i="6"/>
  <c r="W40" i="6"/>
  <c r="W38" i="6"/>
  <c r="W36" i="6"/>
  <c r="W35" i="6"/>
  <c r="W15" i="6"/>
  <c r="W20" i="6"/>
  <c r="W25" i="6"/>
  <c r="W30" i="6"/>
  <c r="W10" i="6"/>
  <c r="W5" i="6"/>
  <c r="S42" i="6"/>
  <c r="S44" i="6"/>
  <c r="S46" i="6"/>
  <c r="S48" i="6"/>
  <c r="S50" i="6"/>
  <c r="S52" i="6"/>
  <c r="S40" i="6"/>
  <c r="S38" i="6"/>
  <c r="S36" i="6"/>
  <c r="S35" i="6"/>
  <c r="S15" i="6"/>
  <c r="S20" i="6"/>
  <c r="S25" i="6"/>
  <c r="S30" i="6"/>
  <c r="S10" i="6"/>
  <c r="S5" i="6"/>
  <c r="N14" i="7" l="1"/>
  <c r="N13" i="7"/>
  <c r="N12" i="7"/>
  <c r="N11" i="7"/>
  <c r="N10" i="7"/>
  <c r="N9" i="7"/>
  <c r="N8" i="7"/>
  <c r="N7" i="7"/>
  <c r="N6" i="7"/>
  <c r="N5" i="7"/>
  <c r="O53" i="6" l="1"/>
  <c r="O52" i="6"/>
  <c r="O51" i="6"/>
  <c r="O50" i="6"/>
  <c r="O49" i="6"/>
  <c r="O48" i="6"/>
  <c r="O47" i="6"/>
  <c r="O46" i="6"/>
  <c r="O45" i="6"/>
  <c r="O44" i="6"/>
  <c r="O43" i="6"/>
  <c r="O42" i="6"/>
  <c r="O41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O40" i="6"/>
  <c r="V42" i="6" l="1"/>
  <c r="V50" i="6"/>
  <c r="V46" i="6"/>
  <c r="R42" i="6"/>
  <c r="R50" i="6"/>
  <c r="R46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P5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6" i="6"/>
  <c r="O8" i="6"/>
  <c r="O7" i="6"/>
  <c r="O5" i="6"/>
  <c r="K5" i="6"/>
  <c r="I5" i="6"/>
  <c r="G5" i="6"/>
  <c r="J5" i="6"/>
  <c r="H5" i="6"/>
  <c r="F5" i="6"/>
  <c r="E5" i="6"/>
  <c r="D5" i="6"/>
  <c r="C5" i="6"/>
  <c r="C5" i="7" s="1"/>
  <c r="B5" i="6"/>
  <c r="B5" i="7" s="1"/>
  <c r="F5" i="7" l="1"/>
  <c r="D5" i="7"/>
  <c r="H5" i="7"/>
  <c r="J5" i="7"/>
  <c r="K5" i="7"/>
  <c r="I5" i="7"/>
  <c r="G5" i="7"/>
  <c r="E5" i="7"/>
  <c r="V35" i="6"/>
  <c r="V15" i="6"/>
  <c r="V5" i="6"/>
  <c r="V25" i="6"/>
  <c r="V38" i="6"/>
  <c r="R38" i="6"/>
  <c r="R5" i="6"/>
  <c r="R25" i="6"/>
  <c r="R15" i="6"/>
  <c r="R35" i="6"/>
</calcChain>
</file>

<file path=xl/sharedStrings.xml><?xml version="1.0" encoding="utf-8"?>
<sst xmlns="http://schemas.openxmlformats.org/spreadsheetml/2006/main" count="1489" uniqueCount="195">
  <si>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</si>
  <si>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</si>
  <si>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</si>
  <si>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</si>
  <si>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</si>
  <si>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CE2</t>
  </si>
  <si>
    <t>CM1</t>
  </si>
  <si>
    <t>Calcul mental</t>
  </si>
  <si>
    <t>Pb du jour</t>
  </si>
  <si>
    <t>Phrase du jour</t>
  </si>
  <si>
    <t>Jogging d'écriture</t>
  </si>
  <si>
    <t>8h55-9h10</t>
  </si>
  <si>
    <t>Poésie</t>
  </si>
  <si>
    <t>9h10-9h25</t>
  </si>
  <si>
    <t>Dictée flash</t>
  </si>
  <si>
    <t xml:space="preserve">Dictée flash </t>
  </si>
  <si>
    <t>Sciences</t>
  </si>
  <si>
    <t>Dictée bilan</t>
  </si>
  <si>
    <t>9h25-10h</t>
  </si>
  <si>
    <t>EDL Méthode Picot</t>
  </si>
  <si>
    <t>EDL Méthode Picot (écriture)</t>
  </si>
  <si>
    <t>Récréation</t>
  </si>
  <si>
    <t>10h15-11h00</t>
  </si>
  <si>
    <t>Numération</t>
  </si>
  <si>
    <t>Grandeurs et mesure</t>
  </si>
  <si>
    <t>Atelier Lecture</t>
  </si>
  <si>
    <t>10h15 - 11h15</t>
  </si>
  <si>
    <t>EDL : Lecture compréhension (autonomie)</t>
  </si>
  <si>
    <t>11h-11h30</t>
  </si>
  <si>
    <t>EMC</t>
  </si>
  <si>
    <t>Musique/Chant</t>
  </si>
  <si>
    <t>11h15-11h30</t>
  </si>
  <si>
    <t>Lecture libre</t>
  </si>
  <si>
    <t>Histoire</t>
  </si>
  <si>
    <t>Géographie</t>
  </si>
  <si>
    <t>Géométrie</t>
  </si>
  <si>
    <t>EPS</t>
  </si>
  <si>
    <t>15h-16h</t>
  </si>
  <si>
    <t>Ateliers EDL</t>
  </si>
  <si>
    <t>16h-16h10</t>
  </si>
  <si>
    <t>Pause méridienne</t>
  </si>
  <si>
    <t>Ateliers EDL (vocabulaire Picot)</t>
  </si>
  <si>
    <t>Ateliers mathématiques (pb, opérations…)</t>
  </si>
  <si>
    <t>Anglais (civilisation)</t>
  </si>
  <si>
    <t xml:space="preserve">Anglais (langue) </t>
  </si>
  <si>
    <t>8h30-8h40</t>
  </si>
  <si>
    <t>8h40 - 8h55</t>
  </si>
  <si>
    <t>Accueil (date, absence, cantine, devoirs)</t>
  </si>
  <si>
    <t>9h - 10h</t>
  </si>
  <si>
    <t>Ateliers mathématiques</t>
  </si>
  <si>
    <t>PDT</t>
  </si>
  <si>
    <t>13h10-14h</t>
  </si>
  <si>
    <t>14h-14h45</t>
  </si>
  <si>
    <t>Arts visuel</t>
  </si>
  <si>
    <t>QLM Temps/espace</t>
  </si>
  <si>
    <t>Musique et chants</t>
  </si>
  <si>
    <t>Histoire des arts / Arts plastique</t>
  </si>
  <si>
    <t>Géographie *</t>
  </si>
  <si>
    <t>* décloissonement</t>
  </si>
  <si>
    <t>Inclusion Flavie</t>
  </si>
  <si>
    <t>Du 6-11 au 08-12 Piscine: Lundi et jeudi de 14h40 à 16h</t>
  </si>
  <si>
    <t>Inclusion Léna: toutes les premières semaines</t>
  </si>
  <si>
    <t xml:space="preserve">EDL Méthode Picot </t>
  </si>
  <si>
    <t xml:space="preserve">EDL Méthode Picot  </t>
  </si>
  <si>
    <t>9h - 9h45</t>
  </si>
  <si>
    <t>Lecture</t>
  </si>
  <si>
    <t>QLM sciences</t>
  </si>
  <si>
    <t>QLM espace/temps</t>
  </si>
  <si>
    <t>Sciences et technologie</t>
  </si>
  <si>
    <t>Langue étrangère (allemand)</t>
  </si>
  <si>
    <t>8h30-8h45</t>
  </si>
  <si>
    <t>Accueil: date (langue étrangère),  devoirs (copier un texte sans erreur)</t>
  </si>
  <si>
    <t>8h45 - 9h</t>
  </si>
  <si>
    <t>Dictée bilan 8h45 - 9h15</t>
  </si>
  <si>
    <t>Ecriture/lecture</t>
  </si>
  <si>
    <t xml:space="preserve">Lecture compréhension </t>
  </si>
  <si>
    <t>EPS (Piscine 14h40-16h10)</t>
  </si>
  <si>
    <t>10h15-11h</t>
  </si>
  <si>
    <t>13h10 -13h50</t>
  </si>
  <si>
    <r>
      <t>Dictée flash</t>
    </r>
    <r>
      <rPr>
        <sz val="11"/>
        <color rgb="FF000000"/>
        <rFont val="Calibri"/>
        <family val="2"/>
        <scheme val="minor"/>
      </rPr>
      <t xml:space="preserve"> 15 min</t>
    </r>
  </si>
  <si>
    <r>
      <t xml:space="preserve">Dictée flash  </t>
    </r>
    <r>
      <rPr>
        <sz val="11"/>
        <color rgb="FF000000"/>
        <rFont val="Calibri"/>
        <family val="2"/>
        <scheme val="minor"/>
      </rPr>
      <t>15 min</t>
    </r>
  </si>
  <si>
    <r>
      <t xml:space="preserve">Dictée bilan  </t>
    </r>
    <r>
      <rPr>
        <sz val="11"/>
        <color rgb="FF000000"/>
        <rFont val="Calibri"/>
        <family val="2"/>
        <scheme val="minor"/>
      </rPr>
      <t>15 min</t>
    </r>
  </si>
  <si>
    <t>9h50 - 10h</t>
  </si>
  <si>
    <r>
      <t xml:space="preserve">EDL Méthode Picot </t>
    </r>
    <r>
      <rPr>
        <sz val="11"/>
        <color theme="1"/>
        <rFont val="Calibri"/>
        <family val="2"/>
        <scheme val="minor"/>
      </rPr>
      <t>55min</t>
    </r>
  </si>
  <si>
    <r>
      <t xml:space="preserve">EDL Méthode Picot </t>
    </r>
    <r>
      <rPr>
        <sz val="11"/>
        <color theme="1"/>
        <rFont val="Calibri"/>
        <family val="2"/>
        <scheme val="minor"/>
      </rPr>
      <t>55 min</t>
    </r>
  </si>
  <si>
    <r>
      <rPr>
        <b/>
        <sz val="11"/>
        <color theme="1"/>
        <rFont val="Calibri"/>
        <family val="2"/>
        <scheme val="minor"/>
      </rPr>
      <t xml:space="preserve">Allemand </t>
    </r>
    <r>
      <rPr>
        <sz val="11"/>
        <color theme="1"/>
        <rFont val="Calibri"/>
        <family val="2"/>
        <scheme val="minor"/>
      </rPr>
      <t>45 min</t>
    </r>
  </si>
  <si>
    <t>8h55 - 9h50   8h55 -9h15     9h15-10h</t>
  </si>
  <si>
    <r>
      <t>Lecture 20</t>
    </r>
    <r>
      <rPr>
        <sz val="11"/>
        <color theme="1"/>
        <rFont val="Calibri"/>
        <family val="2"/>
        <scheme val="minor"/>
      </rPr>
      <t xml:space="preserve"> min</t>
    </r>
  </si>
  <si>
    <r>
      <t xml:space="preserve">Lecture 15 </t>
    </r>
    <r>
      <rPr>
        <sz val="11"/>
        <color theme="1"/>
        <rFont val="Calibri"/>
        <family val="2"/>
        <scheme val="minor"/>
      </rPr>
      <t>min</t>
    </r>
  </si>
  <si>
    <r>
      <t xml:space="preserve">Lecture </t>
    </r>
    <r>
      <rPr>
        <sz val="11"/>
        <color theme="1"/>
        <rFont val="Calibri"/>
        <family val="2"/>
        <scheme val="minor"/>
      </rPr>
      <t>15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min</t>
    </r>
  </si>
  <si>
    <r>
      <t xml:space="preserve">Anglais </t>
    </r>
    <r>
      <rPr>
        <sz val="11"/>
        <color theme="1"/>
        <rFont val="Calibri"/>
        <family val="2"/>
        <scheme val="minor"/>
      </rPr>
      <t xml:space="preserve">30 min </t>
    </r>
  </si>
  <si>
    <r>
      <t xml:space="preserve">Ateliers numération </t>
    </r>
    <r>
      <rPr>
        <sz val="11"/>
        <color theme="1"/>
        <rFont val="Calibri"/>
        <family val="2"/>
        <scheme val="minor"/>
      </rPr>
      <t>45 min</t>
    </r>
  </si>
  <si>
    <r>
      <t xml:space="preserve">Ateliers grandeurs et mesure </t>
    </r>
    <r>
      <rPr>
        <sz val="11"/>
        <color theme="1"/>
        <rFont val="Calibri"/>
        <family val="2"/>
        <scheme val="minor"/>
      </rPr>
      <t>45 min</t>
    </r>
  </si>
  <si>
    <r>
      <t xml:space="preserve">Sciences et technologie </t>
    </r>
    <r>
      <rPr>
        <sz val="11"/>
        <color theme="1"/>
        <rFont val="Calibri"/>
        <family val="2"/>
        <scheme val="minor"/>
      </rPr>
      <t>55 min</t>
    </r>
  </si>
  <si>
    <r>
      <t xml:space="preserve">QLM Le vivant, l'Objet La matière </t>
    </r>
    <r>
      <rPr>
        <sz val="11"/>
        <color rgb="FF000000"/>
        <rFont val="Calibri"/>
        <family val="2"/>
        <scheme val="minor"/>
      </rPr>
      <t>45 min</t>
    </r>
  </si>
  <si>
    <r>
      <t>Enseignement artistique: Musique - histoire des arts</t>
    </r>
    <r>
      <rPr>
        <sz val="11"/>
        <color theme="1"/>
        <rFont val="Calibri"/>
        <family val="2"/>
        <scheme val="minor"/>
      </rPr>
      <t xml:space="preserve"> 45 min</t>
    </r>
  </si>
  <si>
    <r>
      <t>EMC</t>
    </r>
    <r>
      <rPr>
        <sz val="11"/>
        <color theme="1"/>
        <rFont val="Calibri"/>
        <family val="2"/>
        <scheme val="minor"/>
      </rPr>
      <t xml:space="preserve"> 30 min</t>
    </r>
  </si>
  <si>
    <r>
      <t xml:space="preserve">EMC </t>
    </r>
    <r>
      <rPr>
        <sz val="11"/>
        <color theme="1"/>
        <rFont val="Calibri"/>
        <family val="2"/>
        <scheme val="minor"/>
      </rPr>
      <t>30 min</t>
    </r>
  </si>
  <si>
    <r>
      <t xml:space="preserve">Histoire </t>
    </r>
    <r>
      <rPr>
        <sz val="11"/>
        <color theme="1"/>
        <rFont val="Calibri"/>
        <family val="2"/>
        <scheme val="minor"/>
      </rPr>
      <t>40 min</t>
    </r>
  </si>
  <si>
    <r>
      <t xml:space="preserve">Ateliers: Ecriture - Lecture suivie </t>
    </r>
    <r>
      <rPr>
        <sz val="11"/>
        <color theme="1"/>
        <rFont val="Calibri"/>
        <family val="2"/>
        <scheme val="minor"/>
      </rPr>
      <t>40 min</t>
    </r>
  </si>
  <si>
    <r>
      <rPr>
        <b/>
        <sz val="11"/>
        <color theme="1"/>
        <rFont val="Calibri"/>
        <family val="2"/>
        <scheme val="minor"/>
      </rPr>
      <t xml:space="preserve">Calcul mental </t>
    </r>
    <r>
      <rPr>
        <sz val="11"/>
        <color theme="1"/>
        <rFont val="Calibri"/>
        <family val="2"/>
        <scheme val="minor"/>
      </rPr>
      <t>15 min</t>
    </r>
  </si>
  <si>
    <r>
      <t xml:space="preserve">Ateliers: Lecture et Poésie  </t>
    </r>
    <r>
      <rPr>
        <sz val="11"/>
        <color theme="1"/>
        <rFont val="Calibri"/>
        <family val="2"/>
        <scheme val="minor"/>
      </rPr>
      <t>55 min</t>
    </r>
  </si>
  <si>
    <r>
      <t>Ateliers français</t>
    </r>
    <r>
      <rPr>
        <sz val="11"/>
        <color theme="1"/>
        <rFont val="Calibri"/>
        <family val="2"/>
        <scheme val="minor"/>
      </rPr>
      <t xml:space="preserve"> 50 min</t>
    </r>
  </si>
  <si>
    <r>
      <t xml:space="preserve">Sciences et technologie </t>
    </r>
    <r>
      <rPr>
        <sz val="11"/>
        <color theme="1"/>
        <rFont val="Calibri"/>
        <family val="2"/>
        <scheme val="minor"/>
      </rPr>
      <t>45 min</t>
    </r>
  </si>
  <si>
    <r>
      <t xml:space="preserve">Lecture compréhension  </t>
    </r>
    <r>
      <rPr>
        <sz val="11"/>
        <color theme="1"/>
        <rFont val="Calibri"/>
        <family val="2"/>
        <scheme val="minor"/>
      </rPr>
      <t>45 min</t>
    </r>
  </si>
  <si>
    <t>15h-15h10</t>
  </si>
  <si>
    <r>
      <t>Présentation des élèves</t>
    </r>
    <r>
      <rPr>
        <sz val="11"/>
        <color theme="1"/>
        <rFont val="Calibri"/>
        <family val="2"/>
        <scheme val="minor"/>
      </rPr>
      <t xml:space="preserve"> 10 min</t>
    </r>
  </si>
  <si>
    <t>15h10-16h10</t>
  </si>
  <si>
    <r>
      <t>Arts plastiques</t>
    </r>
    <r>
      <rPr>
        <sz val="11"/>
        <color theme="1"/>
        <rFont val="Calibri"/>
        <family val="2"/>
        <scheme val="minor"/>
      </rPr>
      <t xml:space="preserve"> 60 min</t>
    </r>
  </si>
  <si>
    <t xml:space="preserve">Flavie </t>
  </si>
  <si>
    <t>Retour Ulis Léna</t>
  </si>
  <si>
    <r>
      <t xml:space="preserve">13h10-14h: </t>
    </r>
    <r>
      <rPr>
        <b/>
        <sz val="11"/>
        <color theme="1"/>
        <rFont val="Calibri"/>
        <family val="2"/>
        <scheme val="minor"/>
      </rPr>
      <t xml:space="preserve">Géographie </t>
    </r>
    <r>
      <rPr>
        <sz val="11"/>
        <color theme="1"/>
        <rFont val="Calibri"/>
        <family val="2"/>
        <scheme val="minor"/>
      </rPr>
      <t xml:space="preserve"> 50 min</t>
    </r>
  </si>
  <si>
    <t>Décloissonement CM1</t>
  </si>
  <si>
    <t>APC: 11h30 à 12h00</t>
  </si>
  <si>
    <t>10h15-11h15</t>
  </si>
  <si>
    <r>
      <t xml:space="preserve">EDL Méthode Picot </t>
    </r>
    <r>
      <rPr>
        <sz val="11"/>
        <color theme="1"/>
        <rFont val="Calibri"/>
        <family val="2"/>
        <scheme val="minor"/>
      </rPr>
      <t xml:space="preserve"> 60 min</t>
    </r>
  </si>
  <si>
    <r>
      <t xml:space="preserve">Calcul mental </t>
    </r>
    <r>
      <rPr>
        <sz val="11"/>
        <color rgb="FF000000"/>
        <rFont val="Calibri"/>
        <family val="2"/>
        <scheme val="minor"/>
      </rPr>
      <t>10 min</t>
    </r>
  </si>
  <si>
    <r>
      <t xml:space="preserve">Calcul mental  </t>
    </r>
    <r>
      <rPr>
        <sz val="11"/>
        <color rgb="FF000000"/>
        <rFont val="Calibri"/>
        <family val="2"/>
        <scheme val="minor"/>
      </rPr>
      <t>10 min</t>
    </r>
  </si>
  <si>
    <r>
      <rPr>
        <b/>
        <sz val="11"/>
        <color theme="1"/>
        <rFont val="Calibri"/>
        <family val="2"/>
        <scheme val="minor"/>
      </rPr>
      <t xml:space="preserve">Ateliers mathématiques </t>
    </r>
    <r>
      <rPr>
        <sz val="11"/>
        <color theme="1"/>
        <rFont val="Calibri"/>
        <family val="2"/>
        <scheme val="minor"/>
      </rPr>
      <t>60 min</t>
    </r>
  </si>
  <si>
    <r>
      <t>Ateliers géométrie 5</t>
    </r>
    <r>
      <rPr>
        <sz val="11"/>
        <color theme="1"/>
        <rFont val="Calibri"/>
        <family val="2"/>
        <scheme val="minor"/>
      </rPr>
      <t>0 min</t>
    </r>
  </si>
  <si>
    <r>
      <rPr>
        <b/>
        <sz val="11"/>
        <color theme="1"/>
        <rFont val="Calibri"/>
        <family val="2"/>
        <scheme val="minor"/>
      </rPr>
      <t xml:space="preserve">QLM Temps/ Espace </t>
    </r>
    <r>
      <rPr>
        <sz val="11"/>
        <color theme="1"/>
        <rFont val="Calibri"/>
        <family val="2"/>
        <scheme val="minor"/>
      </rPr>
      <t>30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min</t>
    </r>
  </si>
  <si>
    <r>
      <t xml:space="preserve">Production d'écrit </t>
    </r>
    <r>
      <rPr>
        <sz val="11"/>
        <color theme="1"/>
        <rFont val="Calibri"/>
        <family val="2"/>
        <scheme val="minor"/>
      </rPr>
      <t>10 min</t>
    </r>
  </si>
  <si>
    <r>
      <t xml:space="preserve">Présentation des élèves </t>
    </r>
    <r>
      <rPr>
        <sz val="11"/>
        <color theme="1"/>
        <rFont val="Calibri"/>
        <family val="2"/>
        <scheme val="minor"/>
      </rPr>
      <t>10 min</t>
    </r>
  </si>
  <si>
    <t>14h35-14h45</t>
  </si>
  <si>
    <t xml:space="preserve">13h50 - 14h45 </t>
  </si>
  <si>
    <t>EPS+ 50min</t>
  </si>
  <si>
    <r>
      <t>Lecture 15</t>
    </r>
    <r>
      <rPr>
        <sz val="11"/>
        <color theme="1"/>
        <rFont val="Calibri"/>
        <family val="2"/>
        <scheme val="minor"/>
      </rPr>
      <t xml:space="preserve"> min</t>
    </r>
  </si>
  <si>
    <r>
      <t xml:space="preserve">Calcul mental </t>
    </r>
    <r>
      <rPr>
        <sz val="11"/>
        <color rgb="FF000000"/>
        <rFont val="Calibri"/>
        <family val="2"/>
        <scheme val="minor"/>
      </rPr>
      <t>15 min</t>
    </r>
  </si>
  <si>
    <r>
      <t>EMC (conseil de classe)</t>
    </r>
    <r>
      <rPr>
        <sz val="11"/>
        <color theme="1"/>
        <rFont val="Calibri"/>
        <family val="2"/>
        <scheme val="minor"/>
      </rPr>
      <t>30 min</t>
    </r>
  </si>
  <si>
    <t>15h-15h45</t>
  </si>
  <si>
    <t>15h45-16h10</t>
  </si>
  <si>
    <r>
      <t>Lecture 25</t>
    </r>
    <r>
      <rPr>
        <sz val="11"/>
        <color theme="1"/>
        <rFont val="Calibri"/>
        <family val="2"/>
        <scheme val="minor"/>
      </rPr>
      <t xml:space="preserve"> min</t>
    </r>
  </si>
  <si>
    <r>
      <t xml:space="preserve">Lecture </t>
    </r>
    <r>
      <rPr>
        <sz val="11"/>
        <color theme="1"/>
        <rFont val="Calibri"/>
        <family val="2"/>
        <scheme val="minor"/>
      </rPr>
      <t>10 min</t>
    </r>
  </si>
  <si>
    <r>
      <t xml:space="preserve">EPS </t>
    </r>
    <r>
      <rPr>
        <sz val="11"/>
        <color theme="1"/>
        <rFont val="Calibri"/>
        <family val="2"/>
        <scheme val="minor"/>
      </rPr>
      <t>(15h-15h45)</t>
    </r>
  </si>
  <si>
    <r>
      <t xml:space="preserve">EPS </t>
    </r>
    <r>
      <rPr>
        <sz val="11"/>
        <color theme="1"/>
        <rFont val="Calibri"/>
        <family val="2"/>
        <scheme val="minor"/>
      </rPr>
      <t>(14h-14h45)</t>
    </r>
  </si>
  <si>
    <r>
      <t>Ateliers français</t>
    </r>
    <r>
      <rPr>
        <sz val="11"/>
        <color theme="1"/>
        <rFont val="Calibri"/>
        <family val="2"/>
        <scheme val="minor"/>
      </rPr>
      <t xml:space="preserve"> 1h10 min</t>
    </r>
  </si>
  <si>
    <r>
      <t xml:space="preserve">EPS </t>
    </r>
    <r>
      <rPr>
        <sz val="11"/>
        <color theme="1"/>
        <rFont val="Calibri"/>
        <family val="2"/>
        <scheme val="minor"/>
      </rPr>
      <t>45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min</t>
    </r>
  </si>
  <si>
    <t>13h10 -13h55</t>
  </si>
  <si>
    <t xml:space="preserve">13h55 - 14h45 </t>
  </si>
  <si>
    <r>
      <t>Ateliers: Ecriture - Lecture suivie 5</t>
    </r>
    <r>
      <rPr>
        <sz val="11"/>
        <color theme="1"/>
        <rFont val="Calibri"/>
        <family val="2"/>
        <scheme val="minor"/>
      </rPr>
      <t>0 min</t>
    </r>
  </si>
  <si>
    <r>
      <t>Histoire 5</t>
    </r>
    <r>
      <rPr>
        <sz val="11"/>
        <color theme="1"/>
        <rFont val="Calibri"/>
        <family val="2"/>
        <scheme val="minor"/>
      </rPr>
      <t>0 min</t>
    </r>
  </si>
  <si>
    <r>
      <t>Ateliers: Lecture et Poésie  4</t>
    </r>
    <r>
      <rPr>
        <sz val="11"/>
        <color theme="1"/>
        <rFont val="Calibri"/>
        <family val="2"/>
        <scheme val="minor"/>
      </rPr>
      <t>5 min</t>
    </r>
  </si>
  <si>
    <t>EMC (conseil de classe)</t>
  </si>
  <si>
    <t>Ateliers grandeurs et mesure</t>
  </si>
  <si>
    <t>Ateliers géométrie</t>
  </si>
  <si>
    <t>Ateliers: Ecriture - Lecture suivie</t>
  </si>
  <si>
    <t>Ateliers français</t>
  </si>
  <si>
    <t>Maths</t>
  </si>
  <si>
    <t>Français</t>
  </si>
  <si>
    <t>Dictée Flash</t>
  </si>
  <si>
    <t>EDL Methode Picot</t>
  </si>
  <si>
    <t>Présentation des élèves</t>
  </si>
  <si>
    <t>QLM le vivant, l'Objet la matière</t>
  </si>
  <si>
    <t>QLM Temps/Espace</t>
  </si>
  <si>
    <t>Calcul</t>
  </si>
  <si>
    <t>Ateliers numération</t>
  </si>
  <si>
    <t>Mathématiques: problèmes</t>
  </si>
  <si>
    <t>Allemand</t>
  </si>
  <si>
    <t>Anglais</t>
  </si>
  <si>
    <t>Arts plastiques</t>
  </si>
  <si>
    <t>Période 1</t>
  </si>
  <si>
    <t>Période 2</t>
  </si>
  <si>
    <t>Période 3</t>
  </si>
  <si>
    <t>Période 4</t>
  </si>
  <si>
    <t>Période 5</t>
  </si>
  <si>
    <t>Période 6</t>
  </si>
  <si>
    <t>Période 7</t>
  </si>
  <si>
    <t>Matières</t>
  </si>
  <si>
    <t>NB Heures</t>
  </si>
  <si>
    <t>Remplir Compétences ci-dessous</t>
  </si>
  <si>
    <t>APC</t>
  </si>
  <si>
    <t>Dictée Bilan</t>
  </si>
  <si>
    <t>Enseignement artistiques: Musique - Les arts</t>
  </si>
  <si>
    <t>Histøire / Géo</t>
  </si>
  <si>
    <t>Arts</t>
  </si>
  <si>
    <t>Langues</t>
  </si>
  <si>
    <t>Autres</t>
  </si>
  <si>
    <t>&amp;</t>
  </si>
  <si>
    <t>Lecture compréhension</t>
  </si>
  <si>
    <t>Ateliers: DECLIC et Poésie</t>
  </si>
  <si>
    <t>Décloisonnement CM1</t>
  </si>
  <si>
    <t>¤</t>
  </si>
  <si>
    <t>ù</t>
  </si>
  <si>
    <t>|</t>
  </si>
  <si>
    <t>}</t>
  </si>
  <si>
    <t>$</t>
  </si>
  <si>
    <t>#</t>
  </si>
  <si>
    <t>]</t>
  </si>
  <si>
    <t>EPS.</t>
  </si>
  <si>
    <t>Durée hebdomadaire moyenne avec récréation imputée</t>
  </si>
  <si>
    <t>Cycle des apprentissages fondamentaux (CP-CE1-CE2)</t>
  </si>
  <si>
    <t>Durée Réel</t>
  </si>
  <si>
    <t>Vrai/Faux</t>
  </si>
  <si>
    <t>Ce qu'il reste</t>
  </si>
  <si>
    <t>Cycle de consolidation (CM1 et CM2)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</si>
</sst>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0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C000"/>
      </left>
      <right style="thin">
        <color indexed="64"/>
      </right>
      <top style="medium">
        <color rgb="FFFFC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FFC000"/>
      </top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medium">
        <color rgb="FFFFC000"/>
      </top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C000"/>
      </right>
      <top/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/>
      <diagonal/>
    </border>
    <border>
      <left style="thin">
        <color indexed="64"/>
      </left>
      <right style="medium">
        <color rgb="FFFFC000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medium">
        <color rgb="FFFFC000"/>
      </bottom>
      <diagonal/>
    </border>
    <border>
      <left style="medium">
        <color rgb="FF00B0F0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B0F0"/>
      </right>
      <top/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/>
      <diagonal/>
    </border>
    <border>
      <left style="thin">
        <color indexed="64"/>
      </left>
      <right style="medium">
        <color rgb="FF00B0F0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B0F0"/>
      </left>
      <right/>
      <top style="thin">
        <color indexed="64"/>
      </top>
      <bottom style="thin">
        <color indexed="64"/>
      </bottom>
      <diagonal/>
    </border>
    <border>
      <left style="medium">
        <color rgb="FF00B0F0"/>
      </left>
      <right/>
      <top style="thin">
        <color indexed="64"/>
      </top>
      <bottom style="medium">
        <color indexed="64"/>
      </bottom>
      <diagonal/>
    </border>
    <border>
      <left style="medium">
        <color rgb="FF00B0F0"/>
      </left>
      <right/>
      <top/>
      <bottom style="thin">
        <color indexed="64"/>
      </bottom>
      <diagonal/>
    </border>
    <border>
      <left style="medium">
        <color rgb="FF00B0F0"/>
      </left>
      <right/>
      <top style="thin">
        <color indexed="64"/>
      </top>
      <bottom/>
      <diagonal/>
    </border>
    <border>
      <left style="medium">
        <color rgb="FF00B0F0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B0F0"/>
      </left>
      <right style="medium">
        <color indexed="64"/>
      </right>
      <top style="thin">
        <color indexed="64"/>
      </top>
      <bottom/>
      <diagonal/>
    </border>
    <border>
      <left style="medium">
        <color rgb="FF00B0F0"/>
      </left>
      <right/>
      <top style="thin">
        <color indexed="64"/>
      </top>
      <bottom style="medium">
        <color rgb="FF00B0F0"/>
      </bottom>
      <diagonal/>
    </border>
    <border>
      <left style="medium">
        <color rgb="FFFFC000"/>
      </left>
      <right/>
      <top style="thin">
        <color indexed="64"/>
      </top>
      <bottom style="thin">
        <color indexed="64"/>
      </bottom>
      <diagonal/>
    </border>
    <border>
      <left style="medium">
        <color rgb="FFFFC000"/>
      </left>
      <right/>
      <top style="thin">
        <color indexed="64"/>
      </top>
      <bottom style="medium">
        <color indexed="64"/>
      </bottom>
      <diagonal/>
    </border>
    <border>
      <left style="medium">
        <color rgb="FFFFC000"/>
      </left>
      <right/>
      <top/>
      <bottom style="thin">
        <color indexed="64"/>
      </bottom>
      <diagonal/>
    </border>
    <border>
      <left style="medium">
        <color rgb="FFFFC000"/>
      </left>
      <right/>
      <top style="thin">
        <color indexed="64"/>
      </top>
      <bottom/>
      <diagonal/>
    </border>
    <border>
      <left style="medium">
        <color rgb="FFFFC000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FFC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C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C000"/>
      </left>
      <right style="medium">
        <color indexed="64"/>
      </right>
      <top style="thin">
        <color indexed="64"/>
      </top>
      <bottom/>
      <diagonal/>
    </border>
    <border>
      <left style="medium">
        <color rgb="FFFFC000"/>
      </left>
      <right style="medium">
        <color indexed="64"/>
      </right>
      <top style="thin">
        <color indexed="64"/>
      </top>
      <bottom style="medium">
        <color rgb="FFFFC000"/>
      </bottom>
      <diagonal/>
    </border>
  </borders>
  <cellStyleXfs count="1">
    <xf numFmtId="0" fontId="0" fillId="0" borderId="0"/>
  </cellStyleXfs>
  <cellXfs count="466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4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5" fillId="6" borderId="0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18" xfId="0" applyBorder="1"/>
    <xf numFmtId="0" fontId="0" fillId="0" borderId="18" xfId="0" applyBorder="1" applyAlignment="1">
      <alignment wrapText="1"/>
    </xf>
    <xf numFmtId="0" fontId="0" fillId="0" borderId="0" xfId="0" applyBorder="1"/>
    <xf numFmtId="0" fontId="0" fillId="0" borderId="37" xfId="0" applyBorder="1"/>
    <xf numFmtId="0" fontId="0" fillId="0" borderId="36" xfId="0" applyBorder="1"/>
    <xf numFmtId="0" fontId="0" fillId="0" borderId="18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1" fillId="5" borderId="18" xfId="0" applyFont="1" applyFill="1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9" borderId="36" xfId="0" applyFill="1" applyBorder="1" applyAlignment="1">
      <alignment horizontal="left" vertical="center" wrapText="1"/>
    </xf>
    <xf numFmtId="0" fontId="0" fillId="9" borderId="0" xfId="0" applyFill="1" applyBorder="1"/>
    <xf numFmtId="0" fontId="0" fillId="0" borderId="24" xfId="0" applyBorder="1" applyAlignment="1">
      <alignment horizontal="left" vertical="center" wrapText="1"/>
    </xf>
    <xf numFmtId="0" fontId="0" fillId="9" borderId="0" xfId="0" applyFill="1"/>
    <xf numFmtId="0" fontId="0" fillId="0" borderId="35" xfId="0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vertical="center" wrapText="1"/>
    </xf>
    <xf numFmtId="0" fontId="1" fillId="6" borderId="32" xfId="0" applyFont="1" applyFill="1" applyBorder="1" applyAlignment="1">
      <alignment vertical="center" wrapText="1"/>
    </xf>
    <xf numFmtId="0" fontId="0" fillId="0" borderId="0" xfId="0" applyNumberFormat="1"/>
    <xf numFmtId="0" fontId="3" fillId="0" borderId="18" xfId="0" applyNumberFormat="1" applyFont="1" applyBorder="1" applyAlignment="1">
      <alignment horizontal="center" vertical="center" wrapText="1"/>
    </xf>
    <xf numFmtId="0" fontId="0" fillId="0" borderId="0" xfId="0" applyNumberFormat="1" applyBorder="1"/>
    <xf numFmtId="0" fontId="3" fillId="9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1" fillId="9" borderId="0" xfId="0" applyNumberFormat="1" applyFont="1" applyFill="1" applyBorder="1" applyAlignment="1">
      <alignment horizontal="center" vertical="center" wrapText="1"/>
    </xf>
    <xf numFmtId="0" fontId="0" fillId="10" borderId="43" xfId="0" applyNumberFormat="1" applyFill="1" applyBorder="1" applyAlignment="1">
      <alignment horizontal="center" vertical="center"/>
    </xf>
    <xf numFmtId="0" fontId="3" fillId="9" borderId="36" xfId="0" applyNumberFormat="1" applyFont="1" applyFill="1" applyBorder="1" applyAlignment="1">
      <alignment horizontal="center" vertical="center" wrapText="1"/>
    </xf>
    <xf numFmtId="0" fontId="1" fillId="9" borderId="37" xfId="0" applyNumberFormat="1" applyFont="1" applyFill="1" applyBorder="1" applyAlignment="1">
      <alignment horizontal="center" vertical="center" wrapText="1"/>
    </xf>
    <xf numFmtId="0" fontId="1" fillId="9" borderId="36" xfId="0" applyNumberFormat="1" applyFont="1" applyFill="1" applyBorder="1" applyAlignment="1">
      <alignment horizontal="center" vertical="center" wrapText="1"/>
    </xf>
    <xf numFmtId="0" fontId="3" fillId="9" borderId="37" xfId="0" applyNumberFormat="1" applyFont="1" applyFill="1" applyBorder="1" applyAlignment="1">
      <alignment horizontal="center" vertical="center" wrapText="1"/>
    </xf>
    <xf numFmtId="0" fontId="3" fillId="9" borderId="29" xfId="0" applyNumberFormat="1" applyFont="1" applyFill="1" applyBorder="1" applyAlignment="1">
      <alignment horizontal="center" vertical="center" wrapText="1"/>
    </xf>
    <xf numFmtId="0" fontId="3" fillId="9" borderId="30" xfId="0" applyNumberFormat="1" applyFont="1" applyFill="1" applyBorder="1" applyAlignment="1">
      <alignment horizontal="center" vertical="center" wrapText="1"/>
    </xf>
    <xf numFmtId="0" fontId="3" fillId="9" borderId="23" xfId="0" applyNumberFormat="1" applyFont="1" applyFill="1" applyBorder="1" applyAlignment="1">
      <alignment horizontal="center" vertical="center" wrapText="1"/>
    </xf>
    <xf numFmtId="20" fontId="0" fillId="0" borderId="46" xfId="0" applyNumberFormat="1" applyBorder="1" applyAlignment="1">
      <alignment horizontal="center" vertical="center"/>
    </xf>
    <xf numFmtId="20" fontId="0" fillId="0" borderId="48" xfId="0" applyNumberFormat="1" applyBorder="1" applyAlignment="1">
      <alignment horizontal="center" vertical="center"/>
    </xf>
    <xf numFmtId="20" fontId="0" fillId="0" borderId="45" xfId="0" applyNumberFormat="1" applyBorder="1" applyAlignment="1">
      <alignment horizontal="center" vertical="center"/>
    </xf>
    <xf numFmtId="0" fontId="0" fillId="0" borderId="0" xfId="0" applyNumberFormat="1" applyAlignment="1">
      <alignment wrapText="1"/>
    </xf>
    <xf numFmtId="0" fontId="1" fillId="9" borderId="29" xfId="0" applyNumberFormat="1" applyFont="1" applyFill="1" applyBorder="1" applyAlignment="1">
      <alignment horizontal="center" vertical="center" wrapText="1"/>
    </xf>
    <xf numFmtId="0" fontId="1" fillId="9" borderId="3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49" xfId="0" applyNumberFormat="1" applyBorder="1" applyAlignment="1">
      <alignment horizontal="left" vertical="center"/>
    </xf>
    <xf numFmtId="0" fontId="0" fillId="0" borderId="25" xfId="0" applyNumberFormat="1" applyBorder="1" applyAlignment="1">
      <alignment horizontal="left" vertical="center"/>
    </xf>
    <xf numFmtId="0" fontId="0" fillId="0" borderId="24" xfId="0" applyNumberFormat="1" applyBorder="1" applyAlignment="1">
      <alignment horizontal="left" vertical="center"/>
    </xf>
    <xf numFmtId="20" fontId="0" fillId="0" borderId="47" xfId="0" applyNumberFormat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24" xfId="0" applyNumberFormat="1" applyFont="1" applyFill="1" applyBorder="1" applyAlignment="1">
      <alignment horizontal="left" vertical="center"/>
    </xf>
    <xf numFmtId="0" fontId="0" fillId="0" borderId="24" xfId="0" applyNumberFormat="1" applyFont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0" fillId="10" borderId="50" xfId="0" applyNumberFormat="1" applyFill="1" applyBorder="1" applyAlignment="1">
      <alignment horizontal="center" vertical="center"/>
    </xf>
    <xf numFmtId="20" fontId="0" fillId="0" borderId="51" xfId="0" applyNumberFormat="1" applyBorder="1" applyAlignment="1">
      <alignment horizontal="center" vertical="center"/>
    </xf>
    <xf numFmtId="20" fontId="0" fillId="0" borderId="52" xfId="0" applyNumberFormat="1" applyBorder="1" applyAlignment="1">
      <alignment horizontal="center" vertical="center"/>
    </xf>
    <xf numFmtId="20" fontId="0" fillId="0" borderId="53" xfId="0" applyNumberFormat="1" applyBorder="1" applyAlignment="1">
      <alignment horizontal="center" vertical="center"/>
    </xf>
    <xf numFmtId="20" fontId="0" fillId="0" borderId="54" xfId="0" applyNumberFormat="1" applyBorder="1" applyAlignment="1">
      <alignment horizontal="center" vertical="center"/>
    </xf>
    <xf numFmtId="0" fontId="1" fillId="9" borderId="36" xfId="0" applyNumberFormat="1" applyFont="1" applyFill="1" applyBorder="1" applyAlignment="1">
      <alignment horizontal="center" vertical="center" wrapText="1"/>
    </xf>
    <xf numFmtId="0" fontId="3" fillId="9" borderId="37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3" fillId="9" borderId="27" xfId="0" applyNumberFormat="1" applyFont="1" applyFill="1" applyBorder="1" applyAlignment="1">
      <alignment horizontal="center" vertical="center" wrapText="1"/>
    </xf>
    <xf numFmtId="0" fontId="3" fillId="9" borderId="28" xfId="0" applyNumberFormat="1" applyFont="1" applyFill="1" applyBorder="1" applyAlignment="1">
      <alignment horizontal="center" vertical="center" wrapText="1"/>
    </xf>
    <xf numFmtId="0" fontId="3" fillId="9" borderId="36" xfId="0" applyNumberFormat="1" applyFont="1" applyFill="1" applyBorder="1" applyAlignment="1">
      <alignment horizontal="center" vertical="center" wrapText="1"/>
    </xf>
    <xf numFmtId="0" fontId="3" fillId="9" borderId="0" xfId="0" applyNumberFormat="1" applyFont="1" applyFill="1" applyBorder="1" applyAlignment="1">
      <alignment horizontal="center" vertical="center" wrapText="1"/>
    </xf>
    <xf numFmtId="0" fontId="3" fillId="9" borderId="29" xfId="0" applyNumberFormat="1" applyFont="1" applyFill="1" applyBorder="1" applyAlignment="1">
      <alignment horizontal="center" vertical="center" wrapText="1"/>
    </xf>
    <xf numFmtId="0" fontId="3" fillId="9" borderId="23" xfId="0" applyNumberFormat="1" applyFont="1" applyFill="1" applyBorder="1" applyAlignment="1">
      <alignment horizontal="center" vertical="center" wrapText="1"/>
    </xf>
    <xf numFmtId="0" fontId="3" fillId="9" borderId="30" xfId="0" applyNumberFormat="1" applyFont="1" applyFill="1" applyBorder="1" applyAlignment="1">
      <alignment horizontal="center" vertical="center" wrapText="1"/>
    </xf>
    <xf numFmtId="0" fontId="1" fillId="0" borderId="63" xfId="0" applyNumberFormat="1" applyFont="1" applyBorder="1" applyAlignment="1">
      <alignment horizontal="center" vertical="center"/>
    </xf>
    <xf numFmtId="0" fontId="0" fillId="0" borderId="66" xfId="0" applyNumberFormat="1" applyBorder="1" applyAlignment="1">
      <alignment vertical="center"/>
    </xf>
    <xf numFmtId="0" fontId="1" fillId="0" borderId="74" xfId="0" applyNumberFormat="1" applyFont="1" applyBorder="1" applyAlignment="1">
      <alignment horizontal="center" vertical="center"/>
    </xf>
    <xf numFmtId="0" fontId="0" fillId="0" borderId="77" xfId="0" applyNumberFormat="1" applyBorder="1" applyAlignment="1">
      <alignment vertical="center"/>
    </xf>
    <xf numFmtId="0" fontId="11" fillId="11" borderId="72" xfId="0" applyNumberFormat="1" applyFont="1" applyFill="1" applyBorder="1" applyAlignment="1">
      <alignment horizontal="center" vertical="center" wrapText="1"/>
    </xf>
    <xf numFmtId="0" fontId="11" fillId="12" borderId="61" xfId="0" applyNumberFormat="1" applyFont="1" applyFill="1" applyBorder="1" applyAlignment="1">
      <alignment horizontal="center" vertical="center" wrapText="1"/>
    </xf>
    <xf numFmtId="0" fontId="1" fillId="9" borderId="27" xfId="0" applyNumberFormat="1" applyFont="1" applyFill="1" applyBorder="1" applyAlignment="1">
      <alignment horizontal="center" vertical="center" wrapText="1"/>
    </xf>
    <xf numFmtId="0" fontId="1" fillId="9" borderId="28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0" fontId="1" fillId="9" borderId="23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left" vertical="center"/>
    </xf>
    <xf numFmtId="0" fontId="8" fillId="0" borderId="8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3" fillId="9" borderId="25" xfId="0" applyFont="1" applyFill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8" borderId="40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horizontal="center" vertical="center" wrapText="1"/>
    </xf>
    <xf numFmtId="0" fontId="1" fillId="9" borderId="28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37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2" fillId="0" borderId="62" xfId="0" applyNumberFormat="1" applyFont="1" applyBorder="1" applyAlignment="1">
      <alignment horizontal="center" vertical="center" textRotation="45"/>
    </xf>
    <xf numFmtId="0" fontId="12" fillId="0" borderId="55" xfId="0" applyNumberFormat="1" applyFont="1" applyBorder="1" applyAlignment="1">
      <alignment horizontal="center" vertical="center" textRotation="45"/>
    </xf>
    <xf numFmtId="0" fontId="12" fillId="0" borderId="56" xfId="0" applyNumberFormat="1" applyFont="1" applyBorder="1" applyAlignment="1">
      <alignment horizontal="center" vertical="center" textRotation="45"/>
    </xf>
    <xf numFmtId="20" fontId="13" fillId="0" borderId="58" xfId="0" applyNumberFormat="1" applyFont="1" applyBorder="1" applyAlignment="1">
      <alignment horizontal="center" vertical="center"/>
    </xf>
    <xf numFmtId="0" fontId="13" fillId="0" borderId="55" xfId="0" applyNumberFormat="1" applyFont="1" applyBorder="1" applyAlignment="1">
      <alignment horizontal="center" vertical="center"/>
    </xf>
    <xf numFmtId="0" fontId="13" fillId="0" borderId="60" xfId="0" applyNumberFormat="1" applyFont="1" applyBorder="1" applyAlignment="1">
      <alignment horizontal="center" vertical="center"/>
    </xf>
    <xf numFmtId="20" fontId="13" fillId="0" borderId="57" xfId="0" applyNumberFormat="1" applyFont="1" applyBorder="1" applyAlignment="1">
      <alignment horizontal="center" vertical="center"/>
    </xf>
    <xf numFmtId="0" fontId="13" fillId="0" borderId="59" xfId="0" applyNumberFormat="1" applyFont="1" applyBorder="1" applyAlignment="1">
      <alignment horizontal="center" vertical="center"/>
    </xf>
    <xf numFmtId="0" fontId="1" fillId="9" borderId="36" xfId="0" applyNumberFormat="1" applyFont="1" applyFill="1" applyBorder="1" applyAlignment="1">
      <alignment horizontal="center" vertical="center" wrapText="1"/>
    </xf>
    <xf numFmtId="0" fontId="3" fillId="9" borderId="37" xfId="0" applyNumberFormat="1" applyFont="1" applyFill="1" applyBorder="1" applyAlignment="1">
      <alignment horizontal="center" vertical="center" wrapText="1"/>
    </xf>
    <xf numFmtId="20" fontId="0" fillId="0" borderId="31" xfId="0" applyNumberForma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0" fontId="1" fillId="0" borderId="3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37" xfId="0" applyNumberFormat="1" applyFont="1" applyFill="1" applyBorder="1" applyAlignment="1">
      <alignment horizontal="center" vertical="center" wrapText="1"/>
    </xf>
    <xf numFmtId="0" fontId="1" fillId="0" borderId="29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>
      <alignment horizontal="center" vertical="center" wrapText="1"/>
    </xf>
    <xf numFmtId="0" fontId="1" fillId="0" borderId="30" xfId="0" applyNumberFormat="1" applyFont="1" applyFill="1" applyBorder="1" applyAlignment="1">
      <alignment horizontal="center" vertical="center" wrapText="1"/>
    </xf>
    <xf numFmtId="0" fontId="3" fillId="0" borderId="27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29" xfId="0" applyNumberFormat="1" applyFont="1" applyFill="1" applyBorder="1" applyAlignment="1">
      <alignment horizontal="center" vertical="center" wrapText="1"/>
    </xf>
    <xf numFmtId="0" fontId="3" fillId="0" borderId="23" xfId="0" applyNumberFormat="1" applyFont="1" applyFill="1" applyBorder="1" applyAlignment="1">
      <alignment horizontal="center" vertical="center" wrapText="1"/>
    </xf>
    <xf numFmtId="0" fontId="3" fillId="0" borderId="30" xfId="0" applyNumberFormat="1" applyFont="1" applyFill="1" applyBorder="1" applyAlignment="1">
      <alignment horizontal="center" vertical="center" wrapText="1"/>
    </xf>
    <xf numFmtId="0" fontId="1" fillId="0" borderId="44" xfId="0" applyNumberFormat="1" applyFont="1" applyBorder="1" applyAlignment="1">
      <alignment horizontal="left" vertical="center"/>
    </xf>
    <xf numFmtId="0" fontId="1" fillId="0" borderId="45" xfId="0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23" xfId="0" applyNumberFormat="1" applyFont="1" applyBorder="1" applyAlignment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2" xfId="0" applyNumberFormat="1" applyFont="1" applyBorder="1" applyAlignment="1">
      <alignment horizontal="center" vertical="center"/>
    </xf>
    <xf numFmtId="0" fontId="8" fillId="0" borderId="41" xfId="0" applyNumberFormat="1" applyFont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9" borderId="27" xfId="0" applyNumberFormat="1" applyFont="1" applyFill="1" applyBorder="1" applyAlignment="1">
      <alignment horizontal="center" vertical="center" wrapText="1"/>
    </xf>
    <xf numFmtId="0" fontId="3" fillId="9" borderId="19" xfId="0" applyNumberFormat="1" applyFont="1" applyFill="1" applyBorder="1" applyAlignment="1">
      <alignment horizontal="center" vertical="center" wrapText="1"/>
    </xf>
    <xf numFmtId="0" fontId="3" fillId="9" borderId="28" xfId="0" applyNumberFormat="1" applyFont="1" applyFill="1" applyBorder="1" applyAlignment="1">
      <alignment horizontal="center" vertical="center" wrapText="1"/>
    </xf>
    <xf numFmtId="0" fontId="3" fillId="9" borderId="36" xfId="0" applyNumberFormat="1" applyFont="1" applyFill="1" applyBorder="1" applyAlignment="1">
      <alignment horizontal="center" vertical="center" wrapText="1"/>
    </xf>
    <xf numFmtId="0" fontId="3" fillId="9" borderId="0" xfId="0" applyNumberFormat="1" applyFont="1" applyFill="1" applyBorder="1" applyAlignment="1">
      <alignment horizontal="center" vertical="center" wrapText="1"/>
    </xf>
    <xf numFmtId="0" fontId="3" fillId="9" borderId="29" xfId="0" applyNumberFormat="1" applyFont="1" applyFill="1" applyBorder="1" applyAlignment="1">
      <alignment horizontal="center" vertical="center" wrapText="1"/>
    </xf>
    <xf numFmtId="0" fontId="3" fillId="9" borderId="23" xfId="0" applyNumberFormat="1" applyFont="1" applyFill="1" applyBorder="1" applyAlignment="1">
      <alignment horizontal="center" vertical="center" wrapText="1"/>
    </xf>
    <xf numFmtId="0" fontId="3" fillId="9" borderId="30" xfId="0" applyNumberFormat="1" applyFont="1" applyFill="1" applyBorder="1" applyAlignment="1">
      <alignment horizontal="center" vertical="center" wrapText="1"/>
    </xf>
    <xf numFmtId="0" fontId="0" fillId="0" borderId="66" xfId="0" applyNumberFormat="1" applyBorder="1" applyAlignment="1">
      <alignment horizontal="center" vertical="center"/>
    </xf>
    <xf numFmtId="0" fontId="0" fillId="0" borderId="64" xfId="0" applyNumberFormat="1" applyBorder="1" applyAlignment="1">
      <alignment horizontal="center" vertical="center"/>
    </xf>
    <xf numFmtId="20" fontId="0" fillId="0" borderId="64" xfId="0" applyNumberFormat="1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0" fontId="0" fillId="0" borderId="69" xfId="0" applyNumberFormat="1" applyBorder="1" applyAlignment="1">
      <alignment horizontal="center" vertical="center"/>
    </xf>
    <xf numFmtId="0" fontId="10" fillId="0" borderId="18" xfId="0" applyNumberFormat="1" applyFont="1" applyBorder="1" applyAlignment="1">
      <alignment horizontal="center" vertical="center" textRotation="45"/>
    </xf>
    <xf numFmtId="0" fontId="10" fillId="0" borderId="31" xfId="0" applyNumberFormat="1" applyFont="1" applyBorder="1" applyAlignment="1">
      <alignment horizontal="center" vertical="center" textRotation="45"/>
    </xf>
    <xf numFmtId="0" fontId="10" fillId="0" borderId="35" xfId="0" applyNumberFormat="1" applyFont="1" applyBorder="1" applyAlignment="1">
      <alignment horizontal="center" vertical="center" textRotation="45"/>
    </xf>
    <xf numFmtId="0" fontId="10" fillId="0" borderId="32" xfId="0" applyNumberFormat="1" applyFont="1" applyBorder="1" applyAlignment="1">
      <alignment horizontal="center" vertical="center" textRotation="45"/>
    </xf>
    <xf numFmtId="0" fontId="13" fillId="0" borderId="70" xfId="0" applyNumberFormat="1" applyFont="1" applyBorder="1" applyAlignment="1">
      <alignment horizontal="center" vertical="center"/>
    </xf>
    <xf numFmtId="0" fontId="0" fillId="0" borderId="67" xfId="0" applyNumberFormat="1" applyBorder="1" applyAlignment="1">
      <alignment horizontal="center" vertical="center"/>
    </xf>
    <xf numFmtId="20" fontId="0" fillId="0" borderId="71" xfId="0" applyNumberFormat="1" applyBorder="1" applyAlignment="1">
      <alignment horizontal="center" vertical="center"/>
    </xf>
    <xf numFmtId="20" fontId="0" fillId="0" borderId="67" xfId="0" applyNumberFormat="1" applyBorder="1" applyAlignment="1">
      <alignment horizontal="center" vertical="center"/>
    </xf>
    <xf numFmtId="0" fontId="1" fillId="0" borderId="75" xfId="0" applyNumberFormat="1" applyFont="1" applyBorder="1" applyAlignment="1">
      <alignment horizontal="center" vertical="center"/>
    </xf>
    <xf numFmtId="0" fontId="1" fillId="0" borderId="76" xfId="0" applyNumberFormat="1" applyFont="1" applyBorder="1" applyAlignment="1">
      <alignment horizontal="center" vertical="center"/>
    </xf>
    <xf numFmtId="0" fontId="0" fillId="0" borderId="77" xfId="0" applyNumberFormat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20" fontId="0" fillId="0" borderId="75" xfId="0" applyNumberFormat="1" applyBorder="1" applyAlignment="1">
      <alignment horizontal="center" vertical="center"/>
    </xf>
    <xf numFmtId="0" fontId="0" fillId="0" borderId="78" xfId="0" applyNumberFormat="1" applyBorder="1" applyAlignment="1">
      <alignment horizontal="center" vertical="center"/>
    </xf>
    <xf numFmtId="0" fontId="1" fillId="0" borderId="64" xfId="0" applyNumberFormat="1" applyFont="1" applyBorder="1" applyAlignment="1">
      <alignment horizontal="center" vertical="center"/>
    </xf>
    <xf numFmtId="0" fontId="1" fillId="0" borderId="65" xfId="0" applyNumberFormat="1" applyFont="1" applyBorder="1" applyAlignment="1">
      <alignment horizontal="center" vertical="center"/>
    </xf>
    <xf numFmtId="0" fontId="12" fillId="0" borderId="73" xfId="0" applyNumberFormat="1" applyFont="1" applyBorder="1" applyAlignment="1">
      <alignment horizontal="center" vertical="center" textRotation="45"/>
    </xf>
    <xf numFmtId="0" fontId="0" fillId="0" borderId="79" xfId="0" applyNumberFormat="1" applyBorder="1" applyAlignment="1">
      <alignment horizontal="center" vertical="center"/>
    </xf>
    <xf numFmtId="0" fontId="0" fillId="0" borderId="80" xfId="0" applyNumberFormat="1" applyBorder="1" applyAlignment="1">
      <alignment horizontal="center" vertical="center"/>
    </xf>
    <xf numFmtId="20" fontId="0" fillId="0" borderId="78" xfId="0" applyNumberFormat="1" applyBorder="1" applyAlignment="1">
      <alignment horizontal="center" vertical="center"/>
    </xf>
    <xf numFmtId="0" fontId="13" fillId="0" borderId="81" xfId="0" applyNumberFormat="1" applyFont="1" applyBorder="1" applyAlignment="1">
      <alignment horizontal="center" vertical="center"/>
    </xf>
    <xf numFmtId="20" fontId="0" fillId="0" borderId="82" xfId="0" applyNumberFormat="1" applyBorder="1" applyAlignment="1">
      <alignment horizontal="center" vertical="center"/>
    </xf>
    <xf numFmtId="0" fontId="1" fillId="9" borderId="27" xfId="0" applyNumberFormat="1" applyFont="1" applyFill="1" applyBorder="1" applyAlignment="1">
      <alignment horizontal="center" vertical="center" wrapText="1"/>
    </xf>
    <xf numFmtId="0" fontId="1" fillId="9" borderId="28" xfId="0" applyNumberFormat="1" applyFont="1" applyFill="1" applyBorder="1" applyAlignment="1">
      <alignment horizontal="center" vertical="center" wrapText="1"/>
    </xf>
    <xf numFmtId="0" fontId="1" fillId="9" borderId="37" xfId="0" applyNumberFormat="1" applyFont="1" applyFill="1" applyBorder="1" applyAlignment="1">
      <alignment horizontal="center" vertical="center" wrapText="1"/>
    </xf>
    <xf numFmtId="0" fontId="1" fillId="0" borderId="44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1" fillId="0" borderId="84" xfId="0" applyNumberFormat="1" applyFont="1" applyBorder="1" applyAlignment="1">
      <alignment horizontal="center" vertical="center" wrapText="1"/>
    </xf>
    <xf numFmtId="0" fontId="1" fillId="0" borderId="85" xfId="0" applyNumberFormat="1" applyFont="1" applyBorder="1" applyAlignment="1">
      <alignment horizontal="center" vertical="center" wrapText="1"/>
    </xf>
    <xf numFmtId="20" fontId="0" fillId="0" borderId="86" xfId="0" applyNumberFormat="1" applyBorder="1" applyAlignment="1">
      <alignment horizontal="center" vertical="center"/>
    </xf>
    <xf numFmtId="20" fontId="0" fillId="0" borderId="84" xfId="0" applyNumberFormat="1" applyBorder="1" applyAlignment="1">
      <alignment horizontal="center" vertical="center"/>
    </xf>
    <xf numFmtId="20" fontId="0" fillId="0" borderId="87" xfId="0" applyNumberFormat="1" applyBorder="1" applyAlignment="1">
      <alignment horizontal="center" vertical="center"/>
    </xf>
    <xf numFmtId="20" fontId="0" fillId="0" borderId="88" xfId="0" applyNumberFormat="1" applyBorder="1" applyAlignment="1">
      <alignment horizontal="center" vertical="center"/>
    </xf>
    <xf numFmtId="20" fontId="0" fillId="0" borderId="89" xfId="0" applyNumberFormat="1" applyBorder="1" applyAlignment="1">
      <alignment horizontal="center" vertical="center"/>
    </xf>
    <xf numFmtId="20" fontId="0" fillId="0" borderId="90" xfId="0" applyNumberFormat="1" applyBorder="1" applyAlignment="1">
      <alignment horizontal="center" vertical="center"/>
    </xf>
    <xf numFmtId="20" fontId="0" fillId="0" borderId="91" xfId="0" applyNumberFormat="1" applyBorder="1" applyAlignment="1">
      <alignment horizontal="center" vertical="center"/>
    </xf>
    <xf numFmtId="20" fontId="0" fillId="0" borderId="92" xfId="0" applyNumberFormat="1" applyBorder="1" applyAlignment="1">
      <alignment horizontal="center" vertical="center"/>
    </xf>
    <xf numFmtId="0" fontId="1" fillId="0" borderId="93" xfId="0" applyNumberFormat="1" applyFont="1" applyBorder="1" applyAlignment="1">
      <alignment horizontal="center" vertical="center" wrapText="1"/>
    </xf>
    <xf numFmtId="0" fontId="1" fillId="0" borderId="94" xfId="0" applyNumberFormat="1" applyFont="1" applyBorder="1" applyAlignment="1">
      <alignment horizontal="center" vertical="center" wrapText="1"/>
    </xf>
    <xf numFmtId="20" fontId="0" fillId="0" borderId="95" xfId="0" applyNumberFormat="1" applyBorder="1" applyAlignment="1">
      <alignment horizontal="center" vertical="center"/>
    </xf>
    <xf numFmtId="20" fontId="0" fillId="0" borderId="93" xfId="0" applyNumberFormat="1" applyBorder="1" applyAlignment="1">
      <alignment horizontal="center" vertical="center"/>
    </xf>
    <xf numFmtId="20" fontId="0" fillId="0" borderId="96" xfId="0" applyNumberFormat="1" applyBorder="1" applyAlignment="1">
      <alignment horizontal="center" vertical="center"/>
    </xf>
    <xf numFmtId="20" fontId="0" fillId="0" borderId="97" xfId="0" applyNumberFormat="1" applyBorder="1" applyAlignment="1">
      <alignment horizontal="center" vertical="center"/>
    </xf>
    <xf numFmtId="20" fontId="0" fillId="0" borderId="98" xfId="0" applyNumberFormat="1" applyBorder="1" applyAlignment="1">
      <alignment horizontal="center" vertical="center"/>
    </xf>
    <xf numFmtId="20" fontId="0" fillId="0" borderId="99" xfId="0" applyNumberFormat="1" applyBorder="1" applyAlignment="1">
      <alignment horizontal="center" vertical="center"/>
    </xf>
    <xf numFmtId="20" fontId="0" fillId="0" borderId="100" xfId="0" applyNumberFormat="1" applyBorder="1" applyAlignment="1">
      <alignment horizontal="center" vertical="center"/>
    </xf>
    <xf numFmtId="20" fontId="0" fillId="0" borderId="101" xfId="0" applyNumberFormat="1" applyBorder="1" applyAlignment="1">
      <alignment horizontal="center" vertical="center"/>
    </xf>
  </cellXfs>
  <cellStyles count="1">
    <cellStyle name="Normal" xfId="0" builtinId="0"/>
  </cellStyles>
  <dxfs count="82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99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00FFFF"/>
      <color rgb="FFFF3399"/>
      <color rgb="FFFF33CC"/>
      <color rgb="FFFF9933"/>
      <color rgb="FF99FF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9</xdr:row>
      <xdr:rowOff>95250</xdr:rowOff>
    </xdr:from>
    <xdr:to>
      <xdr:col>5</xdr:col>
      <xdr:colOff>180975</xdr:colOff>
      <xdr:row>10</xdr:row>
      <xdr:rowOff>9525</xdr:rowOff>
    </xdr:to>
    <xdr:sp macro="" textlink="">
      <xdr:nvSpPr>
        <xdr:cNvPr id="6" name="Étoile à 5 branches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886200" y="316230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323850</xdr:colOff>
      <xdr:row>16</xdr:row>
      <xdr:rowOff>152400</xdr:rowOff>
    </xdr:from>
    <xdr:to>
      <xdr:col>7</xdr:col>
      <xdr:colOff>428625</xdr:colOff>
      <xdr:row>16</xdr:row>
      <xdr:rowOff>257175</xdr:rowOff>
    </xdr:to>
    <xdr:sp macro="" textlink="">
      <xdr:nvSpPr>
        <xdr:cNvPr id="7" name="Étoile à 5 branches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657850" y="455295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295275</xdr:colOff>
      <xdr:row>18</xdr:row>
      <xdr:rowOff>66675</xdr:rowOff>
    </xdr:from>
    <xdr:to>
      <xdr:col>1</xdr:col>
      <xdr:colOff>400050</xdr:colOff>
      <xdr:row>18</xdr:row>
      <xdr:rowOff>171450</xdr:rowOff>
    </xdr:to>
    <xdr:sp macro="" textlink="">
      <xdr:nvSpPr>
        <xdr:cNvPr id="8" name="Étoile à 5 branches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1057275" y="5038725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85725</xdr:colOff>
      <xdr:row>18</xdr:row>
      <xdr:rowOff>152400</xdr:rowOff>
    </xdr:from>
    <xdr:to>
      <xdr:col>9</xdr:col>
      <xdr:colOff>190500</xdr:colOff>
      <xdr:row>19</xdr:row>
      <xdr:rowOff>66675</xdr:rowOff>
    </xdr:to>
    <xdr:sp macro="" textlink="">
      <xdr:nvSpPr>
        <xdr:cNvPr id="9" name="Étoile à 5 branches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6943725" y="512445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104775</xdr:colOff>
      <xdr:row>21</xdr:row>
      <xdr:rowOff>104775</xdr:rowOff>
    </xdr:to>
    <xdr:sp macro="" textlink="">
      <xdr:nvSpPr>
        <xdr:cNvPr id="11" name="Étoile à 5 branches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762000" y="554355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25</xdr:row>
      <xdr:rowOff>238125</xdr:rowOff>
    </xdr:from>
    <xdr:to>
      <xdr:col>1</xdr:col>
      <xdr:colOff>342899</xdr:colOff>
      <xdr:row>25</xdr:row>
      <xdr:rowOff>485775</xdr:rowOff>
    </xdr:to>
    <xdr:sp macro="" textlink="">
      <xdr:nvSpPr>
        <xdr:cNvPr id="2" name="Étoile à 5 branches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 flipH="1">
          <a:off x="933449" y="8648700"/>
          <a:ext cx="247650" cy="2476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8</xdr:row>
      <xdr:rowOff>95250</xdr:rowOff>
    </xdr:from>
    <xdr:to>
      <xdr:col>5</xdr:col>
      <xdr:colOff>314325</xdr:colOff>
      <xdr:row>8</xdr:row>
      <xdr:rowOff>295275</xdr:rowOff>
    </xdr:to>
    <xdr:sp macro="" textlink="">
      <xdr:nvSpPr>
        <xdr:cNvPr id="4" name="Étoile à 5 branches 5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3771900" y="3286125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371475</xdr:colOff>
      <xdr:row>25</xdr:row>
      <xdr:rowOff>133350</xdr:rowOff>
    </xdr:from>
    <xdr:to>
      <xdr:col>8</xdr:col>
      <xdr:colOff>628650</xdr:colOff>
      <xdr:row>25</xdr:row>
      <xdr:rowOff>314325</xdr:rowOff>
    </xdr:to>
    <xdr:sp macro="" textlink="">
      <xdr:nvSpPr>
        <xdr:cNvPr id="5" name="Étoile à 5 branches 6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6467475" y="4705350"/>
          <a:ext cx="257175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342900</xdr:colOff>
      <xdr:row>25</xdr:row>
      <xdr:rowOff>76200</xdr:rowOff>
    </xdr:from>
    <xdr:to>
      <xdr:col>10</xdr:col>
      <xdr:colOff>552450</xdr:colOff>
      <xdr:row>25</xdr:row>
      <xdr:rowOff>257175</xdr:rowOff>
    </xdr:to>
    <xdr:sp macro="" textlink="">
      <xdr:nvSpPr>
        <xdr:cNvPr id="6" name="Étoile à 5 branches 8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7610475" y="8486775"/>
          <a:ext cx="209550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4</xdr:row>
      <xdr:rowOff>47625</xdr:rowOff>
    </xdr:from>
    <xdr:to>
      <xdr:col>3</xdr:col>
      <xdr:colOff>314325</xdr:colOff>
      <xdr:row>4</xdr:row>
      <xdr:rowOff>276224</xdr:rowOff>
    </xdr:to>
    <xdr:sp macro="" textlink="">
      <xdr:nvSpPr>
        <xdr:cNvPr id="7" name="Étoile à 4 branches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2324100" y="1571625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257175</xdr:colOff>
      <xdr:row>5</xdr:row>
      <xdr:rowOff>228599</xdr:rowOff>
    </xdr:to>
    <xdr:sp macro="" textlink="">
      <xdr:nvSpPr>
        <xdr:cNvPr id="8" name="Étoile à 4 branches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6553200" y="1905000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17</xdr:row>
      <xdr:rowOff>1</xdr:rowOff>
    </xdr:from>
    <xdr:to>
      <xdr:col>1</xdr:col>
      <xdr:colOff>219075</xdr:colOff>
      <xdr:row>17</xdr:row>
      <xdr:rowOff>152401</xdr:rowOff>
    </xdr:to>
    <xdr:sp macro="" textlink="">
      <xdr:nvSpPr>
        <xdr:cNvPr id="9" name="Étoile à 4 branches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838200" y="5181601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238125</xdr:colOff>
      <xdr:row>27</xdr:row>
      <xdr:rowOff>200025</xdr:rowOff>
    </xdr:to>
    <xdr:sp macro="" textlink="">
      <xdr:nvSpPr>
        <xdr:cNvPr id="10" name="Étoile à 5 branches 5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838200" y="9486900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219075</xdr:colOff>
      <xdr:row>27</xdr:row>
      <xdr:rowOff>152400</xdr:rowOff>
    </xdr:to>
    <xdr:sp macro="" textlink="">
      <xdr:nvSpPr>
        <xdr:cNvPr id="11" name="Étoile à 4 branches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1552575" y="948690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219075</xdr:colOff>
      <xdr:row>17</xdr:row>
      <xdr:rowOff>38100</xdr:rowOff>
    </xdr:from>
    <xdr:to>
      <xdr:col>8</xdr:col>
      <xdr:colOff>476250</xdr:colOff>
      <xdr:row>17</xdr:row>
      <xdr:rowOff>276225</xdr:rowOff>
    </xdr:to>
    <xdr:sp macro="" textlink="">
      <xdr:nvSpPr>
        <xdr:cNvPr id="12" name="Soleil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6057900" y="5219700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257175</xdr:colOff>
      <xdr:row>28</xdr:row>
      <xdr:rowOff>238125</xdr:rowOff>
    </xdr:to>
    <xdr:sp macro="" textlink="">
      <xdr:nvSpPr>
        <xdr:cNvPr id="13" name="Soleil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838200" y="9867900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542924</xdr:colOff>
      <xdr:row>27</xdr:row>
      <xdr:rowOff>66675</xdr:rowOff>
    </xdr:from>
    <xdr:to>
      <xdr:col>2</xdr:col>
      <xdr:colOff>790574</xdr:colOff>
      <xdr:row>27</xdr:row>
      <xdr:rowOff>285750</xdr:rowOff>
    </xdr:to>
    <xdr:sp macro="" textlink="">
      <xdr:nvSpPr>
        <xdr:cNvPr id="2" name="Étoile à 5 branches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 flipH="1">
          <a:off x="2238374" y="5181600"/>
          <a:ext cx="247650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10</xdr:row>
      <xdr:rowOff>161925</xdr:rowOff>
    </xdr:from>
    <xdr:to>
      <xdr:col>5</xdr:col>
      <xdr:colOff>352425</xdr:colOff>
      <xdr:row>11</xdr:row>
      <xdr:rowOff>66675</xdr:rowOff>
    </xdr:to>
    <xdr:sp macro="" textlink="">
      <xdr:nvSpPr>
        <xdr:cNvPr id="3" name="Étoile à 5 branches 5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4352925" y="2362200"/>
          <a:ext cx="238125" cy="952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342900</xdr:colOff>
      <xdr:row>25</xdr:row>
      <xdr:rowOff>76200</xdr:rowOff>
    </xdr:from>
    <xdr:to>
      <xdr:col>10</xdr:col>
      <xdr:colOff>552450</xdr:colOff>
      <xdr:row>25</xdr:row>
      <xdr:rowOff>257175</xdr:rowOff>
    </xdr:to>
    <xdr:sp macro="" textlink="">
      <xdr:nvSpPr>
        <xdr:cNvPr id="5" name="Étoile à 5 branches 8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7610475" y="9096375"/>
          <a:ext cx="209550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257175</xdr:colOff>
      <xdr:row>5</xdr:row>
      <xdr:rowOff>228599</xdr:rowOff>
    </xdr:to>
    <xdr:sp macro="" textlink="">
      <xdr:nvSpPr>
        <xdr:cNvPr id="7" name="Étoile à 4 branches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6553200" y="1905000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123825</xdr:colOff>
      <xdr:row>24</xdr:row>
      <xdr:rowOff>38100</xdr:rowOff>
    </xdr:from>
    <xdr:to>
      <xdr:col>3</xdr:col>
      <xdr:colOff>342900</xdr:colOff>
      <xdr:row>24</xdr:row>
      <xdr:rowOff>190500</xdr:rowOff>
    </xdr:to>
    <xdr:sp macro="" textlink="">
      <xdr:nvSpPr>
        <xdr:cNvPr id="10" name="Étoile à 4 branches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2667000" y="5343525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219075</xdr:colOff>
      <xdr:row>17</xdr:row>
      <xdr:rowOff>38100</xdr:rowOff>
    </xdr:from>
    <xdr:to>
      <xdr:col>8</xdr:col>
      <xdr:colOff>476250</xdr:colOff>
      <xdr:row>17</xdr:row>
      <xdr:rowOff>276225</xdr:rowOff>
    </xdr:to>
    <xdr:sp macro="" textlink="">
      <xdr:nvSpPr>
        <xdr:cNvPr id="11" name="Soleil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/>
      </xdr:nvSpPr>
      <xdr:spPr>
        <a:xfrm>
          <a:off x="6057900" y="5610225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25</xdr:row>
      <xdr:rowOff>0</xdr:rowOff>
    </xdr:from>
    <xdr:to>
      <xdr:col>4</xdr:col>
      <xdr:colOff>238125</xdr:colOff>
      <xdr:row>25</xdr:row>
      <xdr:rowOff>200025</xdr:rowOff>
    </xdr:to>
    <xdr:sp macro="" textlink="">
      <xdr:nvSpPr>
        <xdr:cNvPr id="13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3390900" y="5572125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25</xdr:row>
      <xdr:rowOff>0</xdr:rowOff>
    </xdr:from>
    <xdr:to>
      <xdr:col>5</xdr:col>
      <xdr:colOff>257175</xdr:colOff>
      <xdr:row>25</xdr:row>
      <xdr:rowOff>238125</xdr:rowOff>
    </xdr:to>
    <xdr:sp macro="" textlink="">
      <xdr:nvSpPr>
        <xdr:cNvPr id="14" name="Soleil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4238625" y="5572125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542924</xdr:colOff>
      <xdr:row>21</xdr:row>
      <xdr:rowOff>66675</xdr:rowOff>
    </xdr:from>
    <xdr:to>
      <xdr:col>8</xdr:col>
      <xdr:colOff>790574</xdr:colOff>
      <xdr:row>21</xdr:row>
      <xdr:rowOff>285750</xdr:rowOff>
    </xdr:to>
    <xdr:sp macro="" textlink="">
      <xdr:nvSpPr>
        <xdr:cNvPr id="16" name="Étoile à 5 branches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/>
      </xdr:nvSpPr>
      <xdr:spPr>
        <a:xfrm flipH="1">
          <a:off x="7324724" y="5181600"/>
          <a:ext cx="247650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219075</xdr:colOff>
      <xdr:row>4</xdr:row>
      <xdr:rowOff>152400</xdr:rowOff>
    </xdr:to>
    <xdr:sp macro="" textlink="">
      <xdr:nvSpPr>
        <xdr:cNvPr id="17" name="Étoile à 4 branches 1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847725" y="752475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219075</xdr:colOff>
      <xdr:row>6</xdr:row>
      <xdr:rowOff>152400</xdr:rowOff>
    </xdr:to>
    <xdr:sp macro="" textlink="">
      <xdr:nvSpPr>
        <xdr:cNvPr id="18" name="Étoile à 4 branches 1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/>
      </xdr:nvSpPr>
      <xdr:spPr>
        <a:xfrm>
          <a:off x="847725" y="125730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219075</xdr:colOff>
      <xdr:row>21</xdr:row>
      <xdr:rowOff>152400</xdr:rowOff>
    </xdr:to>
    <xdr:sp macro="" textlink="">
      <xdr:nvSpPr>
        <xdr:cNvPr id="19" name="Étoile à 4 branches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/>
      </xdr:nvSpPr>
      <xdr:spPr>
        <a:xfrm>
          <a:off x="7629525" y="424815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1</xdr:rowOff>
    </xdr:from>
    <xdr:to>
      <xdr:col>1</xdr:col>
      <xdr:colOff>219075</xdr:colOff>
      <xdr:row>21</xdr:row>
      <xdr:rowOff>152401</xdr:rowOff>
    </xdr:to>
    <xdr:sp macro="" textlink="">
      <xdr:nvSpPr>
        <xdr:cNvPr id="15" name="Étoile à 4 branches 14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/>
      </xdr:nvSpPr>
      <xdr:spPr>
        <a:xfrm>
          <a:off x="847725" y="3324226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542924</xdr:colOff>
      <xdr:row>17</xdr:row>
      <xdr:rowOff>66675</xdr:rowOff>
    </xdr:from>
    <xdr:to>
      <xdr:col>2</xdr:col>
      <xdr:colOff>790574</xdr:colOff>
      <xdr:row>17</xdr:row>
      <xdr:rowOff>285750</xdr:rowOff>
    </xdr:to>
    <xdr:sp macro="" textlink="">
      <xdr:nvSpPr>
        <xdr:cNvPr id="20" name="Étoile à 5 branches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 flipH="1">
          <a:off x="2238374" y="6324600"/>
          <a:ext cx="247650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412750</xdr:colOff>
      <xdr:row>77</xdr:row>
      <xdr:rowOff>158750</xdr:rowOff>
    </xdr:from>
    <xdr:to>
      <xdr:col>3</xdr:col>
      <xdr:colOff>650875</xdr:colOff>
      <xdr:row>78</xdr:row>
      <xdr:rowOff>158750</xdr:rowOff>
    </xdr:to>
    <xdr:sp macro="" textlink="">
      <xdr:nvSpPr>
        <xdr:cNvPr id="7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360083" y="14954250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42334</xdr:colOff>
      <xdr:row>77</xdr:row>
      <xdr:rowOff>148167</xdr:rowOff>
    </xdr:from>
    <xdr:to>
      <xdr:col>5</xdr:col>
      <xdr:colOff>299509</xdr:colOff>
      <xdr:row>79</xdr:row>
      <xdr:rowOff>31750</xdr:rowOff>
    </xdr:to>
    <xdr:sp macro="" textlink="">
      <xdr:nvSpPr>
        <xdr:cNvPr id="8" name="Soleil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3492501" y="14943667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98426</xdr:colOff>
      <xdr:row>70</xdr:row>
      <xdr:rowOff>52917</xdr:rowOff>
    </xdr:from>
    <xdr:to>
      <xdr:col>3</xdr:col>
      <xdr:colOff>402167</xdr:colOff>
      <xdr:row>71</xdr:row>
      <xdr:rowOff>97367</xdr:rowOff>
    </xdr:to>
    <xdr:sp macro="" textlink="">
      <xdr:nvSpPr>
        <xdr:cNvPr id="10" name="Étoile à 4 branches 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2045759" y="1351491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</xdr:row>
          <xdr:rowOff>57150</xdr:rowOff>
        </xdr:from>
        <xdr:to>
          <xdr:col>12</xdr:col>
          <xdr:colOff>1333500</xdr:colOff>
          <xdr:row>3</xdr:row>
          <xdr:rowOff>57150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363009</xdr:colOff>
      <xdr:row>58</xdr:row>
      <xdr:rowOff>84667</xdr:rowOff>
    </xdr:from>
    <xdr:to>
      <xdr:col>1</xdr:col>
      <xdr:colOff>222250</xdr:colOff>
      <xdr:row>59</xdr:row>
      <xdr:rowOff>129117</xdr:rowOff>
    </xdr:to>
    <xdr:sp macro="" textlink="">
      <xdr:nvSpPr>
        <xdr:cNvPr id="9" name="Étoile à 4 branches 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363009" y="1126066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595843</xdr:colOff>
      <xdr:row>11</xdr:row>
      <xdr:rowOff>42333</xdr:rowOff>
    </xdr:from>
    <xdr:to>
      <xdr:col>2</xdr:col>
      <xdr:colOff>148167</xdr:colOff>
      <xdr:row>12</xdr:row>
      <xdr:rowOff>86783</xdr:rowOff>
    </xdr:to>
    <xdr:sp macro="" textlink="">
      <xdr:nvSpPr>
        <xdr:cNvPr id="11" name="Étoile à 4 branches 10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1040343" y="2264833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712259</xdr:colOff>
      <xdr:row>70</xdr:row>
      <xdr:rowOff>84667</xdr:rowOff>
    </xdr:from>
    <xdr:to>
      <xdr:col>7</xdr:col>
      <xdr:colOff>264583</xdr:colOff>
      <xdr:row>71</xdr:row>
      <xdr:rowOff>129117</xdr:rowOff>
    </xdr:to>
    <xdr:sp macro="" textlink="">
      <xdr:nvSpPr>
        <xdr:cNvPr id="12" name="Étoile à 4 branches 11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4913842" y="1354666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585259</xdr:colOff>
      <xdr:row>15</xdr:row>
      <xdr:rowOff>63500</xdr:rowOff>
    </xdr:from>
    <xdr:to>
      <xdr:col>10</xdr:col>
      <xdr:colOff>137583</xdr:colOff>
      <xdr:row>16</xdr:row>
      <xdr:rowOff>107950</xdr:rowOff>
    </xdr:to>
    <xdr:sp macro="" textlink="">
      <xdr:nvSpPr>
        <xdr:cNvPr id="13" name="Étoile à 4 branches 12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7041092" y="3048000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232834</xdr:colOff>
      <xdr:row>48</xdr:row>
      <xdr:rowOff>10583</xdr:rowOff>
    </xdr:from>
    <xdr:to>
      <xdr:col>8</xdr:col>
      <xdr:colOff>490009</xdr:colOff>
      <xdr:row>49</xdr:row>
      <xdr:rowOff>84666</xdr:rowOff>
    </xdr:to>
    <xdr:sp macro="" textlink="">
      <xdr:nvSpPr>
        <xdr:cNvPr id="14" name="Soleil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5937251" y="9281583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666750</xdr:colOff>
      <xdr:row>49</xdr:row>
      <xdr:rowOff>63500</xdr:rowOff>
    </xdr:from>
    <xdr:to>
      <xdr:col>10</xdr:col>
      <xdr:colOff>153458</xdr:colOff>
      <xdr:row>50</xdr:row>
      <xdr:rowOff>63500</xdr:rowOff>
    </xdr:to>
    <xdr:sp macro="" textlink="">
      <xdr:nvSpPr>
        <xdr:cNvPr id="15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7122583" y="9525000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645584</xdr:colOff>
      <xdr:row>73</xdr:row>
      <xdr:rowOff>84667</xdr:rowOff>
    </xdr:from>
    <xdr:to>
      <xdr:col>10</xdr:col>
      <xdr:colOff>132292</xdr:colOff>
      <xdr:row>74</xdr:row>
      <xdr:rowOff>84667</xdr:rowOff>
    </xdr:to>
    <xdr:sp macro="" textlink="">
      <xdr:nvSpPr>
        <xdr:cNvPr id="16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7101417" y="14118167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645583</xdr:colOff>
      <xdr:row>26</xdr:row>
      <xdr:rowOff>105833</xdr:rowOff>
    </xdr:from>
    <xdr:to>
      <xdr:col>6</xdr:col>
      <xdr:colOff>132292</xdr:colOff>
      <xdr:row>27</xdr:row>
      <xdr:rowOff>105833</xdr:rowOff>
    </xdr:to>
    <xdr:sp macro="" textlink="">
      <xdr:nvSpPr>
        <xdr:cNvPr id="17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4095750" y="5185833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645583</xdr:colOff>
      <xdr:row>26</xdr:row>
      <xdr:rowOff>84666</xdr:rowOff>
    </xdr:from>
    <xdr:to>
      <xdr:col>4</xdr:col>
      <xdr:colOff>132291</xdr:colOff>
      <xdr:row>27</xdr:row>
      <xdr:rowOff>84666</xdr:rowOff>
    </xdr:to>
    <xdr:sp macro="" textlink="">
      <xdr:nvSpPr>
        <xdr:cNvPr id="18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592916" y="5164666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275167</xdr:colOff>
      <xdr:row>71</xdr:row>
      <xdr:rowOff>10584</xdr:rowOff>
    </xdr:from>
    <xdr:ext cx="1259416" cy="264560"/>
    <xdr:sp macro="" textlink="">
      <xdr:nvSpPr>
        <xdr:cNvPr id="2" name="ZoneTexte 1"/>
        <xdr:cNvSpPr txBox="1"/>
      </xdr:nvSpPr>
      <xdr:spPr>
        <a:xfrm>
          <a:off x="2222500" y="13663084"/>
          <a:ext cx="125941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Retour Ulis</a:t>
          </a:r>
          <a:r>
            <a:rPr lang="fr-FR" sz="1100" baseline="0"/>
            <a:t> Léna</a:t>
          </a:r>
          <a:endParaRPr lang="fr-FR" sz="1100"/>
        </a:p>
      </xdr:txBody>
    </xdr:sp>
    <xdr:clientData/>
  </xdr:oneCellAnchor>
  <xdr:oneCellAnchor>
    <xdr:from>
      <xdr:col>3</xdr:col>
      <xdr:colOff>698501</xdr:colOff>
      <xdr:row>77</xdr:row>
      <xdr:rowOff>158751</xdr:rowOff>
    </xdr:from>
    <xdr:ext cx="539750" cy="264560"/>
    <xdr:sp macro="" textlink="">
      <xdr:nvSpPr>
        <xdr:cNvPr id="19" name="ZoneTexte 18"/>
        <xdr:cNvSpPr txBox="1"/>
      </xdr:nvSpPr>
      <xdr:spPr>
        <a:xfrm>
          <a:off x="2645834" y="14954251"/>
          <a:ext cx="539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Flavie</a:t>
          </a:r>
        </a:p>
      </xdr:txBody>
    </xdr:sp>
    <xdr:clientData/>
  </xdr:oneCellAnchor>
  <xdr:oneCellAnchor>
    <xdr:from>
      <xdr:col>5</xdr:col>
      <xdr:colOff>0</xdr:colOff>
      <xdr:row>79</xdr:row>
      <xdr:rowOff>31751</xdr:rowOff>
    </xdr:from>
    <xdr:ext cx="1524000" cy="264560"/>
    <xdr:sp macro="" textlink="">
      <xdr:nvSpPr>
        <xdr:cNvPr id="20" name="ZoneTexte 19"/>
        <xdr:cNvSpPr txBox="1"/>
      </xdr:nvSpPr>
      <xdr:spPr>
        <a:xfrm>
          <a:off x="3450167" y="15208251"/>
          <a:ext cx="15240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Décloisonnement</a:t>
          </a:r>
          <a:r>
            <a:rPr lang="fr-FR" sz="1100" baseline="0"/>
            <a:t> CM1</a:t>
          </a:r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42334</xdr:colOff>
      <xdr:row>76</xdr:row>
      <xdr:rowOff>148167</xdr:rowOff>
    </xdr:from>
    <xdr:to>
      <xdr:col>5</xdr:col>
      <xdr:colOff>299509</xdr:colOff>
      <xdr:row>78</xdr:row>
      <xdr:rowOff>31750</xdr:rowOff>
    </xdr:to>
    <xdr:sp macro="" textlink="">
      <xdr:nvSpPr>
        <xdr:cNvPr id="3" name="Soleil 2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3499909" y="14940492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275167</xdr:colOff>
      <xdr:row>70</xdr:row>
      <xdr:rowOff>10584</xdr:rowOff>
    </xdr:from>
    <xdr:ext cx="1259416" cy="264560"/>
    <xdr:sp macro="" textlink="">
      <xdr:nvSpPr>
        <xdr:cNvPr id="14" name="ZoneTexte 13"/>
        <xdr:cNvSpPr txBox="1"/>
      </xdr:nvSpPr>
      <xdr:spPr>
        <a:xfrm>
          <a:off x="2227792" y="13659909"/>
          <a:ext cx="125941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Retour Ulis</a:t>
          </a:r>
          <a:r>
            <a:rPr lang="fr-FR" sz="1100" baseline="0"/>
            <a:t> Léna</a:t>
          </a:r>
          <a:endParaRPr lang="fr-FR" sz="1100"/>
        </a:p>
      </xdr:txBody>
    </xdr:sp>
    <xdr:clientData/>
  </xdr:oneCellAnchor>
  <xdr:oneCellAnchor>
    <xdr:from>
      <xdr:col>5</xdr:col>
      <xdr:colOff>0</xdr:colOff>
      <xdr:row>78</xdr:row>
      <xdr:rowOff>31751</xdr:rowOff>
    </xdr:from>
    <xdr:ext cx="1524000" cy="264560"/>
    <xdr:sp macro="" textlink="">
      <xdr:nvSpPr>
        <xdr:cNvPr id="16" name="ZoneTexte 15"/>
        <xdr:cNvSpPr txBox="1"/>
      </xdr:nvSpPr>
      <xdr:spPr>
        <a:xfrm>
          <a:off x="3457575" y="15205076"/>
          <a:ext cx="15240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Décloisonnement</a:t>
          </a:r>
          <a:r>
            <a:rPr lang="fr-FR" sz="1100" baseline="0"/>
            <a:t> CM1</a:t>
          </a:r>
          <a:endParaRPr lang="fr-FR" sz="1100"/>
        </a:p>
      </xdr:txBody>
    </xdr:sp>
    <xdr:clientData/>
  </xdr:oneCellAnchor>
  <xdr:twoCellAnchor>
    <xdr:from>
      <xdr:col>3</xdr:col>
      <xdr:colOff>412750</xdr:colOff>
      <xdr:row>77</xdr:row>
      <xdr:rowOff>158750</xdr:rowOff>
    </xdr:from>
    <xdr:to>
      <xdr:col>3</xdr:col>
      <xdr:colOff>650875</xdr:colOff>
      <xdr:row>78</xdr:row>
      <xdr:rowOff>158750</xdr:rowOff>
    </xdr:to>
    <xdr:sp macro="" textlink="">
      <xdr:nvSpPr>
        <xdr:cNvPr id="17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365375" y="14951075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98426</xdr:colOff>
      <xdr:row>70</xdr:row>
      <xdr:rowOff>52917</xdr:rowOff>
    </xdr:from>
    <xdr:to>
      <xdr:col>3</xdr:col>
      <xdr:colOff>402167</xdr:colOff>
      <xdr:row>71</xdr:row>
      <xdr:rowOff>97367</xdr:rowOff>
    </xdr:to>
    <xdr:sp macro="" textlink="">
      <xdr:nvSpPr>
        <xdr:cNvPr id="19" name="Étoile à 4 branches 1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2051051" y="13511742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</xdr:row>
          <xdr:rowOff>57150</xdr:rowOff>
        </xdr:from>
        <xdr:to>
          <xdr:col>12</xdr:col>
          <xdr:colOff>1333500</xdr:colOff>
          <xdr:row>3</xdr:row>
          <xdr:rowOff>57150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363009</xdr:colOff>
      <xdr:row>58</xdr:row>
      <xdr:rowOff>84667</xdr:rowOff>
    </xdr:from>
    <xdr:to>
      <xdr:col>1</xdr:col>
      <xdr:colOff>222250</xdr:colOff>
      <xdr:row>59</xdr:row>
      <xdr:rowOff>129117</xdr:rowOff>
    </xdr:to>
    <xdr:sp macro="" textlink="">
      <xdr:nvSpPr>
        <xdr:cNvPr id="21" name="Étoile à 4 branches 20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363009" y="11257492"/>
          <a:ext cx="306916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595843</xdr:colOff>
      <xdr:row>11</xdr:row>
      <xdr:rowOff>42333</xdr:rowOff>
    </xdr:from>
    <xdr:to>
      <xdr:col>2</xdr:col>
      <xdr:colOff>148167</xdr:colOff>
      <xdr:row>12</xdr:row>
      <xdr:rowOff>86783</xdr:rowOff>
    </xdr:to>
    <xdr:sp macro="" textlink="">
      <xdr:nvSpPr>
        <xdr:cNvPr id="22" name="Étoile à 4 branches 21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1043518" y="2261658"/>
          <a:ext cx="304799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712259</xdr:colOff>
      <xdr:row>70</xdr:row>
      <xdr:rowOff>84667</xdr:rowOff>
    </xdr:from>
    <xdr:to>
      <xdr:col>7</xdr:col>
      <xdr:colOff>264583</xdr:colOff>
      <xdr:row>71</xdr:row>
      <xdr:rowOff>129117</xdr:rowOff>
    </xdr:to>
    <xdr:sp macro="" textlink="">
      <xdr:nvSpPr>
        <xdr:cNvPr id="23" name="Étoile à 4 branches 22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4922309" y="13543492"/>
          <a:ext cx="304799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585259</xdr:colOff>
      <xdr:row>15</xdr:row>
      <xdr:rowOff>63500</xdr:rowOff>
    </xdr:from>
    <xdr:to>
      <xdr:col>10</xdr:col>
      <xdr:colOff>137583</xdr:colOff>
      <xdr:row>16</xdr:row>
      <xdr:rowOff>107950</xdr:rowOff>
    </xdr:to>
    <xdr:sp macro="" textlink="">
      <xdr:nvSpPr>
        <xdr:cNvPr id="24" name="Étoile à 4 branches 23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7052734" y="3044825"/>
          <a:ext cx="304799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232834</xdr:colOff>
      <xdr:row>48</xdr:row>
      <xdr:rowOff>10583</xdr:rowOff>
    </xdr:from>
    <xdr:to>
      <xdr:col>8</xdr:col>
      <xdr:colOff>490009</xdr:colOff>
      <xdr:row>49</xdr:row>
      <xdr:rowOff>84666</xdr:rowOff>
    </xdr:to>
    <xdr:sp macro="" textlink="">
      <xdr:nvSpPr>
        <xdr:cNvPr id="25" name="Soleil 2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5947834" y="9278408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666750</xdr:colOff>
      <xdr:row>49</xdr:row>
      <xdr:rowOff>63500</xdr:rowOff>
    </xdr:from>
    <xdr:to>
      <xdr:col>10</xdr:col>
      <xdr:colOff>153458</xdr:colOff>
      <xdr:row>50</xdr:row>
      <xdr:rowOff>63500</xdr:rowOff>
    </xdr:to>
    <xdr:sp macro="" textlink="">
      <xdr:nvSpPr>
        <xdr:cNvPr id="26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7134225" y="9521825"/>
          <a:ext cx="239183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645584</xdr:colOff>
      <xdr:row>73</xdr:row>
      <xdr:rowOff>84667</xdr:rowOff>
    </xdr:from>
    <xdr:to>
      <xdr:col>10</xdr:col>
      <xdr:colOff>132292</xdr:colOff>
      <xdr:row>74</xdr:row>
      <xdr:rowOff>84667</xdr:rowOff>
    </xdr:to>
    <xdr:sp macro="" textlink="">
      <xdr:nvSpPr>
        <xdr:cNvPr id="27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7113059" y="14114992"/>
          <a:ext cx="239183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645583</xdr:colOff>
      <xdr:row>26</xdr:row>
      <xdr:rowOff>105833</xdr:rowOff>
    </xdr:from>
    <xdr:to>
      <xdr:col>6</xdr:col>
      <xdr:colOff>132292</xdr:colOff>
      <xdr:row>27</xdr:row>
      <xdr:rowOff>105833</xdr:rowOff>
    </xdr:to>
    <xdr:sp macro="" textlink="">
      <xdr:nvSpPr>
        <xdr:cNvPr id="28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4103158" y="5182658"/>
          <a:ext cx="239184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645583</xdr:colOff>
      <xdr:row>26</xdr:row>
      <xdr:rowOff>84666</xdr:rowOff>
    </xdr:from>
    <xdr:to>
      <xdr:col>4</xdr:col>
      <xdr:colOff>132291</xdr:colOff>
      <xdr:row>27</xdr:row>
      <xdr:rowOff>84666</xdr:rowOff>
    </xdr:to>
    <xdr:sp macro="" textlink="">
      <xdr:nvSpPr>
        <xdr:cNvPr id="29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598208" y="5161491"/>
          <a:ext cx="239183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698501</xdr:colOff>
      <xdr:row>77</xdr:row>
      <xdr:rowOff>158751</xdr:rowOff>
    </xdr:from>
    <xdr:ext cx="539750" cy="264560"/>
    <xdr:sp macro="" textlink="">
      <xdr:nvSpPr>
        <xdr:cNvPr id="31" name="ZoneTexte 30"/>
        <xdr:cNvSpPr txBox="1"/>
      </xdr:nvSpPr>
      <xdr:spPr>
        <a:xfrm>
          <a:off x="2651126" y="14951076"/>
          <a:ext cx="539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Flavie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21"/>
  <sheetViews>
    <sheetView topLeftCell="A7" zoomScale="90" zoomScaleNormal="90" workbookViewId="0">
      <selection activeCell="H20" sqref="H20:I21"/>
    </sheetView>
  </sheetViews>
  <sheetFormatPr baseColWidth="10" defaultRowHeight="15" x14ac:dyDescent="0.25"/>
  <sheetData>
    <row r="1" spans="1:11" ht="15" customHeight="1" x14ac:dyDescent="0.25">
      <c r="A1" s="1"/>
      <c r="B1" s="115" t="s">
        <v>0</v>
      </c>
      <c r="C1" s="117"/>
      <c r="D1" s="115" t="s">
        <v>1</v>
      </c>
      <c r="E1" s="117"/>
      <c r="F1" s="115" t="s">
        <v>2</v>
      </c>
      <c r="G1" s="117"/>
      <c r="H1" s="115" t="s">
        <v>3</v>
      </c>
      <c r="I1" s="117"/>
      <c r="J1" s="115" t="s">
        <v>4</v>
      </c>
      <c r="K1" s="117"/>
    </row>
    <row r="2" spans="1:11" x14ac:dyDescent="0.25">
      <c r="A2" s="1"/>
      <c r="B2" s="2" t="s">
        <v>5</v>
      </c>
      <c r="C2" s="2" t="s">
        <v>6</v>
      </c>
      <c r="D2" s="2" t="s">
        <v>5</v>
      </c>
      <c r="E2" s="2" t="s">
        <v>6</v>
      </c>
      <c r="F2" s="2" t="s">
        <v>5</v>
      </c>
      <c r="G2" s="2" t="s">
        <v>6</v>
      </c>
      <c r="H2" s="2" t="s">
        <v>5</v>
      </c>
      <c r="I2" s="2" t="s">
        <v>6</v>
      </c>
      <c r="J2" s="2" t="s">
        <v>5</v>
      </c>
      <c r="K2" s="2" t="s">
        <v>6</v>
      </c>
    </row>
    <row r="3" spans="1:11" ht="15" customHeight="1" x14ac:dyDescent="0.25">
      <c r="A3" s="7" t="s">
        <v>45</v>
      </c>
      <c r="B3" s="115" t="s">
        <v>47</v>
      </c>
      <c r="C3" s="116"/>
      <c r="D3" s="116"/>
      <c r="E3" s="116"/>
      <c r="F3" s="116"/>
      <c r="G3" s="116"/>
      <c r="H3" s="116"/>
      <c r="I3" s="116"/>
      <c r="J3" s="116"/>
      <c r="K3" s="117"/>
    </row>
    <row r="4" spans="1:11" ht="30" x14ac:dyDescent="0.25">
      <c r="A4" s="8" t="s">
        <v>46</v>
      </c>
      <c r="B4" s="3" t="s">
        <v>7</v>
      </c>
      <c r="C4" s="3" t="s">
        <v>8</v>
      </c>
      <c r="D4" s="4" t="s">
        <v>9</v>
      </c>
      <c r="E4" s="3" t="s">
        <v>7</v>
      </c>
      <c r="F4" s="118" t="s">
        <v>10</v>
      </c>
      <c r="G4" s="119"/>
      <c r="H4" s="3" t="s">
        <v>7</v>
      </c>
      <c r="I4" s="4" t="s">
        <v>9</v>
      </c>
      <c r="J4" s="3" t="s">
        <v>8</v>
      </c>
      <c r="K4" s="3" t="s">
        <v>7</v>
      </c>
    </row>
    <row r="5" spans="1:11" ht="30" x14ac:dyDescent="0.25">
      <c r="A5" s="5" t="s">
        <v>11</v>
      </c>
      <c r="B5" s="3" t="s">
        <v>8</v>
      </c>
      <c r="C5" s="3" t="s">
        <v>7</v>
      </c>
      <c r="D5" s="3" t="s">
        <v>7</v>
      </c>
      <c r="E5" s="4" t="s">
        <v>9</v>
      </c>
      <c r="F5" s="118" t="s">
        <v>12</v>
      </c>
      <c r="G5" s="119"/>
      <c r="H5" s="4" t="s">
        <v>9</v>
      </c>
      <c r="I5" s="3" t="s">
        <v>7</v>
      </c>
      <c r="J5" s="3" t="s">
        <v>7</v>
      </c>
      <c r="K5" s="3" t="s">
        <v>8</v>
      </c>
    </row>
    <row r="6" spans="1:11" ht="15" customHeight="1" x14ac:dyDescent="0.25">
      <c r="A6" s="5" t="s">
        <v>13</v>
      </c>
      <c r="B6" s="120" t="s">
        <v>14</v>
      </c>
      <c r="C6" s="121"/>
      <c r="D6" s="120" t="s">
        <v>15</v>
      </c>
      <c r="E6" s="121"/>
      <c r="F6" s="122" t="s">
        <v>16</v>
      </c>
      <c r="G6" s="123"/>
      <c r="H6" s="118" t="s">
        <v>14</v>
      </c>
      <c r="I6" s="119"/>
      <c r="J6" s="118" t="s">
        <v>17</v>
      </c>
      <c r="K6" s="119"/>
    </row>
    <row r="7" spans="1:11" ht="30" customHeight="1" x14ac:dyDescent="0.25">
      <c r="A7" s="5" t="s">
        <v>18</v>
      </c>
      <c r="B7" s="118" t="s">
        <v>19</v>
      </c>
      <c r="C7" s="119"/>
      <c r="D7" s="118" t="s">
        <v>19</v>
      </c>
      <c r="E7" s="119"/>
      <c r="F7" s="124"/>
      <c r="G7" s="125"/>
      <c r="H7" s="118" t="s">
        <v>19</v>
      </c>
      <c r="I7" s="119"/>
      <c r="J7" s="118" t="s">
        <v>20</v>
      </c>
      <c r="K7" s="119"/>
    </row>
    <row r="8" spans="1:11" ht="15" customHeight="1" x14ac:dyDescent="0.25">
      <c r="A8" s="115" t="s">
        <v>21</v>
      </c>
      <c r="B8" s="116"/>
      <c r="C8" s="116"/>
      <c r="D8" s="116"/>
      <c r="E8" s="116"/>
      <c r="F8" s="116"/>
      <c r="G8" s="116"/>
      <c r="H8" s="116"/>
      <c r="I8" s="116"/>
      <c r="J8" s="116"/>
      <c r="K8" s="117"/>
    </row>
    <row r="9" spans="1:11" ht="15" customHeight="1" x14ac:dyDescent="0.25">
      <c r="A9" s="126" t="s">
        <v>22</v>
      </c>
      <c r="B9" s="128" t="s">
        <v>23</v>
      </c>
      <c r="C9" s="128" t="s">
        <v>23</v>
      </c>
      <c r="D9" s="128" t="s">
        <v>24</v>
      </c>
      <c r="E9" s="128" t="s">
        <v>24</v>
      </c>
      <c r="F9" s="130" t="s">
        <v>25</v>
      </c>
      <c r="G9" s="131"/>
      <c r="H9" s="115" t="s">
        <v>26</v>
      </c>
      <c r="I9" s="117"/>
      <c r="J9" s="134" t="s">
        <v>44</v>
      </c>
      <c r="K9" s="135"/>
    </row>
    <row r="10" spans="1:11" ht="90" x14ac:dyDescent="0.25">
      <c r="A10" s="127"/>
      <c r="B10" s="129"/>
      <c r="C10" s="129"/>
      <c r="D10" s="129"/>
      <c r="E10" s="129"/>
      <c r="F10" s="132"/>
      <c r="G10" s="133"/>
      <c r="H10" s="4" t="s">
        <v>27</v>
      </c>
      <c r="I10" s="6" t="s">
        <v>16</v>
      </c>
      <c r="J10" s="136"/>
      <c r="K10" s="137"/>
    </row>
    <row r="11" spans="1:11" ht="15" customHeight="1" x14ac:dyDescent="0.25">
      <c r="A11" s="126" t="s">
        <v>28</v>
      </c>
      <c r="B11" s="141" t="s">
        <v>29</v>
      </c>
      <c r="C11" s="142"/>
      <c r="D11" s="134" t="s">
        <v>43</v>
      </c>
      <c r="E11" s="135"/>
      <c r="F11" s="149" t="s">
        <v>30</v>
      </c>
      <c r="G11" s="150"/>
      <c r="H11" s="155" t="s">
        <v>31</v>
      </c>
      <c r="I11" s="156"/>
      <c r="J11" s="141" t="s">
        <v>29</v>
      </c>
      <c r="K11" s="142"/>
    </row>
    <row r="12" spans="1:11" x14ac:dyDescent="0.25">
      <c r="A12" s="140"/>
      <c r="B12" s="143"/>
      <c r="C12" s="144"/>
      <c r="D12" s="147"/>
      <c r="E12" s="148"/>
      <c r="F12" s="151"/>
      <c r="G12" s="152"/>
      <c r="H12" s="157" t="s">
        <v>32</v>
      </c>
      <c r="I12" s="158"/>
      <c r="J12" s="143"/>
      <c r="K12" s="144"/>
    </row>
    <row r="13" spans="1:11" ht="15" customHeight="1" x14ac:dyDescent="0.25">
      <c r="A13" s="127"/>
      <c r="B13" s="145"/>
      <c r="C13" s="146"/>
      <c r="D13" s="136"/>
      <c r="E13" s="137"/>
      <c r="F13" s="153"/>
      <c r="G13" s="154"/>
      <c r="H13" s="132"/>
      <c r="I13" s="133"/>
      <c r="J13" s="145"/>
      <c r="K13" s="146"/>
    </row>
    <row r="14" spans="1:11" ht="15" customHeight="1" x14ac:dyDescent="0.25">
      <c r="A14" s="115" t="s">
        <v>40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7"/>
    </row>
    <row r="15" spans="1:11" x14ac:dyDescent="0.25">
      <c r="A15" s="126" t="s">
        <v>51</v>
      </c>
      <c r="B15" s="159" t="s">
        <v>50</v>
      </c>
      <c r="C15" s="162" t="s">
        <v>33</v>
      </c>
      <c r="D15" s="165"/>
      <c r="E15" s="166"/>
      <c r="F15" s="166"/>
      <c r="G15" s="167"/>
      <c r="H15" s="149" t="s">
        <v>53</v>
      </c>
      <c r="I15" s="150"/>
      <c r="J15" s="128" t="s">
        <v>35</v>
      </c>
      <c r="K15" s="128" t="s">
        <v>35</v>
      </c>
    </row>
    <row r="16" spans="1:11" ht="15" customHeight="1" x14ac:dyDescent="0.25">
      <c r="A16" s="140"/>
      <c r="B16" s="160"/>
      <c r="C16" s="163"/>
      <c r="D16" s="168"/>
      <c r="E16" s="169"/>
      <c r="F16" s="169"/>
      <c r="G16" s="170"/>
      <c r="H16" s="151"/>
      <c r="I16" s="152"/>
      <c r="J16" s="173"/>
      <c r="K16" s="173"/>
    </row>
    <row r="17" spans="1:14" x14ac:dyDescent="0.25">
      <c r="A17" s="127"/>
      <c r="B17" s="161"/>
      <c r="C17" s="164"/>
      <c r="D17" s="168"/>
      <c r="E17" s="169"/>
      <c r="F17" s="169"/>
      <c r="G17" s="170"/>
      <c r="H17" s="151"/>
      <c r="I17" s="154"/>
      <c r="J17" s="129"/>
      <c r="K17" s="129"/>
      <c r="M17" s="138"/>
      <c r="N17" s="139"/>
    </row>
    <row r="18" spans="1:14" ht="64.5" customHeight="1" x14ac:dyDescent="0.25">
      <c r="A18" s="5" t="s">
        <v>52</v>
      </c>
      <c r="B18" s="118" t="s">
        <v>41</v>
      </c>
      <c r="C18" s="119"/>
      <c r="D18" s="171"/>
      <c r="E18" s="172"/>
      <c r="F18" s="172"/>
      <c r="G18" s="172"/>
      <c r="H18" s="9" t="s">
        <v>54</v>
      </c>
      <c r="I18" s="10" t="s">
        <v>34</v>
      </c>
      <c r="J18" s="174" t="s">
        <v>42</v>
      </c>
      <c r="K18" s="175"/>
    </row>
    <row r="19" spans="1:14" ht="15" customHeight="1" x14ac:dyDescent="0.25">
      <c r="A19" s="115" t="s">
        <v>21</v>
      </c>
      <c r="B19" s="116"/>
      <c r="C19" s="116"/>
      <c r="D19" s="116"/>
      <c r="E19" s="116"/>
      <c r="F19" s="116"/>
      <c r="G19" s="116"/>
      <c r="H19" s="184"/>
      <c r="I19" s="116"/>
      <c r="J19" s="116"/>
      <c r="K19" s="117"/>
    </row>
    <row r="20" spans="1:14" ht="37.5" customHeight="1" x14ac:dyDescent="0.25">
      <c r="A20" s="5" t="s">
        <v>37</v>
      </c>
      <c r="B20" s="176" t="s">
        <v>36</v>
      </c>
      <c r="C20" s="177"/>
      <c r="D20" s="165"/>
      <c r="E20" s="166"/>
      <c r="F20" s="166"/>
      <c r="G20" s="167"/>
      <c r="H20" s="130" t="s">
        <v>38</v>
      </c>
      <c r="I20" s="182"/>
      <c r="J20" s="180" t="s">
        <v>36</v>
      </c>
      <c r="K20" s="177"/>
    </row>
    <row r="21" spans="1:14" ht="15" customHeight="1" x14ac:dyDescent="0.25">
      <c r="A21" s="5" t="s">
        <v>39</v>
      </c>
      <c r="B21" s="178"/>
      <c r="C21" s="179"/>
      <c r="D21" s="171"/>
      <c r="E21" s="172"/>
      <c r="F21" s="172"/>
      <c r="G21" s="185"/>
      <c r="H21" s="132"/>
      <c r="I21" s="183"/>
      <c r="J21" s="181"/>
      <c r="K21" s="179"/>
    </row>
  </sheetData>
  <mergeCells count="49">
    <mergeCell ref="J18:K18"/>
    <mergeCell ref="B18:C18"/>
    <mergeCell ref="B20:C21"/>
    <mergeCell ref="J20:K21"/>
    <mergeCell ref="H20:I21"/>
    <mergeCell ref="A19:K19"/>
    <mergeCell ref="D20:G21"/>
    <mergeCell ref="M17:N17"/>
    <mergeCell ref="A11:A13"/>
    <mergeCell ref="B11:C13"/>
    <mergeCell ref="D11:E13"/>
    <mergeCell ref="F11:G13"/>
    <mergeCell ref="H11:I11"/>
    <mergeCell ref="H12:I13"/>
    <mergeCell ref="H15:I17"/>
    <mergeCell ref="B15:B17"/>
    <mergeCell ref="J11:K13"/>
    <mergeCell ref="A14:K14"/>
    <mergeCell ref="A15:A17"/>
    <mergeCell ref="C15:C17"/>
    <mergeCell ref="D15:G18"/>
    <mergeCell ref="J15:J17"/>
    <mergeCell ref="K15:K17"/>
    <mergeCell ref="A8:K8"/>
    <mergeCell ref="A9:A10"/>
    <mergeCell ref="B9:B10"/>
    <mergeCell ref="C9:C10"/>
    <mergeCell ref="D9:D10"/>
    <mergeCell ref="E9:E10"/>
    <mergeCell ref="F9:G10"/>
    <mergeCell ref="H9:I9"/>
    <mergeCell ref="J9:K10"/>
    <mergeCell ref="F5:G5"/>
    <mergeCell ref="B6:C6"/>
    <mergeCell ref="D6:E6"/>
    <mergeCell ref="F6:G7"/>
    <mergeCell ref="H6:I6"/>
    <mergeCell ref="J6:K6"/>
    <mergeCell ref="B7:C7"/>
    <mergeCell ref="D7:E7"/>
    <mergeCell ref="H7:I7"/>
    <mergeCell ref="J7:K7"/>
    <mergeCell ref="B3:K3"/>
    <mergeCell ref="F4:G4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3"/>
  <sheetViews>
    <sheetView topLeftCell="A4" workbookViewId="0">
      <selection activeCell="A13" sqref="A13:K13"/>
    </sheetView>
  </sheetViews>
  <sheetFormatPr baseColWidth="10" defaultRowHeight="15" x14ac:dyDescent="0.25"/>
  <cols>
    <col min="1" max="9" width="11.42578125" style="12"/>
    <col min="10" max="10" width="15.140625" style="12" customWidth="1"/>
    <col min="11" max="11" width="13" style="12" customWidth="1"/>
    <col min="12" max="16384" width="11.42578125" style="12"/>
  </cols>
  <sheetData>
    <row r="1" spans="1:11" x14ac:dyDescent="0.25">
      <c r="A1" s="11"/>
      <c r="B1" s="189" t="s">
        <v>0</v>
      </c>
      <c r="C1" s="187"/>
      <c r="D1" s="189" t="s">
        <v>1</v>
      </c>
      <c r="E1" s="187"/>
      <c r="F1" s="189" t="s">
        <v>2</v>
      </c>
      <c r="G1" s="187"/>
      <c r="H1" s="189" t="s">
        <v>3</v>
      </c>
      <c r="I1" s="187"/>
      <c r="J1" s="189" t="s">
        <v>4</v>
      </c>
      <c r="K1" s="187"/>
    </row>
    <row r="2" spans="1:11" x14ac:dyDescent="0.25">
      <c r="A2" s="13"/>
      <c r="B2" s="14" t="s">
        <v>5</v>
      </c>
      <c r="C2" s="14" t="s">
        <v>6</v>
      </c>
      <c r="D2" s="14" t="s">
        <v>5</v>
      </c>
      <c r="E2" s="14" t="s">
        <v>6</v>
      </c>
      <c r="F2" s="14" t="s">
        <v>5</v>
      </c>
      <c r="G2" s="14" t="s">
        <v>6</v>
      </c>
      <c r="H2" s="14" t="s">
        <v>5</v>
      </c>
      <c r="I2" s="14" t="s">
        <v>6</v>
      </c>
      <c r="J2" s="14" t="s">
        <v>5</v>
      </c>
      <c r="K2" s="14" t="s">
        <v>6</v>
      </c>
    </row>
    <row r="3" spans="1:11" ht="23.25" customHeight="1" x14ac:dyDescent="0.25">
      <c r="A3" s="15" t="s">
        <v>70</v>
      </c>
      <c r="B3" s="186" t="s">
        <v>71</v>
      </c>
      <c r="C3" s="186"/>
      <c r="D3" s="186"/>
      <c r="E3" s="186"/>
      <c r="F3" s="186"/>
      <c r="G3" s="186"/>
      <c r="H3" s="186"/>
      <c r="I3" s="186"/>
      <c r="J3" s="186"/>
      <c r="K3" s="187"/>
    </row>
    <row r="4" spans="1:11" ht="22.5" customHeight="1" x14ac:dyDescent="0.25">
      <c r="A4" s="15" t="s">
        <v>72</v>
      </c>
      <c r="B4" s="194" t="s">
        <v>14</v>
      </c>
      <c r="C4" s="195"/>
      <c r="D4" s="196" t="s">
        <v>14</v>
      </c>
      <c r="E4" s="195"/>
      <c r="F4" s="192" t="s">
        <v>7</v>
      </c>
      <c r="G4" s="193"/>
      <c r="H4" s="196" t="s">
        <v>14</v>
      </c>
      <c r="I4" s="195"/>
      <c r="J4" s="190" t="s">
        <v>73</v>
      </c>
      <c r="K4" s="191"/>
    </row>
    <row r="5" spans="1:11" ht="30" customHeight="1" x14ac:dyDescent="0.25">
      <c r="A5" s="16" t="s">
        <v>64</v>
      </c>
      <c r="B5" s="208" t="s">
        <v>62</v>
      </c>
      <c r="C5" s="260"/>
      <c r="D5" s="207" t="s">
        <v>62</v>
      </c>
      <c r="E5" s="260"/>
      <c r="F5" s="17" t="s">
        <v>66</v>
      </c>
      <c r="G5" s="258" t="s">
        <v>68</v>
      </c>
      <c r="H5" s="207" t="s">
        <v>62</v>
      </c>
      <c r="I5" s="260"/>
      <c r="J5" s="231" t="s">
        <v>69</v>
      </c>
      <c r="K5" s="232"/>
    </row>
    <row r="6" spans="1:11" ht="14.25" customHeight="1" x14ac:dyDescent="0.25">
      <c r="A6" s="18" t="s">
        <v>48</v>
      </c>
      <c r="B6" s="210"/>
      <c r="C6" s="261"/>
      <c r="D6" s="209"/>
      <c r="E6" s="261"/>
      <c r="F6" s="19" t="s">
        <v>65</v>
      </c>
      <c r="G6" s="259"/>
      <c r="H6" s="209"/>
      <c r="I6" s="261"/>
      <c r="J6" s="233"/>
      <c r="K6" s="234"/>
    </row>
    <row r="7" spans="1:11" x14ac:dyDescent="0.25">
      <c r="A7" s="262" t="s">
        <v>21</v>
      </c>
      <c r="B7" s="263"/>
      <c r="C7" s="263"/>
      <c r="D7" s="263"/>
      <c r="E7" s="263"/>
      <c r="F7" s="263"/>
      <c r="G7" s="263"/>
      <c r="H7" s="263"/>
      <c r="I7" s="263"/>
      <c r="J7" s="263"/>
      <c r="K7" s="264"/>
    </row>
    <row r="8" spans="1:11" ht="15" customHeight="1" x14ac:dyDescent="0.25">
      <c r="A8" s="215" t="s">
        <v>22</v>
      </c>
      <c r="B8" s="224" t="s">
        <v>23</v>
      </c>
      <c r="C8" s="224" t="s">
        <v>23</v>
      </c>
      <c r="D8" s="224" t="s">
        <v>24</v>
      </c>
      <c r="E8" s="235" t="s">
        <v>24</v>
      </c>
      <c r="F8" s="265" t="s">
        <v>29</v>
      </c>
      <c r="G8" s="266"/>
      <c r="H8" s="186" t="s">
        <v>26</v>
      </c>
      <c r="I8" s="187"/>
      <c r="J8" s="207" t="s">
        <v>63</v>
      </c>
      <c r="K8" s="260"/>
    </row>
    <row r="9" spans="1:11" ht="50.25" customHeight="1" x14ac:dyDescent="0.25">
      <c r="A9" s="217"/>
      <c r="B9" s="226"/>
      <c r="C9" s="226"/>
      <c r="D9" s="226"/>
      <c r="E9" s="239"/>
      <c r="F9" s="267"/>
      <c r="G9" s="268"/>
      <c r="H9" s="256" t="s">
        <v>49</v>
      </c>
      <c r="I9" s="257"/>
      <c r="J9" s="209"/>
      <c r="K9" s="261"/>
    </row>
    <row r="10" spans="1:11" ht="15" customHeight="1" x14ac:dyDescent="0.25">
      <c r="A10" s="215" t="s">
        <v>28</v>
      </c>
      <c r="B10" s="235" t="s">
        <v>7</v>
      </c>
      <c r="C10" s="236"/>
      <c r="D10" s="231" t="s">
        <v>43</v>
      </c>
      <c r="E10" s="241"/>
      <c r="F10" s="245" t="s">
        <v>55</v>
      </c>
      <c r="G10" s="245"/>
      <c r="H10" s="246" t="s">
        <v>31</v>
      </c>
      <c r="I10" s="247"/>
      <c r="J10" s="235" t="s">
        <v>7</v>
      </c>
      <c r="K10" s="236"/>
    </row>
    <row r="11" spans="1:11" x14ac:dyDescent="0.25">
      <c r="A11" s="216"/>
      <c r="B11" s="237"/>
      <c r="C11" s="238"/>
      <c r="D11" s="242"/>
      <c r="E11" s="243"/>
      <c r="F11" s="245"/>
      <c r="G11" s="245"/>
      <c r="H11" s="248" t="s">
        <v>29</v>
      </c>
      <c r="I11" s="249"/>
      <c r="J11" s="237"/>
      <c r="K11" s="238"/>
    </row>
    <row r="12" spans="1:11" x14ac:dyDescent="0.25">
      <c r="A12" s="217"/>
      <c r="B12" s="239"/>
      <c r="C12" s="240"/>
      <c r="D12" s="233"/>
      <c r="E12" s="244"/>
      <c r="F12" s="245"/>
      <c r="G12" s="245"/>
      <c r="H12" s="250"/>
      <c r="I12" s="251"/>
      <c r="J12" s="239"/>
      <c r="K12" s="240"/>
    </row>
    <row r="13" spans="1:11" ht="15" customHeight="1" x14ac:dyDescent="0.25">
      <c r="A13" s="189" t="s">
        <v>40</v>
      </c>
      <c r="B13" s="186"/>
      <c r="C13" s="186"/>
      <c r="D13" s="186"/>
      <c r="E13" s="186"/>
      <c r="F13" s="255"/>
      <c r="G13" s="255"/>
      <c r="H13" s="186"/>
      <c r="I13" s="186"/>
      <c r="J13" s="186"/>
      <c r="K13" s="187"/>
    </row>
    <row r="14" spans="1:11" x14ac:dyDescent="0.25">
      <c r="A14" s="215" t="s">
        <v>51</v>
      </c>
      <c r="B14" s="207" t="s">
        <v>74</v>
      </c>
      <c r="C14" s="218" t="s">
        <v>33</v>
      </c>
      <c r="D14" s="201"/>
      <c r="E14" s="202"/>
      <c r="F14" s="202"/>
      <c r="G14" s="203"/>
      <c r="H14" s="218" t="s">
        <v>67</v>
      </c>
      <c r="I14" s="252" t="s">
        <v>57</v>
      </c>
      <c r="J14" s="224" t="s">
        <v>35</v>
      </c>
      <c r="K14" s="224" t="s">
        <v>35</v>
      </c>
    </row>
    <row r="15" spans="1:11" ht="15" customHeight="1" x14ac:dyDescent="0.25">
      <c r="A15" s="216"/>
      <c r="B15" s="229"/>
      <c r="C15" s="219"/>
      <c r="D15" s="221"/>
      <c r="E15" s="222"/>
      <c r="F15" s="222"/>
      <c r="G15" s="223"/>
      <c r="H15" s="219"/>
      <c r="I15" s="253"/>
      <c r="J15" s="225"/>
      <c r="K15" s="225"/>
    </row>
    <row r="16" spans="1:11" x14ac:dyDescent="0.25">
      <c r="A16" s="217"/>
      <c r="B16" s="209"/>
      <c r="C16" s="220"/>
      <c r="D16" s="221"/>
      <c r="E16" s="222"/>
      <c r="F16" s="222"/>
      <c r="G16" s="223"/>
      <c r="H16" s="220"/>
      <c r="I16" s="254"/>
      <c r="J16" s="226"/>
      <c r="K16" s="225"/>
    </row>
    <row r="17" spans="1:11" ht="45.75" customHeight="1" x14ac:dyDescent="0.25">
      <c r="A17" s="11" t="s">
        <v>52</v>
      </c>
      <c r="B17" s="190" t="s">
        <v>12</v>
      </c>
      <c r="C17" s="191"/>
      <c r="D17" s="204"/>
      <c r="E17" s="205"/>
      <c r="F17" s="205"/>
      <c r="G17" s="206"/>
      <c r="H17" s="227" t="s">
        <v>36</v>
      </c>
      <c r="I17" s="228"/>
      <c r="J17" s="19" t="s">
        <v>75</v>
      </c>
      <c r="K17" s="20" t="s">
        <v>68</v>
      </c>
    </row>
    <row r="18" spans="1:11" x14ac:dyDescent="0.25">
      <c r="A18" s="189" t="s">
        <v>21</v>
      </c>
      <c r="B18" s="186"/>
      <c r="C18" s="186"/>
      <c r="D18" s="186"/>
      <c r="E18" s="186"/>
      <c r="F18" s="186"/>
      <c r="G18" s="186"/>
      <c r="H18" s="186"/>
      <c r="I18" s="186"/>
      <c r="J18" s="186"/>
      <c r="K18" s="230"/>
    </row>
    <row r="19" spans="1:11" ht="15" customHeight="1" x14ac:dyDescent="0.25">
      <c r="A19" s="11" t="s">
        <v>37</v>
      </c>
      <c r="B19" s="197" t="s">
        <v>36</v>
      </c>
      <c r="C19" s="198"/>
      <c r="D19" s="201"/>
      <c r="E19" s="202"/>
      <c r="F19" s="202"/>
      <c r="G19" s="203"/>
      <c r="H19" s="207" t="s">
        <v>41</v>
      </c>
      <c r="I19" s="208"/>
      <c r="J19" s="211" t="s">
        <v>56</v>
      </c>
      <c r="K19" s="212"/>
    </row>
    <row r="20" spans="1:11" x14ac:dyDescent="0.25">
      <c r="A20" s="11" t="s">
        <v>39</v>
      </c>
      <c r="B20" s="199"/>
      <c r="C20" s="200"/>
      <c r="D20" s="204"/>
      <c r="E20" s="205"/>
      <c r="F20" s="205"/>
      <c r="G20" s="206"/>
      <c r="H20" s="209"/>
      <c r="I20" s="210"/>
      <c r="J20" s="213"/>
      <c r="K20" s="214"/>
    </row>
    <row r="22" spans="1:11" ht="75" x14ac:dyDescent="0.25">
      <c r="A22" s="21" t="s">
        <v>58</v>
      </c>
      <c r="B22" s="22" t="s">
        <v>59</v>
      </c>
      <c r="C22" s="22" t="s">
        <v>61</v>
      </c>
      <c r="E22" s="188" t="s">
        <v>60</v>
      </c>
      <c r="F22" s="188"/>
      <c r="G22" s="188"/>
      <c r="H22" s="188"/>
    </row>
    <row r="23" spans="1:11" ht="90" customHeight="1" x14ac:dyDescent="0.25"/>
  </sheetData>
  <mergeCells count="50">
    <mergeCell ref="G5:G6"/>
    <mergeCell ref="H5:I6"/>
    <mergeCell ref="J8:K9"/>
    <mergeCell ref="B5:C6"/>
    <mergeCell ref="D5:E6"/>
    <mergeCell ref="C8:C9"/>
    <mergeCell ref="D8:D9"/>
    <mergeCell ref="E8:E9"/>
    <mergeCell ref="A7:K7"/>
    <mergeCell ref="F8:G9"/>
    <mergeCell ref="A18:K18"/>
    <mergeCell ref="H8:I8"/>
    <mergeCell ref="J5:K6"/>
    <mergeCell ref="A10:A12"/>
    <mergeCell ref="B10:C12"/>
    <mergeCell ref="D10:E12"/>
    <mergeCell ref="F10:G12"/>
    <mergeCell ref="H10:I10"/>
    <mergeCell ref="J10:K12"/>
    <mergeCell ref="H11:I12"/>
    <mergeCell ref="A8:A9"/>
    <mergeCell ref="B8:B9"/>
    <mergeCell ref="I14:I16"/>
    <mergeCell ref="H14:H16"/>
    <mergeCell ref="A13:K13"/>
    <mergeCell ref="H9:I9"/>
    <mergeCell ref="A14:A16"/>
    <mergeCell ref="C14:C16"/>
    <mergeCell ref="D14:G17"/>
    <mergeCell ref="J14:J16"/>
    <mergeCell ref="K14:K16"/>
    <mergeCell ref="B17:C17"/>
    <mergeCell ref="H17:I17"/>
    <mergeCell ref="B14:B16"/>
    <mergeCell ref="B3:K3"/>
    <mergeCell ref="E22:H22"/>
    <mergeCell ref="B1:C1"/>
    <mergeCell ref="D1:E1"/>
    <mergeCell ref="F1:G1"/>
    <mergeCell ref="H1:I1"/>
    <mergeCell ref="J1:K1"/>
    <mergeCell ref="J4:K4"/>
    <mergeCell ref="F4:G4"/>
    <mergeCell ref="B4:C4"/>
    <mergeCell ref="D4:E4"/>
    <mergeCell ref="H4:I4"/>
    <mergeCell ref="B19:C20"/>
    <mergeCell ref="D19:G20"/>
    <mergeCell ref="H19:I20"/>
    <mergeCell ref="J19:K20"/>
  </mergeCells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8"/>
  <sheetViews>
    <sheetView topLeftCell="A21" workbookViewId="0">
      <selection activeCell="F31" sqref="F31"/>
    </sheetView>
  </sheetViews>
  <sheetFormatPr baseColWidth="10" defaultRowHeight="15" x14ac:dyDescent="0.25"/>
  <cols>
    <col min="1" max="1" width="12.5703125" customWidth="1"/>
    <col min="2" max="11" width="10.7109375" customWidth="1"/>
  </cols>
  <sheetData>
    <row r="1" spans="1:12" ht="30" customHeight="1" x14ac:dyDescent="0.25">
      <c r="A1" s="15"/>
      <c r="B1" s="272" t="s">
        <v>0</v>
      </c>
      <c r="C1" s="273"/>
      <c r="D1" s="272" t="s">
        <v>1</v>
      </c>
      <c r="E1" s="273"/>
      <c r="F1" s="272" t="s">
        <v>2</v>
      </c>
      <c r="G1" s="273"/>
      <c r="H1" s="272" t="s">
        <v>3</v>
      </c>
      <c r="I1" s="273"/>
      <c r="J1" s="272" t="s">
        <v>4</v>
      </c>
      <c r="K1" s="273"/>
    </row>
    <row r="2" spans="1:12" ht="30" customHeight="1" x14ac:dyDescent="0.25">
      <c r="A2" s="23"/>
      <c r="B2" s="24" t="s">
        <v>5</v>
      </c>
      <c r="C2" s="24" t="s">
        <v>6</v>
      </c>
      <c r="D2" s="24" t="s">
        <v>5</v>
      </c>
      <c r="E2" s="24" t="s">
        <v>6</v>
      </c>
      <c r="F2" s="24" t="s">
        <v>5</v>
      </c>
      <c r="G2" s="24" t="s">
        <v>6</v>
      </c>
      <c r="H2" s="24" t="s">
        <v>5</v>
      </c>
      <c r="I2" s="24" t="s">
        <v>6</v>
      </c>
      <c r="J2" s="24" t="s">
        <v>5</v>
      </c>
      <c r="K2" s="24" t="s">
        <v>6</v>
      </c>
    </row>
    <row r="3" spans="1:12" ht="30" customHeight="1" x14ac:dyDescent="0.25">
      <c r="A3" s="30" t="s">
        <v>45</v>
      </c>
      <c r="B3" s="269" t="s">
        <v>71</v>
      </c>
      <c r="C3" s="270"/>
      <c r="D3" s="270"/>
      <c r="E3" s="270"/>
      <c r="F3" s="270"/>
      <c r="G3" s="270"/>
      <c r="H3" s="270"/>
      <c r="I3" s="270"/>
      <c r="J3" s="270"/>
      <c r="K3" s="271"/>
      <c r="L3" s="43"/>
    </row>
    <row r="4" spans="1:12" ht="30" customHeight="1" x14ac:dyDescent="0.25">
      <c r="A4" s="30" t="s">
        <v>46</v>
      </c>
      <c r="B4" s="283" t="s">
        <v>79</v>
      </c>
      <c r="C4" s="284"/>
      <c r="D4" s="283" t="s">
        <v>80</v>
      </c>
      <c r="E4" s="284"/>
      <c r="F4" s="287" t="s">
        <v>89</v>
      </c>
      <c r="G4" s="288"/>
      <c r="H4" s="283" t="s">
        <v>80</v>
      </c>
      <c r="I4" s="284"/>
      <c r="J4" s="283" t="s">
        <v>81</v>
      </c>
      <c r="K4" s="284"/>
      <c r="L4" s="43"/>
    </row>
    <row r="5" spans="1:12" ht="30" customHeight="1" x14ac:dyDescent="0.25">
      <c r="A5" s="274" t="s">
        <v>86</v>
      </c>
      <c r="B5" s="276" t="s">
        <v>83</v>
      </c>
      <c r="C5" s="277"/>
      <c r="D5" s="276" t="s">
        <v>84</v>
      </c>
      <c r="E5" s="277"/>
      <c r="F5" s="294" t="s">
        <v>94</v>
      </c>
      <c r="G5" s="285" t="s">
        <v>93</v>
      </c>
      <c r="H5" s="276" t="s">
        <v>84</v>
      </c>
      <c r="I5" s="277"/>
      <c r="J5" s="287" t="s">
        <v>87</v>
      </c>
      <c r="K5" s="288"/>
      <c r="L5" s="43"/>
    </row>
    <row r="6" spans="1:12" ht="41.25" customHeight="1" x14ac:dyDescent="0.25">
      <c r="A6" s="275"/>
      <c r="B6" s="278"/>
      <c r="C6" s="279"/>
      <c r="D6" s="278"/>
      <c r="E6" s="279"/>
      <c r="F6" s="295"/>
      <c r="G6" s="286"/>
      <c r="H6" s="278"/>
      <c r="I6" s="279"/>
      <c r="J6" s="290" t="s">
        <v>85</v>
      </c>
      <c r="K6" s="291"/>
      <c r="L6" s="43"/>
    </row>
    <row r="7" spans="1:12" ht="30" customHeight="1" x14ac:dyDescent="0.25">
      <c r="A7" s="30" t="s">
        <v>82</v>
      </c>
      <c r="B7" s="289" t="s">
        <v>116</v>
      </c>
      <c r="C7" s="193"/>
      <c r="D7" s="289" t="s">
        <v>116</v>
      </c>
      <c r="E7" s="193"/>
      <c r="F7" s="289" t="s">
        <v>117</v>
      </c>
      <c r="G7" s="193"/>
      <c r="H7" s="289" t="s">
        <v>116</v>
      </c>
      <c r="I7" s="193"/>
      <c r="J7" s="292"/>
      <c r="K7" s="293"/>
      <c r="L7" s="43"/>
    </row>
    <row r="8" spans="1:12" ht="30" customHeight="1" x14ac:dyDescent="0.25">
      <c r="A8" s="280" t="s">
        <v>21</v>
      </c>
      <c r="B8" s="281"/>
      <c r="C8" s="281"/>
      <c r="D8" s="281"/>
      <c r="E8" s="281"/>
      <c r="F8" s="281"/>
      <c r="G8" s="281"/>
      <c r="H8" s="281"/>
      <c r="I8" s="281"/>
      <c r="J8" s="281"/>
      <c r="K8" s="282"/>
      <c r="L8" s="43"/>
    </row>
    <row r="9" spans="1:12" ht="30" customHeight="1" x14ac:dyDescent="0.25">
      <c r="A9" s="274" t="s">
        <v>77</v>
      </c>
      <c r="B9" s="300" t="s">
        <v>91</v>
      </c>
      <c r="C9" s="300"/>
      <c r="D9" s="300" t="s">
        <v>92</v>
      </c>
      <c r="E9" s="300"/>
      <c r="F9" s="301" t="s">
        <v>95</v>
      </c>
      <c r="G9" s="302"/>
      <c r="H9" s="305" t="s">
        <v>118</v>
      </c>
      <c r="I9" s="306"/>
      <c r="J9" s="326" t="s">
        <v>115</v>
      </c>
      <c r="K9" s="326"/>
      <c r="L9" s="43"/>
    </row>
    <row r="10" spans="1:12" ht="51.75" customHeight="1" x14ac:dyDescent="0.25">
      <c r="A10" s="275"/>
      <c r="B10" s="300"/>
      <c r="C10" s="300"/>
      <c r="D10" s="300"/>
      <c r="E10" s="300"/>
      <c r="F10" s="303"/>
      <c r="G10" s="304"/>
      <c r="H10" s="307"/>
      <c r="I10" s="308"/>
      <c r="J10" s="326"/>
      <c r="K10" s="326"/>
      <c r="L10" s="43"/>
    </row>
    <row r="11" spans="1:12" ht="18" customHeight="1" x14ac:dyDescent="0.25">
      <c r="A11" s="324" t="s">
        <v>114</v>
      </c>
      <c r="B11" s="300"/>
      <c r="C11" s="300"/>
      <c r="D11" s="300"/>
      <c r="E11" s="300"/>
      <c r="F11" s="303"/>
      <c r="G11" s="304"/>
      <c r="H11" s="307"/>
      <c r="I11" s="308"/>
      <c r="J11" s="326"/>
      <c r="K11" s="326"/>
      <c r="L11" s="43"/>
    </row>
    <row r="12" spans="1:12" ht="12.75" customHeight="1" x14ac:dyDescent="0.25">
      <c r="A12" s="325"/>
      <c r="B12" s="300"/>
      <c r="C12" s="300"/>
      <c r="D12" s="300"/>
      <c r="E12" s="300"/>
      <c r="F12" s="303"/>
      <c r="G12" s="304"/>
      <c r="H12" s="307"/>
      <c r="I12" s="308"/>
      <c r="J12" s="326"/>
      <c r="K12" s="326"/>
      <c r="L12" s="43"/>
    </row>
    <row r="13" spans="1:12" ht="51.75" hidden="1" customHeight="1" x14ac:dyDescent="0.25">
      <c r="A13" s="44"/>
      <c r="B13" s="45"/>
      <c r="C13" s="45"/>
      <c r="D13" s="35"/>
      <c r="E13" s="35"/>
      <c r="F13" s="46"/>
      <c r="G13" s="46"/>
      <c r="H13" s="47"/>
      <c r="I13" s="48"/>
      <c r="J13" s="49"/>
      <c r="K13" s="32"/>
      <c r="L13" s="43"/>
    </row>
    <row r="14" spans="1:12" ht="30" customHeight="1" x14ac:dyDescent="0.25">
      <c r="A14" s="274" t="s">
        <v>28</v>
      </c>
      <c r="B14" s="141" t="s">
        <v>96</v>
      </c>
      <c r="C14" s="266"/>
      <c r="D14" s="134" t="s">
        <v>90</v>
      </c>
      <c r="E14" s="241"/>
      <c r="F14" s="141" t="s">
        <v>97</v>
      </c>
      <c r="G14" s="266"/>
      <c r="H14" s="296" t="s">
        <v>88</v>
      </c>
      <c r="I14" s="297"/>
      <c r="J14" s="341" t="s">
        <v>100</v>
      </c>
      <c r="K14" s="306"/>
    </row>
    <row r="15" spans="1:12" ht="15" customHeight="1" x14ac:dyDescent="0.25">
      <c r="A15" s="334"/>
      <c r="B15" s="267"/>
      <c r="C15" s="268"/>
      <c r="D15" s="242"/>
      <c r="E15" s="243"/>
      <c r="F15" s="267"/>
      <c r="G15" s="268"/>
      <c r="H15" s="298"/>
      <c r="I15" s="299"/>
      <c r="J15" s="342"/>
      <c r="K15" s="343"/>
    </row>
    <row r="16" spans="1:12" ht="5.25" hidden="1" customHeight="1" x14ac:dyDescent="0.25">
      <c r="A16" s="275"/>
      <c r="B16" s="33"/>
      <c r="C16" s="34"/>
      <c r="D16" s="233"/>
      <c r="E16" s="244"/>
      <c r="F16" s="26"/>
      <c r="G16" s="26"/>
      <c r="H16" s="26"/>
      <c r="I16" s="26"/>
      <c r="J16" s="26"/>
      <c r="K16" s="26"/>
    </row>
    <row r="17" spans="1:11" ht="30" customHeight="1" x14ac:dyDescent="0.25">
      <c r="A17" s="335" t="s">
        <v>40</v>
      </c>
      <c r="B17" s="336"/>
      <c r="C17" s="336"/>
      <c r="D17" s="281"/>
      <c r="E17" s="281"/>
      <c r="F17" s="281"/>
      <c r="G17" s="281"/>
      <c r="H17" s="336"/>
      <c r="I17" s="336"/>
      <c r="J17" s="336"/>
      <c r="K17" s="337"/>
    </row>
    <row r="18" spans="1:11" ht="60.75" customHeight="1" x14ac:dyDescent="0.25">
      <c r="A18" s="330" t="s">
        <v>78</v>
      </c>
      <c r="B18" s="309" t="s">
        <v>99</v>
      </c>
      <c r="C18" s="344" t="s">
        <v>98</v>
      </c>
      <c r="D18" s="340" t="s">
        <v>113</v>
      </c>
      <c r="E18" s="340"/>
      <c r="F18" s="340"/>
      <c r="G18" s="340"/>
      <c r="H18" s="36" t="s">
        <v>120</v>
      </c>
      <c r="I18" s="311" t="s">
        <v>111</v>
      </c>
      <c r="J18" s="314" t="s">
        <v>119</v>
      </c>
      <c r="K18" s="315"/>
    </row>
    <row r="19" spans="1:11" ht="25.5" customHeight="1" x14ac:dyDescent="0.25">
      <c r="A19" s="331"/>
      <c r="B19" s="310"/>
      <c r="C19" s="345"/>
      <c r="D19" s="29"/>
      <c r="E19" s="27"/>
      <c r="F19" s="27"/>
      <c r="G19" s="28"/>
      <c r="H19" s="326" t="s">
        <v>121</v>
      </c>
      <c r="I19" s="312"/>
      <c r="J19" s="316"/>
      <c r="K19" s="317"/>
    </row>
    <row r="20" spans="1:11" ht="13.5" hidden="1" customHeight="1" x14ac:dyDescent="0.25">
      <c r="A20" s="332"/>
      <c r="B20" s="310"/>
      <c r="C20" s="345"/>
      <c r="D20" s="29"/>
      <c r="E20" s="27"/>
      <c r="F20" s="27"/>
      <c r="G20" s="28"/>
      <c r="H20" s="327"/>
      <c r="I20" s="312"/>
      <c r="J20" s="316"/>
      <c r="K20" s="317"/>
    </row>
    <row r="21" spans="1:11" ht="20.25" customHeight="1" x14ac:dyDescent="0.25">
      <c r="A21" s="31"/>
      <c r="B21" s="310"/>
      <c r="C21" s="345"/>
      <c r="D21" s="29"/>
      <c r="E21" s="27"/>
      <c r="F21" s="27"/>
      <c r="G21" s="28"/>
      <c r="H21" s="327"/>
      <c r="I21" s="312"/>
      <c r="J21" s="318"/>
      <c r="K21" s="319"/>
    </row>
    <row r="22" spans="1:11" ht="78" customHeight="1" x14ac:dyDescent="0.25">
      <c r="A22" s="42" t="s">
        <v>124</v>
      </c>
      <c r="B22" s="276" t="s">
        <v>101</v>
      </c>
      <c r="C22" s="297"/>
      <c r="D22" s="27"/>
      <c r="E22" s="27"/>
      <c r="F22" s="27"/>
      <c r="G22" s="27"/>
      <c r="H22" s="320" t="s">
        <v>102</v>
      </c>
      <c r="I22" s="321"/>
      <c r="J22" s="37" t="s">
        <v>104</v>
      </c>
      <c r="K22" s="38" t="s">
        <v>103</v>
      </c>
    </row>
    <row r="23" spans="1:11" ht="27" customHeight="1" x14ac:dyDescent="0.25">
      <c r="A23" s="40" t="s">
        <v>123</v>
      </c>
      <c r="B23" s="333"/>
      <c r="C23" s="299"/>
      <c r="D23" s="41"/>
      <c r="E23" s="41"/>
      <c r="F23" s="41"/>
      <c r="G23" s="41"/>
      <c r="H23" s="322"/>
      <c r="I23" s="323"/>
      <c r="J23" s="287" t="s">
        <v>122</v>
      </c>
      <c r="K23" s="288"/>
    </row>
    <row r="24" spans="1:11" ht="30" customHeight="1" x14ac:dyDescent="0.25">
      <c r="A24" s="329" t="s">
        <v>21</v>
      </c>
      <c r="B24" s="329"/>
      <c r="C24" s="329"/>
      <c r="D24" s="329"/>
      <c r="E24" s="329"/>
      <c r="F24" s="329"/>
      <c r="G24" s="329"/>
      <c r="H24" s="329"/>
      <c r="I24" s="329"/>
      <c r="J24" s="329"/>
      <c r="K24" s="329"/>
    </row>
    <row r="25" spans="1:11" ht="30" customHeight="1" x14ac:dyDescent="0.25">
      <c r="A25" s="25" t="s">
        <v>105</v>
      </c>
      <c r="B25" s="328" t="s">
        <v>76</v>
      </c>
      <c r="C25" s="313"/>
      <c r="D25" s="27"/>
      <c r="E25" s="27"/>
      <c r="F25" s="27"/>
      <c r="G25" s="27"/>
      <c r="H25" s="313" t="s">
        <v>76</v>
      </c>
      <c r="I25" s="313"/>
      <c r="J25" s="287" t="s">
        <v>106</v>
      </c>
      <c r="K25" s="288"/>
    </row>
    <row r="26" spans="1:11" ht="54.75" customHeight="1" x14ac:dyDescent="0.25">
      <c r="A26" s="39" t="s">
        <v>107</v>
      </c>
      <c r="B26" s="313"/>
      <c r="C26" s="313"/>
      <c r="D26" s="27"/>
      <c r="E26" s="27"/>
      <c r="F26" s="27"/>
      <c r="G26" s="27"/>
      <c r="H26" s="313"/>
      <c r="I26" s="313"/>
      <c r="J26" s="338" t="s">
        <v>108</v>
      </c>
      <c r="K26" s="339"/>
    </row>
    <row r="27" spans="1:11" ht="30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1" ht="30" customHeight="1" x14ac:dyDescent="0.25">
      <c r="A28" s="27"/>
      <c r="B28" s="27" t="s">
        <v>109</v>
      </c>
      <c r="C28" s="27" t="s">
        <v>110</v>
      </c>
      <c r="D28" s="27"/>
      <c r="E28" s="27"/>
      <c r="F28" s="27"/>
      <c r="G28" s="27"/>
      <c r="H28" s="27"/>
      <c r="I28" s="27"/>
      <c r="J28" s="27"/>
      <c r="K28" s="27"/>
    </row>
    <row r="29" spans="1:11" ht="30" customHeight="1" x14ac:dyDescent="0.25">
      <c r="A29" s="27"/>
      <c r="B29" s="27" t="s">
        <v>112</v>
      </c>
      <c r="C29" s="27"/>
      <c r="D29" s="27"/>
      <c r="E29" s="27"/>
      <c r="F29" s="27"/>
      <c r="G29" s="27"/>
      <c r="H29" s="27"/>
      <c r="I29" s="27"/>
      <c r="J29" s="27"/>
      <c r="K29" s="27"/>
    </row>
    <row r="30" spans="1:11" ht="30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30" customHeight="1" x14ac:dyDescent="0.25">
      <c r="A31" s="27"/>
      <c r="B31" s="27" t="s">
        <v>125</v>
      </c>
      <c r="C31" s="27"/>
      <c r="D31" s="27"/>
      <c r="E31" s="27"/>
      <c r="F31" s="27"/>
      <c r="G31" s="27"/>
      <c r="H31" s="27"/>
      <c r="I31" s="27"/>
      <c r="J31" s="27"/>
      <c r="K31" s="27"/>
    </row>
    <row r="32" spans="1:11" ht="30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</row>
    <row r="33" spans="1:1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</row>
    <row r="34" spans="1:1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</row>
    <row r="35" spans="1:1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</row>
    <row r="36" spans="1:1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</row>
    <row r="37" spans="1:1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</row>
  </sheetData>
  <mergeCells count="53">
    <mergeCell ref="A11:A12"/>
    <mergeCell ref="J9:K12"/>
    <mergeCell ref="H19:H21"/>
    <mergeCell ref="J23:K23"/>
    <mergeCell ref="J25:K25"/>
    <mergeCell ref="B25:C26"/>
    <mergeCell ref="A24:K24"/>
    <mergeCell ref="D14:E16"/>
    <mergeCell ref="A18:A20"/>
    <mergeCell ref="B22:C23"/>
    <mergeCell ref="A14:A16"/>
    <mergeCell ref="A17:K17"/>
    <mergeCell ref="J26:K26"/>
    <mergeCell ref="D18:G18"/>
    <mergeCell ref="J14:K15"/>
    <mergeCell ref="C18:C21"/>
    <mergeCell ref="B18:B21"/>
    <mergeCell ref="I18:I21"/>
    <mergeCell ref="H25:I26"/>
    <mergeCell ref="J18:K21"/>
    <mergeCell ref="H22:I23"/>
    <mergeCell ref="F5:F6"/>
    <mergeCell ref="J5:K5"/>
    <mergeCell ref="F7:G7"/>
    <mergeCell ref="B14:C15"/>
    <mergeCell ref="F14:G15"/>
    <mergeCell ref="H14:I15"/>
    <mergeCell ref="B9:C12"/>
    <mergeCell ref="D9:E12"/>
    <mergeCell ref="F9:G12"/>
    <mergeCell ref="H9:I12"/>
    <mergeCell ref="A5:A6"/>
    <mergeCell ref="H5:I6"/>
    <mergeCell ref="A8:K8"/>
    <mergeCell ref="A9:A10"/>
    <mergeCell ref="B4:C4"/>
    <mergeCell ref="D4:E4"/>
    <mergeCell ref="H4:I4"/>
    <mergeCell ref="J4:K4"/>
    <mergeCell ref="B5:C6"/>
    <mergeCell ref="D5:E6"/>
    <mergeCell ref="G5:G6"/>
    <mergeCell ref="F4:G4"/>
    <mergeCell ref="H7:I7"/>
    <mergeCell ref="D7:E7"/>
    <mergeCell ref="B7:C7"/>
    <mergeCell ref="J6:K7"/>
    <mergeCell ref="B3:K3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9"/>
  <sheetViews>
    <sheetView workbookViewId="0">
      <selection activeCell="F40" sqref="F40"/>
    </sheetView>
  </sheetViews>
  <sheetFormatPr baseColWidth="10" defaultRowHeight="15" x14ac:dyDescent="0.25"/>
  <cols>
    <col min="1" max="11" width="12.7109375" customWidth="1"/>
  </cols>
  <sheetData>
    <row r="1" spans="1:11" ht="10.5" customHeight="1" x14ac:dyDescent="0.25">
      <c r="A1" s="15"/>
      <c r="B1" s="272" t="s">
        <v>0</v>
      </c>
      <c r="C1" s="273"/>
      <c r="D1" s="272" t="s">
        <v>1</v>
      </c>
      <c r="E1" s="273"/>
      <c r="F1" s="272" t="s">
        <v>2</v>
      </c>
      <c r="G1" s="273"/>
      <c r="H1" s="272" t="s">
        <v>3</v>
      </c>
      <c r="I1" s="273"/>
      <c r="J1" s="272" t="s">
        <v>4</v>
      </c>
      <c r="K1" s="273"/>
    </row>
    <row r="2" spans="1:11" ht="12" customHeight="1" x14ac:dyDescent="0.25">
      <c r="A2" s="23"/>
      <c r="B2" s="24" t="s">
        <v>5</v>
      </c>
      <c r="C2" s="24" t="s">
        <v>6</v>
      </c>
      <c r="D2" s="24" t="s">
        <v>5</v>
      </c>
      <c r="E2" s="24" t="s">
        <v>6</v>
      </c>
      <c r="F2" s="24" t="s">
        <v>5</v>
      </c>
      <c r="G2" s="24" t="s">
        <v>6</v>
      </c>
      <c r="H2" s="24" t="s">
        <v>5</v>
      </c>
      <c r="I2" s="24" t="s">
        <v>6</v>
      </c>
      <c r="J2" s="24" t="s">
        <v>5</v>
      </c>
      <c r="K2" s="24" t="s">
        <v>6</v>
      </c>
    </row>
    <row r="3" spans="1:11" x14ac:dyDescent="0.25">
      <c r="A3" s="30" t="s">
        <v>45</v>
      </c>
      <c r="B3" s="269" t="s">
        <v>71</v>
      </c>
      <c r="C3" s="270"/>
      <c r="D3" s="270"/>
      <c r="E3" s="270"/>
      <c r="F3" s="270"/>
      <c r="G3" s="270"/>
      <c r="H3" s="270"/>
      <c r="I3" s="270"/>
      <c r="J3" s="270"/>
      <c r="K3" s="271"/>
    </row>
    <row r="4" spans="1:11" ht="21.75" customHeight="1" x14ac:dyDescent="0.25">
      <c r="A4" s="30" t="s">
        <v>46</v>
      </c>
      <c r="B4" s="283" t="s">
        <v>79</v>
      </c>
      <c r="C4" s="284"/>
      <c r="D4" s="283" t="s">
        <v>80</v>
      </c>
      <c r="E4" s="284"/>
      <c r="F4" s="287" t="s">
        <v>89</v>
      </c>
      <c r="G4" s="288"/>
      <c r="H4" s="283" t="s">
        <v>80</v>
      </c>
      <c r="I4" s="284"/>
      <c r="J4" s="283" t="s">
        <v>81</v>
      </c>
      <c r="K4" s="284"/>
    </row>
    <row r="5" spans="1:11" x14ac:dyDescent="0.25">
      <c r="A5" s="274" t="s">
        <v>86</v>
      </c>
      <c r="B5" s="276" t="s">
        <v>83</v>
      </c>
      <c r="C5" s="277"/>
      <c r="D5" s="276" t="s">
        <v>84</v>
      </c>
      <c r="E5" s="277"/>
      <c r="F5" s="294" t="s">
        <v>94</v>
      </c>
      <c r="G5" s="285" t="s">
        <v>93</v>
      </c>
      <c r="H5" s="276" t="s">
        <v>84</v>
      </c>
      <c r="I5" s="277"/>
      <c r="J5" s="287" t="s">
        <v>87</v>
      </c>
      <c r="K5" s="288"/>
    </row>
    <row r="6" spans="1:11" ht="24.75" customHeight="1" x14ac:dyDescent="0.25">
      <c r="A6" s="275"/>
      <c r="B6" s="278"/>
      <c r="C6" s="279"/>
      <c r="D6" s="278"/>
      <c r="E6" s="279"/>
      <c r="F6" s="295"/>
      <c r="G6" s="286"/>
      <c r="H6" s="278"/>
      <c r="I6" s="279"/>
      <c r="J6" s="290" t="s">
        <v>85</v>
      </c>
      <c r="K6" s="291"/>
    </row>
    <row r="7" spans="1:11" ht="29.25" customHeight="1" x14ac:dyDescent="0.25">
      <c r="A7" s="30" t="s">
        <v>82</v>
      </c>
      <c r="B7" s="289" t="s">
        <v>116</v>
      </c>
      <c r="C7" s="193"/>
      <c r="D7" s="289" t="s">
        <v>116</v>
      </c>
      <c r="E7" s="193"/>
      <c r="F7" s="289" t="s">
        <v>117</v>
      </c>
      <c r="G7" s="193"/>
      <c r="H7" s="289" t="s">
        <v>116</v>
      </c>
      <c r="I7" s="193"/>
      <c r="J7" s="292"/>
      <c r="K7" s="293"/>
    </row>
    <row r="8" spans="1:11" x14ac:dyDescent="0.25">
      <c r="A8" s="280" t="s">
        <v>21</v>
      </c>
      <c r="B8" s="281"/>
      <c r="C8" s="281"/>
      <c r="D8" s="281"/>
      <c r="E8" s="281"/>
      <c r="F8" s="281"/>
      <c r="G8" s="281"/>
      <c r="H8" s="281"/>
      <c r="I8" s="281"/>
      <c r="J8" s="281"/>
      <c r="K8" s="282"/>
    </row>
    <row r="9" spans="1:11" ht="15" customHeight="1" x14ac:dyDescent="0.25">
      <c r="A9" s="274" t="s">
        <v>77</v>
      </c>
      <c r="B9" s="300" t="s">
        <v>91</v>
      </c>
      <c r="C9" s="300"/>
      <c r="D9" s="300" t="s">
        <v>92</v>
      </c>
      <c r="E9" s="300"/>
      <c r="F9" s="301" t="s">
        <v>95</v>
      </c>
      <c r="G9" s="366"/>
      <c r="H9" s="341" t="s">
        <v>118</v>
      </c>
      <c r="I9" s="306"/>
      <c r="J9" s="326" t="s">
        <v>115</v>
      </c>
      <c r="K9" s="326"/>
    </row>
    <row r="10" spans="1:11" x14ac:dyDescent="0.25">
      <c r="A10" s="275"/>
      <c r="B10" s="300"/>
      <c r="C10" s="300"/>
      <c r="D10" s="300"/>
      <c r="E10" s="300"/>
      <c r="F10" s="303"/>
      <c r="G10" s="367"/>
      <c r="H10" s="363"/>
      <c r="I10" s="308"/>
      <c r="J10" s="326"/>
      <c r="K10" s="326"/>
    </row>
    <row r="11" spans="1:11" x14ac:dyDescent="0.25">
      <c r="A11" s="324" t="s">
        <v>114</v>
      </c>
      <c r="B11" s="300"/>
      <c r="C11" s="300"/>
      <c r="D11" s="300"/>
      <c r="E11" s="300"/>
      <c r="F11" s="303"/>
      <c r="G11" s="367"/>
      <c r="H11" s="363"/>
      <c r="I11" s="308"/>
      <c r="J11" s="326"/>
      <c r="K11" s="326"/>
    </row>
    <row r="12" spans="1:11" ht="11.25" customHeight="1" x14ac:dyDescent="0.25">
      <c r="A12" s="325"/>
      <c r="B12" s="300"/>
      <c r="C12" s="300"/>
      <c r="D12" s="300"/>
      <c r="E12" s="300"/>
      <c r="F12" s="303"/>
      <c r="G12" s="367"/>
      <c r="H12" s="363"/>
      <c r="I12" s="308"/>
      <c r="J12" s="326"/>
      <c r="K12" s="326"/>
    </row>
    <row r="13" spans="1:11" ht="3" customHeight="1" x14ac:dyDescent="0.25">
      <c r="A13" s="44"/>
      <c r="B13" s="300"/>
      <c r="C13" s="300"/>
      <c r="D13" s="300"/>
      <c r="E13" s="300"/>
      <c r="F13" s="368"/>
      <c r="G13" s="369"/>
      <c r="H13" s="363"/>
      <c r="I13" s="308"/>
      <c r="J13" s="326"/>
      <c r="K13" s="326"/>
    </row>
    <row r="14" spans="1:11" ht="15" customHeight="1" x14ac:dyDescent="0.25">
      <c r="A14" s="274" t="s">
        <v>28</v>
      </c>
      <c r="B14" s="346" t="s">
        <v>96</v>
      </c>
      <c r="C14" s="144"/>
      <c r="D14" s="147" t="s">
        <v>90</v>
      </c>
      <c r="E14" s="243"/>
      <c r="F14" s="349" t="s">
        <v>128</v>
      </c>
      <c r="G14" s="349"/>
      <c r="H14" s="363"/>
      <c r="I14" s="308"/>
      <c r="J14" s="326"/>
      <c r="K14" s="326"/>
    </row>
    <row r="15" spans="1:11" ht="11.25" customHeight="1" x14ac:dyDescent="0.25">
      <c r="A15" s="334"/>
      <c r="B15" s="346"/>
      <c r="C15" s="144"/>
      <c r="D15" s="242"/>
      <c r="E15" s="243"/>
      <c r="F15" s="349"/>
      <c r="G15" s="349"/>
      <c r="H15" s="342"/>
      <c r="I15" s="343"/>
      <c r="J15" s="326"/>
      <c r="K15" s="326"/>
    </row>
    <row r="16" spans="1:11" ht="18" customHeight="1" x14ac:dyDescent="0.25">
      <c r="A16" s="275"/>
      <c r="B16" s="347"/>
      <c r="C16" s="348"/>
      <c r="D16" s="233"/>
      <c r="E16" s="244"/>
      <c r="F16" s="350"/>
      <c r="G16" s="350"/>
      <c r="H16" s="287" t="s">
        <v>126</v>
      </c>
      <c r="I16" s="288"/>
      <c r="J16" s="364" t="s">
        <v>127</v>
      </c>
      <c r="K16" s="365"/>
    </row>
    <row r="17" spans="1:13" x14ac:dyDescent="0.25">
      <c r="A17" s="335" t="s">
        <v>40</v>
      </c>
      <c r="B17" s="336"/>
      <c r="C17" s="336"/>
      <c r="D17" s="281"/>
      <c r="E17" s="281"/>
      <c r="F17" s="281"/>
      <c r="G17" s="281"/>
      <c r="H17" s="336"/>
      <c r="I17" s="336"/>
      <c r="J17" s="336"/>
      <c r="K17" s="337"/>
    </row>
    <row r="18" spans="1:13" ht="45.75" customHeight="1" x14ac:dyDescent="0.25">
      <c r="A18" s="324" t="s">
        <v>137</v>
      </c>
      <c r="B18" s="353" t="s">
        <v>136</v>
      </c>
      <c r="C18" s="354"/>
      <c r="D18" s="340" t="s">
        <v>113</v>
      </c>
      <c r="E18" s="340"/>
      <c r="F18" s="340"/>
      <c r="G18" s="340"/>
      <c r="H18" s="36" t="s">
        <v>120</v>
      </c>
      <c r="I18" s="311" t="s">
        <v>111</v>
      </c>
      <c r="J18" s="314" t="s">
        <v>119</v>
      </c>
      <c r="K18" s="315"/>
    </row>
    <row r="19" spans="1:13" x14ac:dyDescent="0.25">
      <c r="A19" s="325"/>
      <c r="B19" s="361"/>
      <c r="C19" s="362"/>
      <c r="D19" s="29"/>
      <c r="E19" s="27"/>
      <c r="F19" s="27"/>
      <c r="G19" s="28"/>
      <c r="H19" s="326" t="s">
        <v>132</v>
      </c>
      <c r="I19" s="312"/>
      <c r="J19" s="316"/>
      <c r="K19" s="317"/>
    </row>
    <row r="20" spans="1:13" ht="12" customHeight="1" x14ac:dyDescent="0.25">
      <c r="A20" s="357"/>
      <c r="B20" s="361"/>
      <c r="C20" s="362"/>
      <c r="D20" s="29"/>
      <c r="E20" s="27"/>
      <c r="F20" s="27"/>
      <c r="G20" s="28"/>
      <c r="H20" s="327"/>
      <c r="I20" s="312"/>
      <c r="J20" s="316"/>
      <c r="K20" s="317"/>
    </row>
    <row r="21" spans="1:13" ht="3" hidden="1" customHeight="1" x14ac:dyDescent="0.25">
      <c r="A21" s="31"/>
      <c r="B21" s="50"/>
      <c r="C21" s="51"/>
      <c r="D21" s="29"/>
      <c r="E21" s="27"/>
      <c r="F21" s="27"/>
      <c r="G21" s="28"/>
      <c r="H21" s="327"/>
      <c r="I21" s="312"/>
      <c r="J21" s="318"/>
      <c r="K21" s="319"/>
    </row>
    <row r="22" spans="1:13" ht="45" customHeight="1" x14ac:dyDescent="0.25">
      <c r="A22" s="324" t="s">
        <v>138</v>
      </c>
      <c r="B22" s="276" t="s">
        <v>139</v>
      </c>
      <c r="C22" s="370" t="s">
        <v>140</v>
      </c>
      <c r="D22" s="27"/>
      <c r="E22" s="27"/>
      <c r="F22" s="27"/>
      <c r="G22" s="27"/>
      <c r="H22" s="353" t="s">
        <v>134</v>
      </c>
      <c r="I22" s="354"/>
      <c r="J22" s="326" t="s">
        <v>104</v>
      </c>
      <c r="K22" s="358" t="s">
        <v>103</v>
      </c>
    </row>
    <row r="23" spans="1:13" ht="15" customHeight="1" x14ac:dyDescent="0.25">
      <c r="A23" s="357"/>
      <c r="B23" s="333"/>
      <c r="C23" s="371"/>
      <c r="D23" s="41"/>
      <c r="E23" s="41"/>
      <c r="F23" s="41"/>
      <c r="G23" s="41"/>
      <c r="H23" s="355"/>
      <c r="I23" s="356"/>
      <c r="J23" s="326"/>
      <c r="K23" s="359"/>
    </row>
    <row r="24" spans="1:13" ht="8.25" customHeight="1" x14ac:dyDescent="0.25">
      <c r="A24" s="272" t="s">
        <v>21</v>
      </c>
      <c r="B24" s="336"/>
      <c r="C24" s="336"/>
      <c r="D24" s="336"/>
      <c r="E24" s="336"/>
      <c r="F24" s="336"/>
      <c r="G24" s="336"/>
      <c r="H24" s="336"/>
      <c r="I24" s="336"/>
      <c r="J24" s="336"/>
      <c r="K24" s="273"/>
    </row>
    <row r="25" spans="1:13" ht="39" customHeight="1" x14ac:dyDescent="0.25">
      <c r="A25" s="25" t="s">
        <v>129</v>
      </c>
      <c r="B25" s="287" t="s">
        <v>141</v>
      </c>
      <c r="C25" s="360"/>
      <c r="D25" s="27" t="s">
        <v>110</v>
      </c>
      <c r="E25" s="27"/>
      <c r="F25" s="27"/>
      <c r="G25" s="27"/>
      <c r="H25" s="320" t="s">
        <v>135</v>
      </c>
      <c r="I25" s="321"/>
      <c r="J25" s="287" t="s">
        <v>106</v>
      </c>
      <c r="K25" s="288"/>
    </row>
    <row r="26" spans="1:13" ht="36" customHeight="1" x14ac:dyDescent="0.25">
      <c r="A26" s="39" t="s">
        <v>130</v>
      </c>
      <c r="B26" s="287" t="s">
        <v>131</v>
      </c>
      <c r="C26" s="288"/>
      <c r="D26" s="27"/>
      <c r="E26" s="27" t="s">
        <v>109</v>
      </c>
      <c r="F26" s="27" t="s">
        <v>112</v>
      </c>
      <c r="G26" s="27"/>
      <c r="H26" s="322"/>
      <c r="I26" s="323"/>
      <c r="J26" s="338" t="s">
        <v>108</v>
      </c>
      <c r="K26" s="339"/>
    </row>
    <row r="27" spans="1:13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3" ht="35.25" customHeight="1" x14ac:dyDescent="0.25">
      <c r="A28" s="27"/>
      <c r="B28" s="353" t="s">
        <v>133</v>
      </c>
      <c r="C28" s="354"/>
      <c r="D28" s="27"/>
      <c r="E28" s="27"/>
      <c r="F28" s="27"/>
      <c r="G28" s="27"/>
      <c r="J28" s="27"/>
      <c r="K28" s="27"/>
      <c r="L28" s="351"/>
      <c r="M28" s="352"/>
    </row>
    <row r="29" spans="1:13" ht="33" customHeight="1" x14ac:dyDescent="0.25">
      <c r="A29" s="27"/>
      <c r="C29" s="27"/>
      <c r="D29" s="27"/>
      <c r="E29" s="27"/>
      <c r="F29" s="27"/>
      <c r="G29" s="27"/>
      <c r="J29" s="27"/>
      <c r="K29" s="27"/>
    </row>
  </sheetData>
  <mergeCells count="58">
    <mergeCell ref="J25:K25"/>
    <mergeCell ref="J26:K26"/>
    <mergeCell ref="B28:C28"/>
    <mergeCell ref="A9:A10"/>
    <mergeCell ref="A11:A12"/>
    <mergeCell ref="H9:I15"/>
    <mergeCell ref="H16:I16"/>
    <mergeCell ref="J16:K16"/>
    <mergeCell ref="J9:K15"/>
    <mergeCell ref="F9:G13"/>
    <mergeCell ref="C22:C23"/>
    <mergeCell ref="A22:A23"/>
    <mergeCell ref="B9:C13"/>
    <mergeCell ref="D9:E13"/>
    <mergeCell ref="A14:A16"/>
    <mergeCell ref="D14:E16"/>
    <mergeCell ref="L28:M28"/>
    <mergeCell ref="B26:C26"/>
    <mergeCell ref="H22:I23"/>
    <mergeCell ref="A17:K17"/>
    <mergeCell ref="A18:A20"/>
    <mergeCell ref="D18:G18"/>
    <mergeCell ref="I18:I21"/>
    <mergeCell ref="J22:J23"/>
    <mergeCell ref="K22:K23"/>
    <mergeCell ref="B25:C25"/>
    <mergeCell ref="B18:C20"/>
    <mergeCell ref="B22:B23"/>
    <mergeCell ref="H25:I26"/>
    <mergeCell ref="J18:K21"/>
    <mergeCell ref="H19:H21"/>
    <mergeCell ref="A24:K24"/>
    <mergeCell ref="J5:K5"/>
    <mergeCell ref="J6:K7"/>
    <mergeCell ref="B7:C7"/>
    <mergeCell ref="D7:E7"/>
    <mergeCell ref="F7:G7"/>
    <mergeCell ref="B1:C1"/>
    <mergeCell ref="D1:E1"/>
    <mergeCell ref="F1:G1"/>
    <mergeCell ref="H1:I1"/>
    <mergeCell ref="J1:K1"/>
    <mergeCell ref="B14:C16"/>
    <mergeCell ref="F14:G16"/>
    <mergeCell ref="H4:I4"/>
    <mergeCell ref="J4:K4"/>
    <mergeCell ref="B3:K3"/>
    <mergeCell ref="B4:C4"/>
    <mergeCell ref="D4:E4"/>
    <mergeCell ref="F4:G4"/>
    <mergeCell ref="H7:I7"/>
    <mergeCell ref="A8:K8"/>
    <mergeCell ref="A5:A6"/>
    <mergeCell ref="B5:C6"/>
    <mergeCell ref="D5:E6"/>
    <mergeCell ref="F5:F6"/>
    <mergeCell ref="G5:G6"/>
    <mergeCell ref="H5:I6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W95"/>
  <sheetViews>
    <sheetView tabSelected="1" topLeftCell="A2" zoomScale="90" zoomScaleNormal="90" workbookViewId="0">
      <selection activeCell="S57" sqref="S57"/>
    </sheetView>
  </sheetViews>
  <sheetFormatPr baseColWidth="10" defaultRowHeight="15" x14ac:dyDescent="0.25"/>
  <cols>
    <col min="1" max="1" width="6.7109375" style="57" customWidth="1"/>
    <col min="2" max="11" width="11.28515625" style="52" customWidth="1"/>
    <col min="12" max="12" width="3.7109375" style="52" customWidth="1"/>
    <col min="13" max="13" width="21.42578125" style="52" bestFit="1" customWidth="1"/>
    <col min="14" max="14" width="41.140625" style="81" bestFit="1" customWidth="1"/>
    <col min="15" max="15" width="10.7109375" style="57" customWidth="1"/>
    <col min="16" max="16" width="11.42578125" style="52"/>
    <col min="17" max="17" width="30.7109375" style="84" customWidth="1"/>
    <col min="18" max="18" width="11.42578125" style="84"/>
    <col min="19" max="19" width="12.5703125" style="52" bestFit="1" customWidth="1"/>
    <col min="20" max="20" width="0.85546875" style="52" customWidth="1"/>
    <col min="21" max="21" width="30.7109375" style="52" customWidth="1"/>
    <col min="22" max="22" width="10.5703125" style="52" bestFit="1" customWidth="1"/>
    <col min="23" max="23" width="12.7109375" style="52" bestFit="1" customWidth="1"/>
    <col min="24" max="16384" width="11.42578125" style="52"/>
  </cols>
  <sheetData>
    <row r="1" spans="1:23" ht="15.75" hidden="1" thickBot="1" x14ac:dyDescent="0.3">
      <c r="A1" s="57" t="s">
        <v>160</v>
      </c>
      <c r="B1" s="52" t="s">
        <v>161</v>
      </c>
      <c r="C1" s="52" t="s">
        <v>162</v>
      </c>
      <c r="D1" s="52" t="s">
        <v>163</v>
      </c>
      <c r="E1" s="52" t="s">
        <v>164</v>
      </c>
      <c r="F1" s="52" t="s">
        <v>165</v>
      </c>
      <c r="G1" s="52" t="s">
        <v>166</v>
      </c>
    </row>
    <row r="2" spans="1:23" ht="39.75" customHeight="1" thickBot="1" x14ac:dyDescent="0.3">
      <c r="A2" s="398" t="s">
        <v>163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74"/>
      <c r="N2" s="402" t="s">
        <v>169</v>
      </c>
      <c r="O2" s="403"/>
      <c r="P2" s="403"/>
      <c r="Q2" s="105" t="s">
        <v>190</v>
      </c>
      <c r="R2" s="372" t="s">
        <v>191</v>
      </c>
      <c r="S2" s="100" t="s">
        <v>192</v>
      </c>
      <c r="U2" s="104" t="s">
        <v>194</v>
      </c>
      <c r="V2" s="435" t="s">
        <v>191</v>
      </c>
      <c r="W2" s="102" t="s">
        <v>192</v>
      </c>
    </row>
    <row r="3" spans="1:23" ht="15" customHeight="1" thickBot="1" x14ac:dyDescent="0.3">
      <c r="A3" s="399"/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74"/>
      <c r="N3" s="396" t="s">
        <v>167</v>
      </c>
      <c r="O3" s="400" t="s">
        <v>168</v>
      </c>
      <c r="P3" s="401"/>
      <c r="Q3" s="456" t="s">
        <v>189</v>
      </c>
      <c r="R3" s="373"/>
      <c r="S3" s="433" t="s">
        <v>193</v>
      </c>
      <c r="U3" s="446" t="s">
        <v>189</v>
      </c>
      <c r="V3" s="373"/>
      <c r="W3" s="427" t="s">
        <v>193</v>
      </c>
    </row>
    <row r="4" spans="1:23" ht="15" customHeight="1" thickBot="1" x14ac:dyDescent="0.3">
      <c r="A4" s="53"/>
      <c r="B4" s="404" t="s">
        <v>0</v>
      </c>
      <c r="C4" s="405"/>
      <c r="D4" s="404" t="s">
        <v>1</v>
      </c>
      <c r="E4" s="405"/>
      <c r="F4" s="404" t="s">
        <v>2</v>
      </c>
      <c r="G4" s="405"/>
      <c r="H4" s="404" t="s">
        <v>3</v>
      </c>
      <c r="I4" s="405"/>
      <c r="J4" s="404" t="s">
        <v>4</v>
      </c>
      <c r="K4" s="405"/>
      <c r="L4" s="75"/>
      <c r="N4" s="397"/>
      <c r="O4" s="60" t="s">
        <v>5</v>
      </c>
      <c r="P4" s="85" t="s">
        <v>6</v>
      </c>
      <c r="Q4" s="457"/>
      <c r="R4" s="374"/>
      <c r="S4" s="434"/>
      <c r="U4" s="447"/>
      <c r="V4" s="374"/>
      <c r="W4" s="428"/>
    </row>
    <row r="5" spans="1:23" ht="15" customHeight="1" x14ac:dyDescent="0.25">
      <c r="A5" s="108"/>
      <c r="B5" s="53" t="str">
        <f>O4</f>
        <v>CE2</v>
      </c>
      <c r="C5" s="53" t="str">
        <f>P4</f>
        <v>CM1</v>
      </c>
      <c r="D5" s="53" t="str">
        <f>O4</f>
        <v>CE2</v>
      </c>
      <c r="E5" s="53" t="str">
        <f>P4</f>
        <v>CM1</v>
      </c>
      <c r="F5" s="53" t="str">
        <f>O4</f>
        <v>CE2</v>
      </c>
      <c r="G5" s="53" t="str">
        <f>P4</f>
        <v>CM1</v>
      </c>
      <c r="H5" s="53" t="str">
        <f>O4</f>
        <v>CE2</v>
      </c>
      <c r="I5" s="53" t="str">
        <f>P4</f>
        <v>CM1</v>
      </c>
      <c r="J5" s="53" t="str">
        <f>O4</f>
        <v>CE2</v>
      </c>
      <c r="K5" s="53" t="str">
        <f>P4</f>
        <v>CM1</v>
      </c>
      <c r="L5" s="75"/>
      <c r="M5" s="420" t="s">
        <v>148</v>
      </c>
      <c r="N5" s="77" t="s">
        <v>149</v>
      </c>
      <c r="O5" s="68">
        <f>SUM((COUNTIF(B7:B84,N5)/288)+(COUNTIF(D7:D84,N5)/288)+(COUNTIF(F7:F84,N5)/288)+(COUNTIF(H7:H84,N5)/288)+(COUNTIF(J7:J84,N5)/288))</f>
        <v>3.125E-2</v>
      </c>
      <c r="P5" s="86">
        <f>SUM((COUNTIF(C7:C84,N5)/288)+(COUNTIF(E7:E84,N5)/288)+(COUNTIF(G7:G84,N5)/288)+(COUNTIF(I7:I84,N5)/288)+(COUNTIF(K7:K84,N5)/288))</f>
        <v>3.125E-2</v>
      </c>
      <c r="Q5" s="458">
        <v>0.38194444444444442</v>
      </c>
      <c r="R5" s="378">
        <f>SUM(O5:O14)</f>
        <v>0.38541666666666663</v>
      </c>
      <c r="S5" s="414" t="b">
        <f>Q5=R5</f>
        <v>0</v>
      </c>
      <c r="U5" s="448">
        <v>0.30555555555555552</v>
      </c>
      <c r="V5" s="378">
        <f>SUM(P5:P14)</f>
        <v>0.32291666666666663</v>
      </c>
      <c r="W5" s="429" t="b">
        <f>U5=V5</f>
        <v>0</v>
      </c>
    </row>
    <row r="6" spans="1:23" ht="15" customHeight="1" x14ac:dyDescent="0.25">
      <c r="A6" s="109">
        <v>0.35416666666666669</v>
      </c>
      <c r="B6" s="406" t="s">
        <v>71</v>
      </c>
      <c r="C6" s="407"/>
      <c r="D6" s="407"/>
      <c r="E6" s="407"/>
      <c r="F6" s="407"/>
      <c r="G6" s="407"/>
      <c r="H6" s="407"/>
      <c r="I6" s="407"/>
      <c r="J6" s="407"/>
      <c r="K6" s="408"/>
      <c r="L6" s="55"/>
      <c r="M6" s="421"/>
      <c r="N6" s="78" t="s">
        <v>171</v>
      </c>
      <c r="O6" s="69">
        <f>SUM((COUNTIF(B7:B84,N6)/288)+(COUNTIF(D7:D84,N6)/288)+(COUNTIF(F7:F84,N6)/288)+(COUNTIF(H7:H84,N6)/288)+(COUNTIF(J7:J84,N6)/288))</f>
        <v>1.0416666666666666E-2</v>
      </c>
      <c r="P6" s="87">
        <f>SUM((COUNTIF(C7:C84,N6)/288)+(COUNTIF(E7:E84,N6)/288)+(COUNTIF(G7:G84,N6)/288)+(COUNTIF(I7:I84,N6)/288)+(COUNTIF(K7:K84,N6)/288))</f>
        <v>1.0416666666666666E-2</v>
      </c>
      <c r="Q6" s="459"/>
      <c r="R6" s="376"/>
      <c r="S6" s="415"/>
      <c r="U6" s="449"/>
      <c r="V6" s="376"/>
      <c r="W6" s="430"/>
    </row>
    <row r="7" spans="1:23" ht="15" customHeight="1" x14ac:dyDescent="0.25">
      <c r="A7" s="109">
        <v>0.3576388888888889</v>
      </c>
      <c r="B7" s="409"/>
      <c r="C7" s="410"/>
      <c r="D7" s="410"/>
      <c r="E7" s="410"/>
      <c r="F7" s="410"/>
      <c r="G7" s="410"/>
      <c r="H7" s="410"/>
      <c r="I7" s="410"/>
      <c r="J7" s="410"/>
      <c r="K7" s="381"/>
      <c r="L7" s="55"/>
      <c r="M7" s="421"/>
      <c r="N7" s="78" t="s">
        <v>151</v>
      </c>
      <c r="O7" s="69">
        <f>SUM((COUNTIF(B7:B84,N7)/288)+(COUNTIF(D7:D84,N7)/288)+(COUNTIF(F7:F84,N7)/288)+(COUNTIF(H7:H84,N7)/288)+(COUNTIF(J7:J84,N7)/288))</f>
        <v>1.0416666666666666E-2</v>
      </c>
      <c r="P7" s="87">
        <f>SUM((COUNTIF(C7:C84,N7)/288)+(COUNTIF(E7:E84,N7)/288)+(COUNTIF(G7:G84,N7)/288)+(COUNTIF(I7:I84,N7)/288)+(COUNTIF(K7:K84,N7)/288))</f>
        <v>1.0416666666666666E-2</v>
      </c>
      <c r="Q7" s="459"/>
      <c r="R7" s="376"/>
      <c r="S7" s="415"/>
      <c r="U7" s="449"/>
      <c r="V7" s="376"/>
      <c r="W7" s="430"/>
    </row>
    <row r="8" spans="1:23" ht="15" customHeight="1" x14ac:dyDescent="0.25">
      <c r="A8" s="109">
        <v>0.36111111111111099</v>
      </c>
      <c r="B8" s="411"/>
      <c r="C8" s="412"/>
      <c r="D8" s="412"/>
      <c r="E8" s="412"/>
      <c r="F8" s="412"/>
      <c r="G8" s="412"/>
      <c r="H8" s="412"/>
      <c r="I8" s="412"/>
      <c r="J8" s="412"/>
      <c r="K8" s="413"/>
      <c r="L8" s="55"/>
      <c r="M8" s="421"/>
      <c r="N8" s="78" t="s">
        <v>145</v>
      </c>
      <c r="O8" s="69">
        <f>SUM((COUNTIF(B7:B84,N8)/288)+(COUNTIF(D7:D84,N8)/288)+(COUNTIF(F7:F84,N8)/288)+(COUNTIF(H7:H84,N8)/288)+(COUNTIF(J7:J84,N8)/288))</f>
        <v>3.125E-2</v>
      </c>
      <c r="P8" s="87">
        <f>SUM((COUNTIF(C7:C84,N8)/288)+(COUNTIF(E7:E84,N8)/288)+(COUNTIF(G7:G84,N8)/288)+(COUNTIF(I7:I84,N8)/288)+(COUNTIF(K7:K84,N8)/288))</f>
        <v>0</v>
      </c>
      <c r="Q8" s="459"/>
      <c r="R8" s="376"/>
      <c r="S8" s="415"/>
      <c r="U8" s="449"/>
      <c r="V8" s="376"/>
      <c r="W8" s="430"/>
    </row>
    <row r="9" spans="1:23" ht="15" customHeight="1" x14ac:dyDescent="0.25">
      <c r="A9" s="109">
        <v>0.36458333333333298</v>
      </c>
      <c r="B9" s="61" t="s">
        <v>149</v>
      </c>
      <c r="C9" s="62" t="s">
        <v>149</v>
      </c>
      <c r="D9" s="59" t="s">
        <v>149</v>
      </c>
      <c r="E9" s="59" t="s">
        <v>149</v>
      </c>
      <c r="F9" s="63" t="s">
        <v>65</v>
      </c>
      <c r="G9" s="62" t="s">
        <v>65</v>
      </c>
      <c r="H9" s="59" t="s">
        <v>149</v>
      </c>
      <c r="I9" s="59" t="s">
        <v>149</v>
      </c>
      <c r="J9" s="63" t="s">
        <v>171</v>
      </c>
      <c r="K9" s="62" t="s">
        <v>171</v>
      </c>
      <c r="L9" s="59"/>
      <c r="M9" s="421"/>
      <c r="N9" s="78" t="s">
        <v>146</v>
      </c>
      <c r="O9" s="69">
        <f>SUM((COUNTIF(B7:B84,N9)/288)+(COUNTIF(D7:D84,N9)/288)+(COUNTIF(F7:F84,N9)/288)+(COUNTIF(H7:H84,N9)/288)+(COUNTIF(J7:J84,N9)/288))</f>
        <v>3.125E-2</v>
      </c>
      <c r="P9" s="87">
        <f>SUM((COUNTIF(C7:C84,N9)/288)+(COUNTIF(E7:E84,N9)/288)+(COUNTIF(G7:G84,N9)/288)+(COUNTIF(I7:I84,N9)/288)+(COUNTIF(K7:K84,N9)/288))</f>
        <v>3.125E-2</v>
      </c>
      <c r="Q9" s="459"/>
      <c r="R9" s="376"/>
      <c r="S9" s="415"/>
      <c r="U9" s="449"/>
      <c r="V9" s="376"/>
      <c r="W9" s="430"/>
    </row>
    <row r="10" spans="1:23" ht="15" customHeight="1" x14ac:dyDescent="0.25">
      <c r="A10" s="109">
        <v>0.36805555555555503</v>
      </c>
      <c r="B10" s="63" t="s">
        <v>149</v>
      </c>
      <c r="C10" s="62" t="s">
        <v>149</v>
      </c>
      <c r="D10" s="59" t="s">
        <v>149</v>
      </c>
      <c r="E10" s="59" t="s">
        <v>149</v>
      </c>
      <c r="F10" s="63" t="s">
        <v>65</v>
      </c>
      <c r="G10" s="62" t="s">
        <v>65</v>
      </c>
      <c r="H10" s="59" t="s">
        <v>149</v>
      </c>
      <c r="I10" s="59" t="s">
        <v>149</v>
      </c>
      <c r="J10" s="63" t="s">
        <v>171</v>
      </c>
      <c r="K10" s="62" t="s">
        <v>171</v>
      </c>
      <c r="L10" s="59"/>
      <c r="M10" s="421"/>
      <c r="N10" s="78" t="s">
        <v>150</v>
      </c>
      <c r="O10" s="69">
        <f>SUM((COUNTIF(B7:B84,N10)/288)+(COUNTIF(D7:D84,N10)/288)+(COUNTIF(F7:F84,N10)/288)+(COUNTIF(H7:H84,N10)/288)+(COUNTIF(J7:J84,N10)/288))</f>
        <v>0.15625</v>
      </c>
      <c r="P10" s="87">
        <f>SUM((COUNTIF(C7:C84,N10)/288)+(COUNTIF(E7:E84,N10)/288)+(COUNTIF(G7:G84,N10)/288)+(COUNTIF(I7:I84,N10)/288)+(COUNTIF(K7:K84,N10)/288))</f>
        <v>0.15625</v>
      </c>
      <c r="Q10" s="459"/>
      <c r="R10" s="376"/>
      <c r="S10" s="416">
        <f>Q5-R5</f>
        <v>-3.4722222222222099E-3</v>
      </c>
      <c r="U10" s="449"/>
      <c r="V10" s="376"/>
      <c r="W10" s="431">
        <f>U5-V5</f>
        <v>-1.7361111111111105E-2</v>
      </c>
    </row>
    <row r="11" spans="1:23" ht="15" customHeight="1" x14ac:dyDescent="0.25">
      <c r="A11" s="109">
        <v>0.37152777777777801</v>
      </c>
      <c r="B11" s="63" t="s">
        <v>149</v>
      </c>
      <c r="C11" s="62" t="s">
        <v>149</v>
      </c>
      <c r="D11" s="59" t="s">
        <v>149</v>
      </c>
      <c r="E11" s="59" t="s">
        <v>149</v>
      </c>
      <c r="F11" s="63" t="s">
        <v>65</v>
      </c>
      <c r="G11" s="62" t="s">
        <v>65</v>
      </c>
      <c r="H11" s="59" t="s">
        <v>149</v>
      </c>
      <c r="I11" s="59" t="s">
        <v>149</v>
      </c>
      <c r="J11" s="63" t="s">
        <v>171</v>
      </c>
      <c r="K11" s="62" t="s">
        <v>171</v>
      </c>
      <c r="L11" s="59"/>
      <c r="M11" s="421"/>
      <c r="N11" s="78" t="s">
        <v>65</v>
      </c>
      <c r="O11" s="69">
        <f>SUM((COUNTIF(B7:B84,N11)/288)+(COUNTIF(D7:D84,N11)/288)+(COUNTIF(F7:F84,N11)/288)+(COUNTIF(H7:H84,N11)/288)+(COUNTIF(J7:J84,N11)/288))</f>
        <v>5.2083333333333329E-2</v>
      </c>
      <c r="P11" s="87">
        <f>SUM((COUNTIF(C7:C84,N11)/288)+(COUNTIF(E7:E84,N11)/288)+(COUNTIF(G7:G84,N11)/288)+(COUNTIF(I7:I84,N11)/288)+(COUNTIF(K7:K84,N11)/288))</f>
        <v>5.2083333333333329E-2</v>
      </c>
      <c r="Q11" s="459"/>
      <c r="R11" s="376"/>
      <c r="S11" s="415"/>
      <c r="U11" s="449"/>
      <c r="V11" s="376"/>
      <c r="W11" s="430"/>
    </row>
    <row r="12" spans="1:23" ht="15" customHeight="1" x14ac:dyDescent="0.25">
      <c r="A12" s="109">
        <v>0.374999999999999</v>
      </c>
      <c r="B12" s="90" t="s">
        <v>150</v>
      </c>
      <c r="C12" s="62" t="s">
        <v>150</v>
      </c>
      <c r="D12" s="59" t="s">
        <v>150</v>
      </c>
      <c r="E12" s="59" t="s">
        <v>150</v>
      </c>
      <c r="F12" s="63" t="s">
        <v>152</v>
      </c>
      <c r="G12" s="62" t="s">
        <v>68</v>
      </c>
      <c r="H12" s="59" t="s">
        <v>150</v>
      </c>
      <c r="I12" s="59" t="s">
        <v>150</v>
      </c>
      <c r="J12" s="61" t="s">
        <v>65</v>
      </c>
      <c r="K12" s="64" t="s">
        <v>65</v>
      </c>
      <c r="L12" s="55"/>
      <c r="M12" s="421"/>
      <c r="N12" s="78" t="s">
        <v>178</v>
      </c>
      <c r="O12" s="69">
        <f>SUM((COUNTIF(B7:B84,N12)/288)+(COUNTIF(D7:D84,N12)/288)+(COUNTIF(F7:F84,N12)/288)+(COUNTIF(H7:H84,N12)/288)+(COUNTIF(J7:J84,N12)/288))</f>
        <v>3.125E-2</v>
      </c>
      <c r="P12" s="87">
        <f>SUM((COUNTIF(C7:C84,N12)/288)+(COUNTIF(E7:E84,N12)/288)+(COUNTIF(G7:G84,N12)/288)+(COUNTIF(I7:I84,N12)/288)+(COUNTIF(K7:K84,N12)/288))</f>
        <v>0</v>
      </c>
      <c r="Q12" s="459"/>
      <c r="R12" s="376"/>
      <c r="S12" s="415"/>
      <c r="U12" s="449"/>
      <c r="V12" s="376"/>
      <c r="W12" s="430"/>
    </row>
    <row r="13" spans="1:23" ht="15" customHeight="1" x14ac:dyDescent="0.25">
      <c r="A13" s="109">
        <v>0.37847222222222099</v>
      </c>
      <c r="B13" s="90" t="s">
        <v>150</v>
      </c>
      <c r="C13" s="62" t="s">
        <v>150</v>
      </c>
      <c r="D13" s="59" t="s">
        <v>150</v>
      </c>
      <c r="E13" s="59" t="s">
        <v>150</v>
      </c>
      <c r="F13" s="90" t="s">
        <v>152</v>
      </c>
      <c r="G13" s="62" t="s">
        <v>68</v>
      </c>
      <c r="H13" s="59" t="s">
        <v>150</v>
      </c>
      <c r="I13" s="59" t="s">
        <v>150</v>
      </c>
      <c r="J13" s="95" t="s">
        <v>65</v>
      </c>
      <c r="K13" s="91" t="s">
        <v>65</v>
      </c>
      <c r="L13" s="55"/>
      <c r="M13" s="421"/>
      <c r="N13" s="78" t="s">
        <v>179</v>
      </c>
      <c r="O13" s="69">
        <f>SUM((COUNTIF(B7:B84,N13)/288)+(COUNTIF(D7:D84,N13)/288)+(COUNTIF(F7:F84,N13)/288)+(COUNTIF(H7:H84,N13)/288)+(COUNTIF(J7:J84,N13)/288))</f>
        <v>3.125E-2</v>
      </c>
      <c r="P13" s="87">
        <f>SUM((COUNTIF(C7:C84,N13)/288)+(COUNTIF(E7:E84,N13)/288)+(COUNTIF(G7:G84,N13)/288)+(COUNTIF(I7:I84,N13)/288)+(COUNTIF(K7:K84,N13)/288))</f>
        <v>3.125E-2</v>
      </c>
      <c r="Q13" s="459"/>
      <c r="R13" s="376"/>
      <c r="S13" s="415"/>
      <c r="U13" s="449"/>
      <c r="V13" s="376"/>
      <c r="W13" s="430"/>
    </row>
    <row r="14" spans="1:23" ht="15" customHeight="1" thickBot="1" x14ac:dyDescent="0.3">
      <c r="A14" s="109">
        <v>0.38194444444444298</v>
      </c>
      <c r="B14" s="90" t="s">
        <v>150</v>
      </c>
      <c r="C14" s="62" t="s">
        <v>150</v>
      </c>
      <c r="D14" s="59" t="s">
        <v>150</v>
      </c>
      <c r="E14" s="59" t="s">
        <v>150</v>
      </c>
      <c r="F14" s="90" t="s">
        <v>152</v>
      </c>
      <c r="G14" s="62" t="s">
        <v>68</v>
      </c>
      <c r="H14" s="59" t="s">
        <v>150</v>
      </c>
      <c r="I14" s="59" t="s">
        <v>150</v>
      </c>
      <c r="J14" s="95" t="s">
        <v>65</v>
      </c>
      <c r="K14" s="91" t="s">
        <v>65</v>
      </c>
      <c r="L14" s="55"/>
      <c r="M14" s="422"/>
      <c r="N14" s="78" t="s">
        <v>177</v>
      </c>
      <c r="O14" s="69">
        <f>SUM((COUNTIF(B7:B84,N14)/288)+(COUNTIF(D7:D84,N14)/288)+(COUNTIF(F7:F84,N14)/288)+(COUNTIF(H7:H84,N14)/288)+(COUNTIF(J7:J84,N14)/288))</f>
        <v>0</v>
      </c>
      <c r="P14" s="87">
        <f>SUM((COUNTIF(C7:C84,N14)/288)+(COUNTIF(E7:E84,N14)/288)+(COUNTIF(G7:G84,N14)/288)+(COUNTIF(I7:I84,N14)/288)+(COUNTIF(K7:K84,N14)/288))</f>
        <v>0</v>
      </c>
      <c r="Q14" s="460"/>
      <c r="R14" s="379"/>
      <c r="S14" s="424"/>
      <c r="U14" s="450"/>
      <c r="V14" s="379"/>
      <c r="W14" s="432"/>
    </row>
    <row r="15" spans="1:23" ht="15" customHeight="1" thickTop="1" x14ac:dyDescent="0.25">
      <c r="A15" s="109">
        <v>0.38541666666666502</v>
      </c>
      <c r="B15" s="90" t="s">
        <v>150</v>
      </c>
      <c r="C15" s="62" t="s">
        <v>150</v>
      </c>
      <c r="D15" s="59" t="s">
        <v>150</v>
      </c>
      <c r="E15" s="59" t="s">
        <v>150</v>
      </c>
      <c r="F15" s="90" t="s">
        <v>152</v>
      </c>
      <c r="G15" s="62" t="s">
        <v>68</v>
      </c>
      <c r="H15" s="59" t="s">
        <v>150</v>
      </c>
      <c r="I15" s="59" t="s">
        <v>150</v>
      </c>
      <c r="J15" s="95" t="s">
        <v>65</v>
      </c>
      <c r="K15" s="91" t="s">
        <v>65</v>
      </c>
      <c r="L15" s="55"/>
      <c r="M15" s="420" t="s">
        <v>173</v>
      </c>
      <c r="N15" s="78" t="s">
        <v>33</v>
      </c>
      <c r="O15" s="69">
        <f>SUM((COUNTIF(B7:B84,N15)/288)+(COUNTIF(D7:D84,N15)/288)+(COUNTIF(F7:F84,N15)/288)+(COUNTIF(H7:H84,N15)/288)+(COUNTIF(J7:J84,N15)/288))</f>
        <v>0</v>
      </c>
      <c r="P15" s="87">
        <f>SUM((COUNTIF(C7:C84,N15)/288)+(COUNTIF(E7:E84,N15)/288)+(COUNTIF(G7:G84,N15)/288)+(COUNTIF(I7:I84,N15)/288)+(COUNTIF(K7:K84,N15)/288))</f>
        <v>3.125E-2</v>
      </c>
      <c r="Q15" s="461">
        <v>9.5833333333333326E-2</v>
      </c>
      <c r="R15" s="375">
        <f>SUM(O15:O24)</f>
        <v>9.3749999999999986E-2</v>
      </c>
      <c r="S15" s="414" t="b">
        <f t="shared" ref="S15" si="0">Q15=R15</f>
        <v>0</v>
      </c>
      <c r="U15" s="451">
        <v>9.5833333333333326E-2</v>
      </c>
      <c r="V15" s="375">
        <f>SUM(P15:P24)</f>
        <v>0.10763888888888888</v>
      </c>
      <c r="W15" s="429" t="b">
        <f t="shared" ref="W15" si="1">U15=V15</f>
        <v>0</v>
      </c>
    </row>
    <row r="16" spans="1:23" ht="15" customHeight="1" x14ac:dyDescent="0.25">
      <c r="A16" s="109">
        <v>0.38888888888888701</v>
      </c>
      <c r="B16" s="90" t="s">
        <v>150</v>
      </c>
      <c r="C16" s="62" t="s">
        <v>150</v>
      </c>
      <c r="D16" s="59" t="s">
        <v>150</v>
      </c>
      <c r="E16" s="59" t="s">
        <v>150</v>
      </c>
      <c r="F16" s="90" t="s">
        <v>152</v>
      </c>
      <c r="G16" s="62" t="s">
        <v>68</v>
      </c>
      <c r="H16" s="59" t="s">
        <v>150</v>
      </c>
      <c r="I16" s="59" t="s">
        <v>150</v>
      </c>
      <c r="J16" s="61" t="s">
        <v>157</v>
      </c>
      <c r="K16" s="64" t="s">
        <v>157</v>
      </c>
      <c r="L16" s="55"/>
      <c r="M16" s="421"/>
      <c r="N16" s="78" t="s">
        <v>29</v>
      </c>
      <c r="O16" s="69">
        <f>SUM((COUNTIF(B7:B84,N16)/288)+(COUNTIF(D7:D84,N16)/288)+(COUNTIF(F7:F84,N16)/288)+(COUNTIF(H7:H84,N16)/288)+(COUNTIF(J7:J84,N16)/288))</f>
        <v>2.0833333333333332E-2</v>
      </c>
      <c r="P16" s="87">
        <f>SUM((COUNTIF(C7:C84,N16)/288)+(COUNTIF(E7:E84,N16)/288)+(COUNTIF(G7:G84,N16)/288)+(COUNTIF(I7:I84,N16)/288)+(COUNTIF(K7:K84,N16)/288))</f>
        <v>2.0833333333333332E-2</v>
      </c>
      <c r="Q16" s="462"/>
      <c r="R16" s="376"/>
      <c r="S16" s="415"/>
      <c r="U16" s="452"/>
      <c r="V16" s="376"/>
      <c r="W16" s="430"/>
    </row>
    <row r="17" spans="1:23" ht="15" customHeight="1" x14ac:dyDescent="0.25">
      <c r="A17" s="109">
        <v>0.392361111111109</v>
      </c>
      <c r="B17" s="90" t="s">
        <v>150</v>
      </c>
      <c r="C17" s="62" t="s">
        <v>150</v>
      </c>
      <c r="D17" s="59" t="s">
        <v>150</v>
      </c>
      <c r="E17" s="59" t="s">
        <v>150</v>
      </c>
      <c r="F17" s="90" t="s">
        <v>152</v>
      </c>
      <c r="G17" s="62" t="s">
        <v>68</v>
      </c>
      <c r="H17" s="59" t="s">
        <v>150</v>
      </c>
      <c r="I17" s="59" t="s">
        <v>150</v>
      </c>
      <c r="J17" s="95" t="s">
        <v>157</v>
      </c>
      <c r="K17" s="91" t="s">
        <v>157</v>
      </c>
      <c r="L17" s="55"/>
      <c r="M17" s="421"/>
      <c r="N17" s="78" t="s">
        <v>142</v>
      </c>
      <c r="O17" s="69">
        <f>SUM((COUNTIF(B7:B84,N17)/288)+(COUNTIF(D7:D84,N17)/288)+(COUNTIF(F7:F84,N17)/288)+(COUNTIF(H7:H84,N17)/288)+(COUNTIF(J7:J84,N17)/288))</f>
        <v>2.0833333333333332E-2</v>
      </c>
      <c r="P17" s="87">
        <f>SUM((COUNTIF(C7:C84,N17)/288)+(COUNTIF(E7:E84,N17)/288)+(COUNTIF(G7:G84,N17)/288)+(COUNTIF(I7:I84,N17)/288)+(COUNTIF(K7:K84,N17)/288))</f>
        <v>2.0833333333333332E-2</v>
      </c>
      <c r="Q17" s="462"/>
      <c r="R17" s="376"/>
      <c r="S17" s="415"/>
      <c r="U17" s="452"/>
      <c r="V17" s="376"/>
      <c r="W17" s="430"/>
    </row>
    <row r="18" spans="1:23" ht="15" customHeight="1" x14ac:dyDescent="0.25">
      <c r="A18" s="109">
        <v>0.39583333333333098</v>
      </c>
      <c r="B18" s="90" t="s">
        <v>150</v>
      </c>
      <c r="C18" s="62" t="s">
        <v>150</v>
      </c>
      <c r="D18" s="59" t="s">
        <v>150</v>
      </c>
      <c r="E18" s="59" t="s">
        <v>150</v>
      </c>
      <c r="F18" s="90" t="s">
        <v>152</v>
      </c>
      <c r="G18" s="62" t="s">
        <v>68</v>
      </c>
      <c r="H18" s="59" t="s">
        <v>150</v>
      </c>
      <c r="I18" s="59" t="s">
        <v>150</v>
      </c>
      <c r="J18" s="95" t="s">
        <v>157</v>
      </c>
      <c r="K18" s="91" t="s">
        <v>157</v>
      </c>
      <c r="L18" s="55"/>
      <c r="M18" s="421"/>
      <c r="N18" s="78" t="s">
        <v>152</v>
      </c>
      <c r="O18" s="69">
        <f>SUM((COUNTIF(B7:B84,N18)/288)+(COUNTIF(D7:D84,N18)/288)+(COUNTIF(F7:F84,N18)/288)+(COUNTIF(H7:H84,N18)/288)+(COUNTIF(J7:J84,N18)/288))</f>
        <v>3.125E-2</v>
      </c>
      <c r="P18" s="87">
        <f>SUM((COUNTIF(C7:C84,N18)/288)+(COUNTIF(E7:E84,N18)/288)+(COUNTIF(G7:G84,N18)/288)+(COUNTIF(I7:I84,N18)/288)+(COUNTIF(K7:K84,N18)/288))</f>
        <v>0</v>
      </c>
      <c r="Q18" s="462"/>
      <c r="R18" s="376"/>
      <c r="S18" s="415"/>
      <c r="U18" s="452"/>
      <c r="V18" s="376"/>
      <c r="W18" s="430"/>
    </row>
    <row r="19" spans="1:23" ht="15" customHeight="1" x14ac:dyDescent="0.25">
      <c r="A19" s="109">
        <v>0.39930555555555303</v>
      </c>
      <c r="B19" s="90" t="s">
        <v>150</v>
      </c>
      <c r="C19" s="62" t="s">
        <v>150</v>
      </c>
      <c r="D19" s="59" t="s">
        <v>150</v>
      </c>
      <c r="E19" s="59" t="s">
        <v>150</v>
      </c>
      <c r="F19" s="90" t="s">
        <v>152</v>
      </c>
      <c r="G19" s="62" t="s">
        <v>68</v>
      </c>
      <c r="H19" s="59" t="s">
        <v>150</v>
      </c>
      <c r="I19" s="59" t="s">
        <v>150</v>
      </c>
      <c r="J19" s="95" t="s">
        <v>157</v>
      </c>
      <c r="K19" s="91" t="s">
        <v>157</v>
      </c>
      <c r="L19" s="55"/>
      <c r="M19" s="421"/>
      <c r="N19" s="78" t="s">
        <v>153</v>
      </c>
      <c r="O19" s="69">
        <f>SUM((COUNTIF(B7:B84,N19)/288)+(COUNTIF(D7:D84,N19)/288)+(COUNTIF(F7:F84,N19)/288)+(COUNTIF(H7:H84,N19)/288)+(COUNTIF(J7:J84,N19)/288))</f>
        <v>2.0833333333333332E-2</v>
      </c>
      <c r="P19" s="87">
        <f>SUM((COUNTIF(C7:C84,N19)/288)+(COUNTIF(E7:E84,N19)/288)+(COUNTIF(G7:G84,N19)/288)+(COUNTIF(I7:I84,N19)/288)+(COUNTIF(K7:K84,N19)/288))</f>
        <v>0</v>
      </c>
      <c r="Q19" s="462"/>
      <c r="R19" s="376"/>
      <c r="S19" s="415"/>
      <c r="U19" s="452"/>
      <c r="V19" s="376"/>
      <c r="W19" s="430"/>
    </row>
    <row r="20" spans="1:23" ht="15" customHeight="1" x14ac:dyDescent="0.25">
      <c r="A20" s="109">
        <v>0.40277777777777501</v>
      </c>
      <c r="B20" s="90" t="s">
        <v>150</v>
      </c>
      <c r="C20" s="62" t="s">
        <v>150</v>
      </c>
      <c r="D20" s="59" t="s">
        <v>150</v>
      </c>
      <c r="E20" s="59" t="s">
        <v>150</v>
      </c>
      <c r="F20" s="90" t="s">
        <v>152</v>
      </c>
      <c r="G20" s="62" t="s">
        <v>68</v>
      </c>
      <c r="H20" s="59" t="s">
        <v>150</v>
      </c>
      <c r="I20" s="59" t="s">
        <v>150</v>
      </c>
      <c r="J20" s="95" t="s">
        <v>157</v>
      </c>
      <c r="K20" s="91" t="s">
        <v>157</v>
      </c>
      <c r="L20" s="55"/>
      <c r="M20" s="421"/>
      <c r="N20" s="78" t="s">
        <v>34</v>
      </c>
      <c r="O20" s="69">
        <f>SUM((COUNTIF(B7:B84,N20)/288)+(COUNTIF(D7:D84,N20)/288)+(COUNTIF(F7:F84,N20)/288)+(COUNTIF(H7:H84,N20)/288)+(COUNTIF(J7:J84,N20)/288))</f>
        <v>0</v>
      </c>
      <c r="P20" s="87">
        <f>SUM((COUNTIF(C7:C84,N20)/288)+(COUNTIF(E7:E84,N20)/288)+(COUNTIF(G7:G84,N20)/288)+(COUNTIF(I7:I84,N20)/288)+(COUNTIF(K7:K84,N20)/288))</f>
        <v>3.4722222222222224E-2</v>
      </c>
      <c r="Q20" s="462"/>
      <c r="R20" s="376"/>
      <c r="S20" s="416">
        <f t="shared" ref="S20" si="2">Q15-R15</f>
        <v>2.0833333333333398E-3</v>
      </c>
      <c r="U20" s="452"/>
      <c r="V20" s="376"/>
      <c r="W20" s="431">
        <f t="shared" ref="W20" si="3">U15-V15</f>
        <v>-1.1805555555555555E-2</v>
      </c>
    </row>
    <row r="21" spans="1:23" ht="15" customHeight="1" x14ac:dyDescent="0.25">
      <c r="A21" s="109">
        <v>0.406249999999997</v>
      </c>
      <c r="B21" s="90" t="s">
        <v>150</v>
      </c>
      <c r="C21" s="62" t="s">
        <v>150</v>
      </c>
      <c r="D21" s="59" t="s">
        <v>150</v>
      </c>
      <c r="E21" s="59" t="s">
        <v>150</v>
      </c>
      <c r="F21" s="63"/>
      <c r="G21" s="62" t="s">
        <v>68</v>
      </c>
      <c r="H21" s="59" t="s">
        <v>150</v>
      </c>
      <c r="I21" s="59" t="s">
        <v>150</v>
      </c>
      <c r="J21" s="95" t="s">
        <v>157</v>
      </c>
      <c r="K21" s="91" t="s">
        <v>157</v>
      </c>
      <c r="L21" s="55"/>
      <c r="M21" s="421"/>
      <c r="N21" s="78" t="s">
        <v>181</v>
      </c>
      <c r="O21" s="69">
        <f>SUM((COUNTIF(B7:B84,N21)/288)+(COUNTIF(D7:D84,N21)/288)+(COUNTIF(F7:F84,N21)/288)+(COUNTIF(H7:H84,N21)/288)+(COUNTIF(J7:J84,N21)/288))</f>
        <v>0</v>
      </c>
      <c r="P21" s="87">
        <f>SUM((COUNTIF(C7:C84,N21)/288)+(COUNTIF(E7:E84,N21)/288)+(COUNTIF(G7:G84,N21)/288)+(COUNTIF(I7:I84,N21)/288)+(COUNTIF(K7:K84,N21)/288))</f>
        <v>0</v>
      </c>
      <c r="Q21" s="462"/>
      <c r="R21" s="376"/>
      <c r="S21" s="415"/>
      <c r="U21" s="452"/>
      <c r="V21" s="376"/>
      <c r="W21" s="430"/>
    </row>
    <row r="22" spans="1:23" ht="15" customHeight="1" x14ac:dyDescent="0.25">
      <c r="A22" s="109">
        <v>0.40972222222221899</v>
      </c>
      <c r="B22" s="90" t="s">
        <v>150</v>
      </c>
      <c r="C22" s="62" t="s">
        <v>150</v>
      </c>
      <c r="D22" s="59" t="s">
        <v>150</v>
      </c>
      <c r="E22" s="59" t="s">
        <v>150</v>
      </c>
      <c r="F22" s="63"/>
      <c r="G22" s="62" t="s">
        <v>68</v>
      </c>
      <c r="H22" s="59" t="s">
        <v>150</v>
      </c>
      <c r="I22" s="59" t="s">
        <v>150</v>
      </c>
      <c r="J22" s="95" t="s">
        <v>157</v>
      </c>
      <c r="K22" s="91" t="s">
        <v>157</v>
      </c>
      <c r="L22" s="55"/>
      <c r="M22" s="421"/>
      <c r="N22" s="78" t="s">
        <v>181</v>
      </c>
      <c r="O22" s="69">
        <f>SUM((COUNTIF(B7:B84,N22)/288)+(COUNTIF(D7:D84,N22)/288)+(COUNTIF(F7:F84,N22)/288)+(COUNTIF(H7:H84,N22)/288)+(COUNTIF(J7:J84,N22)/288))</f>
        <v>0</v>
      </c>
      <c r="P22" s="87">
        <f>SUM((COUNTIF(C7:C84,N22)/288)+(COUNTIF(E7:E84,N22)/288)+(COUNTIF(G7:G84,N22)/288)+(COUNTIF(I7:I84,N22)/288)+(COUNTIF(K7:K84,N22)/288))</f>
        <v>0</v>
      </c>
      <c r="Q22" s="462"/>
      <c r="R22" s="376"/>
      <c r="S22" s="415"/>
      <c r="U22" s="452"/>
      <c r="V22" s="376"/>
      <c r="W22" s="430"/>
    </row>
    <row r="23" spans="1:23" ht="15" customHeight="1" x14ac:dyDescent="0.25">
      <c r="A23" s="109">
        <v>0.41319444444444098</v>
      </c>
      <c r="B23" s="61" t="s">
        <v>154</v>
      </c>
      <c r="C23" s="64" t="s">
        <v>154</v>
      </c>
      <c r="D23" s="59" t="s">
        <v>154</v>
      </c>
      <c r="E23" s="59" t="s">
        <v>154</v>
      </c>
      <c r="F23" s="90" t="s">
        <v>154</v>
      </c>
      <c r="G23" s="62" t="s">
        <v>154</v>
      </c>
      <c r="H23" s="55" t="s">
        <v>7</v>
      </c>
      <c r="I23" s="55" t="s">
        <v>7</v>
      </c>
      <c r="J23" s="95" t="s">
        <v>157</v>
      </c>
      <c r="K23" s="91" t="s">
        <v>157</v>
      </c>
      <c r="L23" s="55"/>
      <c r="M23" s="421"/>
      <c r="N23" s="78" t="s">
        <v>181</v>
      </c>
      <c r="O23" s="69">
        <f>SUM((COUNTIF(B7:B84,N23)/288)+(COUNTIF(D7:D84,N23)/288)+(COUNTIF(F7:F7,N23)/288)+(COUNTIF(H7:H84,N23)/288)+(COUNTIF(J7:J84,N23)/288))</f>
        <v>0</v>
      </c>
      <c r="P23" s="87">
        <f>SUM((COUNTIF(C7:C84,N23)/288)+(COUNTIF(E7:E84,N23)/288)+(COUNTIF(G7:G7,N23)/288)+(COUNTIF(I7:I84,N23)/288)+(COUNTIF(K7:K84,N23)/288))</f>
        <v>0</v>
      </c>
      <c r="Q23" s="462"/>
      <c r="R23" s="376"/>
      <c r="S23" s="415"/>
      <c r="U23" s="452"/>
      <c r="V23" s="376"/>
      <c r="W23" s="430"/>
    </row>
    <row r="24" spans="1:23" ht="15" customHeight="1" thickBot="1" x14ac:dyDescent="0.3">
      <c r="A24" s="109">
        <v>0.41666666666666302</v>
      </c>
      <c r="B24" s="95" t="s">
        <v>154</v>
      </c>
      <c r="C24" s="91" t="s">
        <v>154</v>
      </c>
      <c r="D24" s="59" t="s">
        <v>154</v>
      </c>
      <c r="E24" s="59" t="s">
        <v>154</v>
      </c>
      <c r="F24" s="90" t="s">
        <v>154</v>
      </c>
      <c r="G24" s="62" t="s">
        <v>154</v>
      </c>
      <c r="H24" s="96" t="s">
        <v>7</v>
      </c>
      <c r="I24" s="96" t="s">
        <v>7</v>
      </c>
      <c r="J24" s="95" t="s">
        <v>157</v>
      </c>
      <c r="K24" s="91" t="s">
        <v>157</v>
      </c>
      <c r="L24" s="55"/>
      <c r="M24" s="422"/>
      <c r="N24" s="78" t="s">
        <v>181</v>
      </c>
      <c r="O24" s="69">
        <f>SUM((COUNTIF(B7:B84,N24)/288)+(COUNTIF(D7:D84,N24)/288)+(COUNTIF(F7:F84,N24)/288)+(COUNTIF(H7:H84,N24)/288)+(COUNTIF(J7:J84,N24)/288))</f>
        <v>0</v>
      </c>
      <c r="P24" s="87">
        <f>SUM((COUNTIF(C7:C84,N24)/288)+(COUNTIF(E7:E84,N24)/288)+(COUNTIF(G7:G84,N24)/288)+(COUNTIF(I7:I84,N24)/288)+(COUNTIF(K7:K84,N24)/288))</f>
        <v>0</v>
      </c>
      <c r="Q24" s="463"/>
      <c r="R24" s="377"/>
      <c r="S24" s="424"/>
      <c r="U24" s="453"/>
      <c r="V24" s="377"/>
      <c r="W24" s="432"/>
    </row>
    <row r="25" spans="1:23" ht="15" customHeight="1" thickTop="1" x14ac:dyDescent="0.25">
      <c r="A25" s="382">
        <v>0.42708333333333331</v>
      </c>
      <c r="B25" s="390" t="s">
        <v>21</v>
      </c>
      <c r="C25" s="391"/>
      <c r="D25" s="391"/>
      <c r="E25" s="391"/>
      <c r="F25" s="391"/>
      <c r="G25" s="391"/>
      <c r="H25" s="391"/>
      <c r="I25" s="391"/>
      <c r="J25" s="391"/>
      <c r="K25" s="392"/>
      <c r="L25" s="76"/>
      <c r="M25" s="420" t="s">
        <v>147</v>
      </c>
      <c r="N25" s="78" t="s">
        <v>156</v>
      </c>
      <c r="O25" s="69">
        <f>SUM((COUNTIF(B7:B84,N25)/288)+(COUNTIF(D7:D84,N25)/288)+(COUNTIF(F7:F84,N25)/288)+(COUNTIF(H7:H84,N25)/288)+(COUNTIF(J7:J84,N25)/288))</f>
        <v>6.9444444444444441E-3</v>
      </c>
      <c r="P25" s="87">
        <f>SUM((COUNTIF(C7:C84,N25)/288)+(COUNTIF(E7:E84,N25)/288)+(COUNTIF(G7:G84,N25)/288)+(COUNTIF(I7:I84,N25)/288)+(COUNTIF(K7:K84,N25)/288))</f>
        <v>0</v>
      </c>
      <c r="Q25" s="458">
        <v>0.19097222222222221</v>
      </c>
      <c r="R25" s="375">
        <f>SUM(O25:O34)</f>
        <v>0.18402777777777779</v>
      </c>
      <c r="S25" s="414" t="b">
        <f t="shared" ref="S25" si="4">Q25=R25</f>
        <v>0</v>
      </c>
      <c r="U25" s="448">
        <v>0.19097222222222221</v>
      </c>
      <c r="V25" s="375">
        <f>SUM(P25:P34)</f>
        <v>0.17708333333333334</v>
      </c>
      <c r="W25" s="429" t="b">
        <f t="shared" ref="W25" si="5">U25=V25</f>
        <v>0</v>
      </c>
    </row>
    <row r="26" spans="1:23" ht="15" customHeight="1" x14ac:dyDescent="0.25">
      <c r="A26" s="383"/>
      <c r="B26" s="393"/>
      <c r="C26" s="394"/>
      <c r="D26" s="394"/>
      <c r="E26" s="394"/>
      <c r="F26" s="394"/>
      <c r="G26" s="394"/>
      <c r="H26" s="394"/>
      <c r="I26" s="394"/>
      <c r="J26" s="394"/>
      <c r="K26" s="395"/>
      <c r="L26" s="55"/>
      <c r="M26" s="421"/>
      <c r="N26" s="78" t="s">
        <v>144</v>
      </c>
      <c r="O26" s="69">
        <f>SUM((COUNTIF(B7:B84,N26)/288)+(COUNTIF(D7:D84,N26)/288)+(COUNTIF(F7:F84,N26)/288)+(COUNTIF(H7:H84,N26)/288)+(COUNTIF(J7:J84,N26)/288))</f>
        <v>3.4722222222222224E-2</v>
      </c>
      <c r="P26" s="87">
        <f>SUM((COUNTIF(C7:C84,N26)/288)+(COUNTIF(E7:E84,N26)/288)+(COUNTIF(G7:G84,N26)/288)+(COUNTIF(I7:I84,N26)/288)+(COUNTIF(K7:K84,N26)/288))</f>
        <v>3.4722222222222224E-2</v>
      </c>
      <c r="Q26" s="459"/>
      <c r="R26" s="376"/>
      <c r="S26" s="415"/>
      <c r="U26" s="449"/>
      <c r="V26" s="376"/>
      <c r="W26" s="430"/>
    </row>
    <row r="27" spans="1:23" ht="15" customHeight="1" x14ac:dyDescent="0.25">
      <c r="A27" s="110">
        <v>0.43055555555555558</v>
      </c>
      <c r="B27" s="95" t="s">
        <v>155</v>
      </c>
      <c r="C27" s="91" t="s">
        <v>155</v>
      </c>
      <c r="D27" s="95" t="s">
        <v>188</v>
      </c>
      <c r="E27" s="96" t="s">
        <v>188</v>
      </c>
      <c r="F27" s="61" t="s">
        <v>172</v>
      </c>
      <c r="G27" s="62" t="s">
        <v>172</v>
      </c>
      <c r="H27" s="106" t="s">
        <v>49</v>
      </c>
      <c r="I27" s="107" t="s">
        <v>49</v>
      </c>
      <c r="J27" s="93" t="s">
        <v>150</v>
      </c>
      <c r="K27" s="94" t="s">
        <v>150</v>
      </c>
      <c r="L27" s="55"/>
      <c r="M27" s="421"/>
      <c r="N27" s="78" t="s">
        <v>49</v>
      </c>
      <c r="O27" s="69">
        <f>SUM((COUNTIF(B7:B84,N27)/288)+(COUNTIF(D7:D84,N27)/288)+(COUNTIF(F7:F84,N27)/288)+(COUNTIF(H7:H84,N27)/288)+(COUNTIF(J7:J84,N27)/288))</f>
        <v>4.1666666666666664E-2</v>
      </c>
      <c r="P27" s="87">
        <f>SUM((COUNTIF(C7:C84,N27)/288)+(COUNTIF(E7:E84,N27)/288)+(COUNTIF(G7:G84,N27)/288)+(COUNTIF(I7:I84,N27)/288)+(COUNTIF(K7:K84,N27)/288))</f>
        <v>4.1666666666666664E-2</v>
      </c>
      <c r="Q27" s="459"/>
      <c r="R27" s="376"/>
      <c r="S27" s="415"/>
      <c r="U27" s="449"/>
      <c r="V27" s="376"/>
      <c r="W27" s="430"/>
    </row>
    <row r="28" spans="1:23" ht="15" customHeight="1" x14ac:dyDescent="0.25">
      <c r="A28" s="110">
        <v>0.43402777777777801</v>
      </c>
      <c r="B28" s="95" t="s">
        <v>155</v>
      </c>
      <c r="C28" s="91" t="s">
        <v>155</v>
      </c>
      <c r="D28" s="95" t="s">
        <v>188</v>
      </c>
      <c r="E28" s="91" t="s">
        <v>188</v>
      </c>
      <c r="F28" s="95" t="s">
        <v>172</v>
      </c>
      <c r="G28" s="62" t="s">
        <v>172</v>
      </c>
      <c r="H28" s="90" t="s">
        <v>49</v>
      </c>
      <c r="I28" s="62" t="s">
        <v>49</v>
      </c>
      <c r="J28" s="95" t="s">
        <v>150</v>
      </c>
      <c r="K28" s="91" t="s">
        <v>150</v>
      </c>
      <c r="L28" s="55"/>
      <c r="M28" s="421"/>
      <c r="N28" s="78" t="s">
        <v>143</v>
      </c>
      <c r="O28" s="69">
        <f>SUM((COUNTIF(B7:B84,N28)/288)+(COUNTIF(D7:D84,N28)/288)+(COUNTIF(F7:F84,N28)/288)+(COUNTIF(H7:H84,N28)/288)+(COUNTIF(J7:J84,N28)/288))</f>
        <v>3.125E-2</v>
      </c>
      <c r="P28" s="87">
        <f>SUM((COUNTIF(C7:C84,N28)/288)+(COUNTIF(E7:E84,N28)/288)+(COUNTIF(G7:G84,N28)/288)+(COUNTIF(I7:I84,N28)/288)+(COUNTIF(K7:K84,N28)/288))</f>
        <v>3.125E-2</v>
      </c>
      <c r="Q28" s="459"/>
      <c r="R28" s="376"/>
      <c r="S28" s="415"/>
      <c r="U28" s="449"/>
      <c r="V28" s="376"/>
      <c r="W28" s="430"/>
    </row>
    <row r="29" spans="1:23" ht="15" customHeight="1" x14ac:dyDescent="0.25">
      <c r="A29" s="110">
        <v>0.4375</v>
      </c>
      <c r="B29" s="95" t="s">
        <v>155</v>
      </c>
      <c r="C29" s="91" t="s">
        <v>155</v>
      </c>
      <c r="D29" s="95" t="s">
        <v>188</v>
      </c>
      <c r="E29" s="96" t="s">
        <v>188</v>
      </c>
      <c r="F29" s="95" t="s">
        <v>172</v>
      </c>
      <c r="G29" s="62" t="s">
        <v>172</v>
      </c>
      <c r="H29" s="90" t="s">
        <v>49</v>
      </c>
      <c r="I29" s="62" t="s">
        <v>49</v>
      </c>
      <c r="J29" s="95" t="s">
        <v>150</v>
      </c>
      <c r="K29" s="91" t="s">
        <v>150</v>
      </c>
      <c r="L29" s="55"/>
      <c r="M29" s="421"/>
      <c r="N29" s="78" t="s">
        <v>154</v>
      </c>
      <c r="O29" s="69">
        <f>SUM((COUNTIF(B7:B84,N29)/288)+(COUNTIF(D7:D84,N29)/288)+(COUNTIF(F7:F84,N29)/288)+(COUNTIF(H7:H84,N29)/288)+(COUNTIF(J7:J84,N29)/288))</f>
        <v>3.125E-2</v>
      </c>
      <c r="P29" s="87">
        <f>SUM((COUNTIF(C7:C84,N29)/288)+(COUNTIF(E7:E84,N29)/288)+(COUNTIF(G7:G84,N29)/288)+(COUNTIF(I7:I84,N29)/288)+(COUNTIF(K7:K84,N29)/288))</f>
        <v>3.125E-2</v>
      </c>
      <c r="Q29" s="459"/>
      <c r="R29" s="376"/>
      <c r="S29" s="415"/>
      <c r="U29" s="449"/>
      <c r="V29" s="376"/>
      <c r="W29" s="430"/>
    </row>
    <row r="30" spans="1:23" ht="15" customHeight="1" x14ac:dyDescent="0.25">
      <c r="A30" s="110">
        <v>0.44097222222222199</v>
      </c>
      <c r="B30" s="95" t="s">
        <v>155</v>
      </c>
      <c r="C30" s="91" t="s">
        <v>155</v>
      </c>
      <c r="D30" s="95" t="s">
        <v>188</v>
      </c>
      <c r="E30" s="91" t="s">
        <v>188</v>
      </c>
      <c r="F30" s="95" t="s">
        <v>172</v>
      </c>
      <c r="G30" s="62" t="s">
        <v>172</v>
      </c>
      <c r="H30" s="90" t="s">
        <v>49</v>
      </c>
      <c r="I30" s="62" t="s">
        <v>49</v>
      </c>
      <c r="J30" s="95" t="s">
        <v>150</v>
      </c>
      <c r="K30" s="91" t="s">
        <v>150</v>
      </c>
      <c r="L30" s="55"/>
      <c r="M30" s="421"/>
      <c r="N30" s="78" t="s">
        <v>155</v>
      </c>
      <c r="O30" s="69">
        <f>SUM((COUNTIF(B7:B84,N30)/288)+(COUNTIF(D7:D84,N30)/288)+(COUNTIF(F7:F84,N30)/288)+(COUNTIF(H7:H84,N30)/288)+(COUNTIF(J7:J84,N30)/288))</f>
        <v>3.125E-2</v>
      </c>
      <c r="P30" s="87">
        <f>SUM((COUNTIF(C7:C84,N30)/288)+(COUNTIF(E7:E84,N30)/288)+(COUNTIF(G7:G84,N30)/288)+(COUNTIF(I7:I84,N30)/288)+(COUNTIF(K7:K84,N30)/288))</f>
        <v>3.125E-2</v>
      </c>
      <c r="Q30" s="459"/>
      <c r="R30" s="376"/>
      <c r="S30" s="416">
        <f t="shared" ref="S30" si="6">Q25-R25</f>
        <v>6.9444444444444198E-3</v>
      </c>
      <c r="U30" s="449"/>
      <c r="V30" s="376"/>
      <c r="W30" s="431">
        <f t="shared" ref="W30" si="7">U25-V25</f>
        <v>1.3888888888888867E-2</v>
      </c>
    </row>
    <row r="31" spans="1:23" ht="15" customHeight="1" x14ac:dyDescent="0.25">
      <c r="A31" s="110">
        <v>0.44444444444444497</v>
      </c>
      <c r="B31" s="95" t="s">
        <v>155</v>
      </c>
      <c r="C31" s="91" t="s">
        <v>155</v>
      </c>
      <c r="D31" s="95" t="s">
        <v>188</v>
      </c>
      <c r="E31" s="91" t="s">
        <v>188</v>
      </c>
      <c r="F31" s="95" t="s">
        <v>172</v>
      </c>
      <c r="G31" s="62" t="s">
        <v>172</v>
      </c>
      <c r="H31" s="90" t="s">
        <v>49</v>
      </c>
      <c r="I31" s="62" t="s">
        <v>49</v>
      </c>
      <c r="J31" s="95" t="s">
        <v>150</v>
      </c>
      <c r="K31" s="91" t="s">
        <v>150</v>
      </c>
      <c r="L31" s="55"/>
      <c r="M31" s="421"/>
      <c r="N31" s="78" t="s">
        <v>7</v>
      </c>
      <c r="O31" s="69">
        <f>SUM((COUNTIF(B7:B84,N31)/288)+(COUNTIF(D7:D84,N31)/288)+(COUNTIF(F7:F84,N31)/288)+(COUNTIF(H7:H84,N31)/288)+(COUNTIF(J7:J84,N31)/288))</f>
        <v>6.9444444444444441E-3</v>
      </c>
      <c r="P31" s="87">
        <f>SUM((COUNTIF(C7:C84,N31)/288)+(COUNTIF(E7:E84,N31)/288)+(COUNTIF(G7:G84,N31)/288)+(COUNTIF(I7:I84,N31)/288)+(COUNTIF(K7:K84,N31)/288))</f>
        <v>6.9444444444444441E-3</v>
      </c>
      <c r="Q31" s="459"/>
      <c r="R31" s="376"/>
      <c r="S31" s="415"/>
      <c r="U31" s="449"/>
      <c r="V31" s="376"/>
      <c r="W31" s="430"/>
    </row>
    <row r="32" spans="1:23" ht="15" customHeight="1" x14ac:dyDescent="0.25">
      <c r="A32" s="110">
        <v>0.44791666666666702</v>
      </c>
      <c r="B32" s="95" t="s">
        <v>155</v>
      </c>
      <c r="C32" s="91" t="s">
        <v>155</v>
      </c>
      <c r="D32" s="95" t="s">
        <v>188</v>
      </c>
      <c r="E32" s="91" t="s">
        <v>188</v>
      </c>
      <c r="F32" s="95" t="s">
        <v>172</v>
      </c>
      <c r="G32" s="62" t="s">
        <v>172</v>
      </c>
      <c r="H32" s="90" t="s">
        <v>49</v>
      </c>
      <c r="I32" s="62" t="s">
        <v>49</v>
      </c>
      <c r="J32" s="95" t="s">
        <v>150</v>
      </c>
      <c r="K32" s="91" t="s">
        <v>150</v>
      </c>
      <c r="L32" s="55"/>
      <c r="M32" s="421"/>
      <c r="N32" s="78" t="s">
        <v>183</v>
      </c>
      <c r="O32" s="69">
        <f>SUM((COUNTIF(B7:B84,N32)/288)+(COUNTIF(D7:D84,N32)/288)+(COUNTIF(F7:F84,N32)/288)+(COUNTIF(H7:H84,N32)/288)+(COUNTIF(J7:J84,N32)/288))</f>
        <v>0</v>
      </c>
      <c r="P32" s="87">
        <f>SUM((COUNTIF(C7:C84,N32)/288)+(COUNTIF(E7:E84,N32)/288)+(COUNTIF(G7:G84,N32)/288)+(COUNTIF(I7:I84,N32)/288)+(COUNTIF(K7:K84,N32)/288))</f>
        <v>0</v>
      </c>
      <c r="Q32" s="459"/>
      <c r="R32" s="376"/>
      <c r="S32" s="415"/>
      <c r="U32" s="449"/>
      <c r="V32" s="376"/>
      <c r="W32" s="430"/>
    </row>
    <row r="33" spans="1:23" ht="15" customHeight="1" x14ac:dyDescent="0.25">
      <c r="A33" s="110">
        <v>0.45138888888888901</v>
      </c>
      <c r="B33" s="95" t="s">
        <v>155</v>
      </c>
      <c r="C33" s="91" t="s">
        <v>155</v>
      </c>
      <c r="D33" s="95" t="s">
        <v>188</v>
      </c>
      <c r="E33" s="91" t="s">
        <v>188</v>
      </c>
      <c r="F33" s="95" t="s">
        <v>172</v>
      </c>
      <c r="G33" s="62" t="s">
        <v>172</v>
      </c>
      <c r="H33" s="90" t="s">
        <v>49</v>
      </c>
      <c r="I33" s="62" t="s">
        <v>49</v>
      </c>
      <c r="J33" s="95" t="s">
        <v>150</v>
      </c>
      <c r="K33" s="91" t="s">
        <v>150</v>
      </c>
      <c r="L33" s="55"/>
      <c r="M33" s="421"/>
      <c r="N33" s="78" t="s">
        <v>183</v>
      </c>
      <c r="O33" s="69">
        <f>SUM((COUNTIF(B7:B84,N33)/288)+(COUNTIF(D7:D84,N33)/288)+(COUNTIF(F7:F84,N33)/288)+(COUNTIF(H7:H84,N33)/288)+(COUNTIF(J7:J84,N33)/288))</f>
        <v>0</v>
      </c>
      <c r="P33" s="87">
        <f>SUM((COUNTIF(C7:C84,N33)/288)+(COUNTIF(E7:E84,N33)/288)+(COUNTIF(G7:G84,N33)/288)+(COUNTIF(I7:I84,N33)/288)+(COUNTIF(K7:K84,N33)/288))</f>
        <v>0</v>
      </c>
      <c r="Q33" s="459"/>
      <c r="R33" s="376"/>
      <c r="S33" s="415"/>
      <c r="U33" s="449"/>
      <c r="V33" s="376"/>
      <c r="W33" s="430"/>
    </row>
    <row r="34" spans="1:23" ht="15" customHeight="1" thickBot="1" x14ac:dyDescent="0.3">
      <c r="A34" s="110">
        <v>0.45486111111111099</v>
      </c>
      <c r="B34" s="95" t="s">
        <v>155</v>
      </c>
      <c r="C34" s="91" t="s">
        <v>155</v>
      </c>
      <c r="D34" s="95" t="s">
        <v>188</v>
      </c>
      <c r="E34" s="91" t="s">
        <v>188</v>
      </c>
      <c r="F34" s="95" t="s">
        <v>172</v>
      </c>
      <c r="G34" s="62" t="s">
        <v>172</v>
      </c>
      <c r="H34" s="90" t="s">
        <v>49</v>
      </c>
      <c r="I34" s="62" t="s">
        <v>49</v>
      </c>
      <c r="J34" s="95" t="s">
        <v>150</v>
      </c>
      <c r="K34" s="91" t="s">
        <v>150</v>
      </c>
      <c r="L34" s="55"/>
      <c r="M34" s="422"/>
      <c r="N34" s="78" t="s">
        <v>183</v>
      </c>
      <c r="O34" s="69">
        <f>SUM((COUNTIF(B7:B84,N34)/288)+(COUNTIF(D7:D84,N34)/288)+(COUNTIF(F7:F84,N34)/288)+(COUNTIF(H7:H84,N34)/288)+(COUNTIF(J7:J84,N34)/288))</f>
        <v>0</v>
      </c>
      <c r="P34" s="87">
        <f>SUM((COUNTIF(C7:C84,N34)/288)+(COUNTIF(E7:E84,N34)/288)+(COUNTIF(G7:G84,N34)/288)+(COUNTIF(I7:I84,N34)/288)+(COUNTIF(K7:K84,N34)/288))</f>
        <v>0</v>
      </c>
      <c r="Q34" s="460"/>
      <c r="R34" s="377"/>
      <c r="S34" s="424"/>
      <c r="U34" s="450"/>
      <c r="V34" s="377"/>
      <c r="W34" s="432"/>
    </row>
    <row r="35" spans="1:23" ht="15" customHeight="1" thickTop="1" x14ac:dyDescent="0.25">
      <c r="A35" s="110">
        <v>0.45833333333333398</v>
      </c>
      <c r="B35" s="95" t="s">
        <v>155</v>
      </c>
      <c r="C35" s="91" t="s">
        <v>155</v>
      </c>
      <c r="D35" s="95" t="s">
        <v>188</v>
      </c>
      <c r="E35" s="91" t="s">
        <v>188</v>
      </c>
      <c r="F35" s="95" t="s">
        <v>172</v>
      </c>
      <c r="G35" s="62" t="s">
        <v>172</v>
      </c>
      <c r="H35" s="90" t="s">
        <v>49</v>
      </c>
      <c r="I35" s="62" t="s">
        <v>49</v>
      </c>
      <c r="J35" s="95" t="s">
        <v>150</v>
      </c>
      <c r="K35" s="91" t="s">
        <v>150</v>
      </c>
      <c r="L35" s="55"/>
      <c r="M35" s="420" t="s">
        <v>174</v>
      </c>
      <c r="N35" s="78" t="s">
        <v>159</v>
      </c>
      <c r="O35" s="69">
        <f>SUM((COUNTIF(B7:B84,N35)/288)+(COUNTIF(D7:D84,N35)/288)+(COUNTIF(F7:F84,N35)/288)+(COUNTIF(H7:H84,N35)/288)+(COUNTIF(J7:J84,N35)/288))</f>
        <v>3.8194444444444448E-2</v>
      </c>
      <c r="P35" s="87">
        <f>SUM((COUNTIF(C7:C84,N35)/288)+(COUNTIF(E7:E84,N35)/288)+(COUNTIF(G7:G84,N35)/288)+(COUNTIF(I7:I84,N35)/288)+(COUNTIF(K7:K84,N35)/288))</f>
        <v>3.8194444444444448E-2</v>
      </c>
      <c r="Q35" s="461">
        <v>7.6388888888888895E-2</v>
      </c>
      <c r="R35" s="375">
        <f>SUM(O35:O37)</f>
        <v>6.9444444444444448E-2</v>
      </c>
      <c r="S35" s="101" t="b">
        <f>Q35=R35</f>
        <v>0</v>
      </c>
      <c r="U35" s="451">
        <v>7.6388888888888895E-2</v>
      </c>
      <c r="V35" s="375">
        <f>SUM(P35:P37)</f>
        <v>6.9444444444444448E-2</v>
      </c>
      <c r="W35" s="103" t="b">
        <f>U35=V35</f>
        <v>0</v>
      </c>
    </row>
    <row r="36" spans="1:23" ht="15" customHeight="1" x14ac:dyDescent="0.25">
      <c r="A36" s="110">
        <v>0.46180555555555602</v>
      </c>
      <c r="B36" s="95" t="s">
        <v>29</v>
      </c>
      <c r="C36" s="91" t="s">
        <v>29</v>
      </c>
      <c r="D36" s="95" t="s">
        <v>188</v>
      </c>
      <c r="E36" s="96" t="s">
        <v>188</v>
      </c>
      <c r="F36" s="61" t="s">
        <v>142</v>
      </c>
      <c r="G36" s="64" t="s">
        <v>142</v>
      </c>
      <c r="H36" s="90" t="s">
        <v>49</v>
      </c>
      <c r="I36" s="62" t="s">
        <v>49</v>
      </c>
      <c r="J36" s="95" t="s">
        <v>150</v>
      </c>
      <c r="K36" s="91" t="s">
        <v>150</v>
      </c>
      <c r="L36" s="55"/>
      <c r="M36" s="421"/>
      <c r="N36" s="78" t="s">
        <v>172</v>
      </c>
      <c r="O36" s="69">
        <f>SUM((COUNTIF(B7:B84,N36)/288)+(COUNTIF(D7:D84,N36)/288)+(COUNTIF(F7:F84,N36)/288)+(COUNTIF(H7:H84,N36)/288)+(COUNTIF(J7:J84,N36)/288))</f>
        <v>3.125E-2</v>
      </c>
      <c r="P36" s="87">
        <f>SUM((COUNTIF(C7:C84,N36)/288)+(COUNTIF(E7:E84,N36)/288)+(COUNTIF(G7:G84,N36)/288)+(COUNTIF(I7:I84,N36)/288)+(COUNTIF(K7:K84,N36)/288))</f>
        <v>3.125E-2</v>
      </c>
      <c r="Q36" s="462"/>
      <c r="R36" s="376"/>
      <c r="S36" s="416">
        <f>Q35-R35</f>
        <v>6.9444444444444475E-3</v>
      </c>
      <c r="U36" s="452"/>
      <c r="V36" s="376"/>
      <c r="W36" s="431">
        <f>U35-V35</f>
        <v>6.9444444444444475E-3</v>
      </c>
    </row>
    <row r="37" spans="1:23" ht="15" customHeight="1" thickBot="1" x14ac:dyDescent="0.3">
      <c r="A37" s="110">
        <v>0.46527777777777801</v>
      </c>
      <c r="B37" s="95" t="s">
        <v>29</v>
      </c>
      <c r="C37" s="91" t="s">
        <v>29</v>
      </c>
      <c r="D37" s="95" t="s">
        <v>188</v>
      </c>
      <c r="E37" s="91" t="s">
        <v>188</v>
      </c>
      <c r="F37" s="95" t="s">
        <v>142</v>
      </c>
      <c r="G37" s="91" t="s">
        <v>142</v>
      </c>
      <c r="H37" s="90" t="s">
        <v>49</v>
      </c>
      <c r="I37" s="62" t="s">
        <v>49</v>
      </c>
      <c r="J37" s="95" t="s">
        <v>150</v>
      </c>
      <c r="K37" s="91" t="s">
        <v>150</v>
      </c>
      <c r="L37" s="55"/>
      <c r="M37" s="422"/>
      <c r="N37" s="78" t="s">
        <v>185</v>
      </c>
      <c r="O37" s="69">
        <f>SUM((COUNTIF(B7:B84,N37)/288)+(COUNTIF(D7:D84,N37)/288)+(COUNTIF(F7:F84,N37)/288)+(COUNTIF(H7:H84,N37)/288)+(COUNTIF(J7:J84,N37)/288))</f>
        <v>0</v>
      </c>
      <c r="P37" s="87">
        <f>SUM((COUNTIF(C7:C84,N37)/288)+(COUNTIF(E7:E84,N37)/288)+(COUNTIF(G7:G84,N37)/288)+(COUNTIF(I7:I84,N37)/288)+(COUNTIF(K7:K84,N37)/288))</f>
        <v>0</v>
      </c>
      <c r="Q37" s="464"/>
      <c r="R37" s="377"/>
      <c r="S37" s="417"/>
      <c r="U37" s="454"/>
      <c r="V37" s="377"/>
      <c r="W37" s="436"/>
    </row>
    <row r="38" spans="1:23" ht="15" customHeight="1" thickTop="1" x14ac:dyDescent="0.25">
      <c r="A38" s="110">
        <v>0.46875</v>
      </c>
      <c r="B38" s="95" t="s">
        <v>29</v>
      </c>
      <c r="C38" s="91" t="s">
        <v>29</v>
      </c>
      <c r="D38" s="95" t="s">
        <v>188</v>
      </c>
      <c r="E38" s="96" t="s">
        <v>188</v>
      </c>
      <c r="F38" s="95" t="s">
        <v>142</v>
      </c>
      <c r="G38" s="91" t="s">
        <v>142</v>
      </c>
      <c r="H38" s="90" t="s">
        <v>49</v>
      </c>
      <c r="I38" s="62" t="s">
        <v>49</v>
      </c>
      <c r="J38" s="95" t="s">
        <v>150</v>
      </c>
      <c r="K38" s="91" t="s">
        <v>150</v>
      </c>
      <c r="L38" s="55"/>
      <c r="M38" s="419" t="s">
        <v>16</v>
      </c>
      <c r="N38" s="78" t="s">
        <v>68</v>
      </c>
      <c r="O38" s="69">
        <f>SUM((COUNTIF(B7:B84,N38)/288)+(COUNTIF(D7:D84,N38)/288)+(COUNTIF(F7:F84,N38)/288)+(COUNTIF(H7:H84,N38)/288)+(COUNTIF(J7:J84,N38)/288))</f>
        <v>0</v>
      </c>
      <c r="P38" s="87">
        <f>SUM((COUNTIF(C7:C84,N38)/288)+(COUNTIF(E7:E84,N38)/288)+(COUNTIF(G7:G84,N38)/288)+(COUNTIF(I7:I84,N38)/288)+(COUNTIF(K7:K84,N38)/288))</f>
        <v>6.9444444444444448E-2</v>
      </c>
      <c r="Q38" s="461"/>
      <c r="R38" s="378">
        <f>SUM(O38:O41)</f>
        <v>0</v>
      </c>
      <c r="S38" s="418" t="b">
        <f>Q38=R38</f>
        <v>1</v>
      </c>
      <c r="U38" s="451">
        <v>7.6388888888888895E-2</v>
      </c>
      <c r="V38" s="378">
        <f>SUM(P38:P41)</f>
        <v>6.9444444444444448E-2</v>
      </c>
      <c r="W38" s="437" t="b">
        <f>U38=V38</f>
        <v>0</v>
      </c>
    </row>
    <row r="39" spans="1:23" ht="15" customHeight="1" x14ac:dyDescent="0.25">
      <c r="A39" s="110">
        <v>0.47222222222222199</v>
      </c>
      <c r="B39" s="95" t="s">
        <v>29</v>
      </c>
      <c r="C39" s="91" t="s">
        <v>29</v>
      </c>
      <c r="D39" s="95" t="s">
        <v>188</v>
      </c>
      <c r="E39" s="91" t="s">
        <v>188</v>
      </c>
      <c r="F39" s="95" t="s">
        <v>142</v>
      </c>
      <c r="G39" s="91" t="s">
        <v>142</v>
      </c>
      <c r="H39" s="95" t="s">
        <v>65</v>
      </c>
      <c r="I39" s="91" t="s">
        <v>65</v>
      </c>
      <c r="J39" s="95" t="s">
        <v>154</v>
      </c>
      <c r="K39" s="91" t="s">
        <v>154</v>
      </c>
      <c r="L39" s="55"/>
      <c r="M39" s="419"/>
      <c r="N39" s="78" t="s">
        <v>182</v>
      </c>
      <c r="O39" s="69">
        <f>SUM((COUNTIF(B7:B84,N39)/288)+(COUNTIF(D7:D84,N39)/288)+(COUNTIF(F7:F84,N39)/288)+(COUNTIF(H7:H84,N39)/288)+(COUNTIF(J7:J84,N39)/288))</f>
        <v>0</v>
      </c>
      <c r="P39" s="87">
        <f>SUM((COUNTIF(C7:C84,N39)/288)+(COUNTIF(E7:E84,N39)/288)+(COUNTIF(G7:G84,N39)/288)+(COUNTIF(I7:I84,N39)/288)+(COUNTIF(K7:K84,N39)/288))</f>
        <v>0</v>
      </c>
      <c r="Q39" s="462"/>
      <c r="R39" s="376"/>
      <c r="S39" s="415"/>
      <c r="U39" s="452"/>
      <c r="V39" s="376"/>
      <c r="W39" s="430"/>
    </row>
    <row r="40" spans="1:23" ht="15" customHeight="1" x14ac:dyDescent="0.25">
      <c r="A40" s="110">
        <v>0.47569444444444398</v>
      </c>
      <c r="B40" s="95" t="s">
        <v>29</v>
      </c>
      <c r="C40" s="91" t="s">
        <v>29</v>
      </c>
      <c r="D40" s="95" t="s">
        <v>188</v>
      </c>
      <c r="E40" s="91" t="s">
        <v>188</v>
      </c>
      <c r="F40" s="95" t="s">
        <v>142</v>
      </c>
      <c r="G40" s="91" t="s">
        <v>142</v>
      </c>
      <c r="H40" s="95" t="s">
        <v>65</v>
      </c>
      <c r="I40" s="91" t="s">
        <v>65</v>
      </c>
      <c r="J40" s="95" t="s">
        <v>154</v>
      </c>
      <c r="K40" s="91" t="s">
        <v>154</v>
      </c>
      <c r="L40" s="55"/>
      <c r="M40" s="419"/>
      <c r="N40" s="79" t="s">
        <v>182</v>
      </c>
      <c r="O40" s="80">
        <f>SUM((COUNTIF(B7:B84,N40)/288)+(COUNTIF(D7:D84,N40)/288)+(COUNTIF(F7:F84,N40)/288)+(COUNTIF(H7:H84,N40)/288)+(COUNTIF(J7:J84,N40)/288))</f>
        <v>0</v>
      </c>
      <c r="P40" s="88">
        <f>SUM((COUNTIF(C7:C84,N40)/288)+(COUNTIF(E7:E84,N40)/288)+(COUNTIF(G7:G84,N40)/288)+(COUNTIF(I7:I84,N40)/288)+(COUNTIF(K7:K84,N40)/288))</f>
        <v>0</v>
      </c>
      <c r="Q40" s="462"/>
      <c r="R40" s="376"/>
      <c r="S40" s="416">
        <f>Q38-R38</f>
        <v>0</v>
      </c>
      <c r="U40" s="452"/>
      <c r="V40" s="376"/>
      <c r="W40" s="431">
        <f>U38-V38</f>
        <v>6.9444444444444475E-3</v>
      </c>
    </row>
    <row r="41" spans="1:23" ht="15" customHeight="1" thickBot="1" x14ac:dyDescent="0.3">
      <c r="A41" s="110">
        <v>0.47916666666666602</v>
      </c>
      <c r="B41" s="97" t="s">
        <v>29</v>
      </c>
      <c r="C41" s="99" t="s">
        <v>29</v>
      </c>
      <c r="D41" s="95" t="s">
        <v>188</v>
      </c>
      <c r="E41" s="91" t="s">
        <v>188</v>
      </c>
      <c r="F41" s="95" t="s">
        <v>142</v>
      </c>
      <c r="G41" s="91" t="s">
        <v>142</v>
      </c>
      <c r="H41" s="97" t="s">
        <v>65</v>
      </c>
      <c r="I41" s="99" t="s">
        <v>65</v>
      </c>
      <c r="J41" s="97" t="s">
        <v>154</v>
      </c>
      <c r="K41" s="99" t="s">
        <v>154</v>
      </c>
      <c r="L41" s="55"/>
      <c r="M41" s="419"/>
      <c r="N41" s="79" t="s">
        <v>182</v>
      </c>
      <c r="O41" s="69">
        <f>SUM((COUNTIF(B7:B84,N41)/288)+(COUNTIF(D7:D84,N41)/288)+(COUNTIF(F7:F84,N41)/288)+(COUNTIF(H7:H84,N41)/288)+(COUNTIF(J7:J84,N41)/288))</f>
        <v>0</v>
      </c>
      <c r="P41" s="87">
        <f>SUM((COUNTIF(C7:C84,N41)/288)+(COUNTIF(E7:E84,N41)/288)+(COUNTIF(G7:G84,N41)/288)+(COUNTIF(I7:I84,N41)/288)+(COUNTIF(K7:K84,N41)/288))</f>
        <v>0</v>
      </c>
      <c r="Q41" s="463"/>
      <c r="R41" s="379"/>
      <c r="S41" s="426"/>
      <c r="U41" s="453"/>
      <c r="V41" s="379"/>
      <c r="W41" s="438"/>
    </row>
    <row r="42" spans="1:23" ht="15" customHeight="1" thickTop="1" x14ac:dyDescent="0.25">
      <c r="A42" s="110">
        <v>0.48263888888888801</v>
      </c>
      <c r="B42" s="61"/>
      <c r="C42" s="64"/>
      <c r="D42" s="55" t="s">
        <v>170</v>
      </c>
      <c r="E42" s="55" t="s">
        <v>170</v>
      </c>
      <c r="F42" s="63" t="s">
        <v>170</v>
      </c>
      <c r="G42" s="64" t="s">
        <v>170</v>
      </c>
      <c r="H42" s="55"/>
      <c r="I42" s="55"/>
      <c r="J42" s="61"/>
      <c r="K42" s="64"/>
      <c r="L42" s="55"/>
      <c r="M42" s="419" t="s">
        <v>36</v>
      </c>
      <c r="N42" s="79" t="s">
        <v>188</v>
      </c>
      <c r="O42" s="80">
        <f>SUM((COUNTIF(B7:B84,N42)/288)+(COUNTIF(D7:D84,N42)/288)+(COUNTIF(F7:F84,N42)/288)+(COUNTIF(H7:H84,N42)/288)+(COUNTIF(J7:J84,N42)/288))</f>
        <v>7.6388888888888895E-2</v>
      </c>
      <c r="P42" s="88">
        <f>SUM((COUNTIF(C7:C84,N42)/288)+(COUNTIF(E7:E84,N42)/288)+(COUNTIF(G7:G84,N42)/288)+(COUNTIF(I7:I84,N42)/288)+(COUNTIF(K7:K84,N42)/288))</f>
        <v>7.6388888888888895E-2</v>
      </c>
      <c r="Q42" s="461">
        <v>0.11458333333333333</v>
      </c>
      <c r="R42" s="375">
        <f>SUM(O42:O45)</f>
        <v>7.6388888888888895E-2</v>
      </c>
      <c r="S42" s="418" t="b">
        <f t="shared" ref="S42" si="8">Q42=R42</f>
        <v>0</v>
      </c>
      <c r="U42" s="451">
        <v>0.11458333333333333</v>
      </c>
      <c r="V42" s="375">
        <f>SUM(P42:P45)</f>
        <v>7.6388888888888895E-2</v>
      </c>
      <c r="W42" s="437" t="b">
        <f t="shared" ref="W42" si="9">U42=V42</f>
        <v>0</v>
      </c>
    </row>
    <row r="43" spans="1:23" ht="15" customHeight="1" x14ac:dyDescent="0.25">
      <c r="A43" s="110">
        <v>0.48611111111110999</v>
      </c>
      <c r="B43" s="61"/>
      <c r="C43" s="64"/>
      <c r="D43" s="55" t="s">
        <v>170</v>
      </c>
      <c r="E43" s="55" t="s">
        <v>170</v>
      </c>
      <c r="F43" s="63" t="s">
        <v>170</v>
      </c>
      <c r="G43" s="64" t="s">
        <v>170</v>
      </c>
      <c r="H43" s="55"/>
      <c r="I43" s="55"/>
      <c r="J43" s="61"/>
      <c r="K43" s="64"/>
      <c r="L43" s="55"/>
      <c r="M43" s="419"/>
      <c r="N43" s="79" t="s">
        <v>184</v>
      </c>
      <c r="O43" s="69">
        <f>SUM((COUNTIF(B7:B84,N43)/288)+(COUNTIF(D7:D84,N43)/288)+(COUNTIF(F7:F84,N43)/288)+(COUNTIF(H7:H84,N43)/288)+(COUNTIF(J7:J84,N43)/288))</f>
        <v>0</v>
      </c>
      <c r="P43" s="87">
        <f>SUM((COUNTIF(C7:C84,N43)/288)+(COUNTIF(E7:E84,N43)/288)+(COUNTIF(G7:G84,N43)/288)+(COUNTIF(I7:I84,N43)/288)+(COUNTIF(K7:K84,N43)/288))</f>
        <v>0</v>
      </c>
      <c r="Q43" s="462"/>
      <c r="R43" s="376"/>
      <c r="S43" s="415"/>
      <c r="U43" s="452"/>
      <c r="V43" s="376"/>
      <c r="W43" s="430"/>
    </row>
    <row r="44" spans="1:23" ht="15" customHeight="1" x14ac:dyDescent="0.25">
      <c r="A44" s="110">
        <v>0.48958333333333198</v>
      </c>
      <c r="B44" s="380" t="s">
        <v>40</v>
      </c>
      <c r="C44" s="381"/>
      <c r="D44" s="55" t="s">
        <v>170</v>
      </c>
      <c r="E44" s="55" t="s">
        <v>170</v>
      </c>
      <c r="F44" s="63" t="s">
        <v>170</v>
      </c>
      <c r="G44" s="64" t="s">
        <v>170</v>
      </c>
      <c r="H44" s="380" t="s">
        <v>40</v>
      </c>
      <c r="I44" s="381"/>
      <c r="J44" s="380" t="s">
        <v>40</v>
      </c>
      <c r="K44" s="381"/>
      <c r="L44" s="55"/>
      <c r="M44" s="419"/>
      <c r="N44" s="79" t="s">
        <v>184</v>
      </c>
      <c r="O44" s="80">
        <f>SUM((COUNTIF(B7:B84,N44)/288)+(COUNTIF(D7:D84,N44)/288)+(COUNTIF(F7:F84,N44)/288)+(COUNTIF(H7:H84,N44)/288)+(COUNTIF(J7:J84,N44)/288))</f>
        <v>0</v>
      </c>
      <c r="P44" s="88">
        <f>SUM((COUNTIF(C7:C84,N44)/288)+(COUNTIF(E7:E84,N44)/288)+(COUNTIF(G7:G84,N44)/288)+(COUNTIF(I7:I84,N44)/288)+(COUNTIF(K7:K84,N44)/288))</f>
        <v>0</v>
      </c>
      <c r="Q44" s="462"/>
      <c r="R44" s="376"/>
      <c r="S44" s="416">
        <f t="shared" ref="S44" si="10">Q42-R42</f>
        <v>3.8194444444444434E-2</v>
      </c>
      <c r="U44" s="452"/>
      <c r="V44" s="376"/>
      <c r="W44" s="431">
        <f t="shared" ref="W44" si="11">U42-V42</f>
        <v>3.8194444444444434E-2</v>
      </c>
    </row>
    <row r="45" spans="1:23" ht="15" customHeight="1" thickBot="1" x14ac:dyDescent="0.3">
      <c r="A45" s="110">
        <v>0.49305555555555403</v>
      </c>
      <c r="B45" s="61"/>
      <c r="C45" s="64"/>
      <c r="D45" s="55" t="s">
        <v>170</v>
      </c>
      <c r="E45" s="55" t="s">
        <v>170</v>
      </c>
      <c r="F45" s="63" t="s">
        <v>170</v>
      </c>
      <c r="G45" s="64" t="s">
        <v>170</v>
      </c>
      <c r="H45" s="55"/>
      <c r="I45" s="55"/>
      <c r="J45" s="61"/>
      <c r="K45" s="64"/>
      <c r="L45" s="55"/>
      <c r="M45" s="419"/>
      <c r="N45" s="79" t="s">
        <v>184</v>
      </c>
      <c r="O45" s="69">
        <f>SUM((COUNTIF(B7:B84,N45)/288)+(COUNTIF(D7:D84,N45)/288)+(COUNTIF(F7:F84,N45)/288)+(COUNTIF(H7:H84,N45)/288)+(COUNTIF(J7:J84,N45)/288))</f>
        <v>0</v>
      </c>
      <c r="P45" s="87">
        <f>SUM((COUNTIF(C7:C84,N45)/288)+(COUNTIF(E7:E84,N45)/288)+(COUNTIF(G7:G84,N45)/288)+(COUNTIF(I7:I84,N45)/288)+(COUNTIF(K7:K84,N45)/288))</f>
        <v>0</v>
      </c>
      <c r="Q45" s="463"/>
      <c r="R45" s="377"/>
      <c r="S45" s="426"/>
      <c r="U45" s="453"/>
      <c r="V45" s="377"/>
      <c r="W45" s="438"/>
    </row>
    <row r="46" spans="1:23" ht="15" customHeight="1" thickTop="1" x14ac:dyDescent="0.25">
      <c r="A46" s="110">
        <v>0.49652777777777601</v>
      </c>
      <c r="B46" s="61"/>
      <c r="C46" s="64"/>
      <c r="D46" s="55" t="s">
        <v>170</v>
      </c>
      <c r="E46" s="55" t="s">
        <v>170</v>
      </c>
      <c r="F46" s="63" t="s">
        <v>170</v>
      </c>
      <c r="G46" s="64" t="s">
        <v>170</v>
      </c>
      <c r="H46" s="55"/>
      <c r="I46" s="55"/>
      <c r="J46" s="61"/>
      <c r="K46" s="64"/>
      <c r="L46" s="55"/>
      <c r="M46" s="419" t="s">
        <v>175</v>
      </c>
      <c r="N46" s="79" t="s">
        <v>157</v>
      </c>
      <c r="O46" s="80">
        <f>SUM((COUNTIF(B7:B84,N46)/288)+(COUNTIF(D7:D84,N46)/288)+(COUNTIF(F7:F84,N46)/288)+(COUNTIF(H7:H84,N46)/288)+(COUNTIF(J7:J84,N46)/288))</f>
        <v>3.125E-2</v>
      </c>
      <c r="P46" s="88">
        <f>SUM((COUNTIF(C7:C84,N46)/288)+(COUNTIF(E7:E84,N46)/288)+(COUNTIF(G7:G84,N46)/288)+(COUNTIF(I7:I84,N46)/288)+(COUNTIF(K7:K84,N46)/288))</f>
        <v>3.125E-2</v>
      </c>
      <c r="Q46" s="458">
        <v>5.6944444444444443E-2</v>
      </c>
      <c r="R46" s="375">
        <f>SUM(O46:O49)</f>
        <v>4.8611111111111112E-2</v>
      </c>
      <c r="S46" s="418" t="b">
        <f t="shared" ref="S46" si="12">Q46=R46</f>
        <v>0</v>
      </c>
      <c r="U46" s="451">
        <v>5.6944444444444443E-2</v>
      </c>
      <c r="V46" s="375">
        <f>SUM(P46:P49)</f>
        <v>4.8611111111111112E-2</v>
      </c>
      <c r="W46" s="437" t="b">
        <f t="shared" ref="W46" si="13">U46=V46</f>
        <v>0</v>
      </c>
    </row>
    <row r="47" spans="1:23" ht="15" customHeight="1" x14ac:dyDescent="0.25">
      <c r="A47" s="110">
        <v>0.499999999999998</v>
      </c>
      <c r="B47" s="61"/>
      <c r="C47" s="64"/>
      <c r="D47" s="65" t="s">
        <v>170</v>
      </c>
      <c r="E47" s="99" t="s">
        <v>170</v>
      </c>
      <c r="F47" s="72" t="s">
        <v>170</v>
      </c>
      <c r="G47" s="73" t="s">
        <v>170</v>
      </c>
      <c r="H47" s="61"/>
      <c r="I47" s="64"/>
      <c r="J47" s="61"/>
      <c r="K47" s="64"/>
      <c r="L47" s="55"/>
      <c r="M47" s="419"/>
      <c r="N47" s="79" t="s">
        <v>158</v>
      </c>
      <c r="O47" s="69">
        <f>SUM((COUNTIF(B7:B84,N47)/288)+(COUNTIF(D7:D84,N47)/288)+(COUNTIF(F7:F84,N47)/288)+(COUNTIF(H7:H84,N47)/288)+(COUNTIF(J7:J84,N47)/288))</f>
        <v>1.7361111111111112E-2</v>
      </c>
      <c r="P47" s="87">
        <f>SUM((COUNTIF(C7:C84,N47)/288)+(COUNTIF(E7:E84,N47)/288)+(COUNTIF(G7:G84,N47)/288)+(COUNTIF(I7:I84,N47)/288)+(COUNTIF(K7:K84,N47)/288))</f>
        <v>1.7361111111111112E-2</v>
      </c>
      <c r="Q47" s="459"/>
      <c r="R47" s="376"/>
      <c r="S47" s="415"/>
      <c r="U47" s="452"/>
      <c r="V47" s="376"/>
      <c r="W47" s="430"/>
    </row>
    <row r="48" spans="1:23" ht="15" customHeight="1" x14ac:dyDescent="0.25">
      <c r="A48" s="382">
        <v>0.54861111111111105</v>
      </c>
      <c r="B48" s="384" t="s">
        <v>40</v>
      </c>
      <c r="C48" s="385"/>
      <c r="D48" s="385"/>
      <c r="E48" s="385"/>
      <c r="F48" s="385"/>
      <c r="G48" s="385"/>
      <c r="H48" s="385"/>
      <c r="I48" s="385"/>
      <c r="J48" s="385"/>
      <c r="K48" s="386"/>
      <c r="L48" s="76"/>
      <c r="M48" s="419"/>
      <c r="N48" s="82" t="s">
        <v>186</v>
      </c>
      <c r="O48" s="80">
        <f>SUM((COUNTIF(B7:B84,N48)/288)+(COUNTIF(D7:D84,N48)/288)+(COUNTIF(F7:F84,N48)/288)+(COUNTIF(H7:H84,N48)/288)+(COUNTIF(J7:J84,N48)/288))</f>
        <v>0</v>
      </c>
      <c r="P48" s="88">
        <f>SUM((COUNTIF(C7:C84,N48)/288)+(COUNTIF(E7:E84,N48)/288)+(COUNTIF(G7:G84,N48)/288)+(COUNTIF(I7:I84,N48)/288)+(COUNTIF(K7:K84,N48)/288))</f>
        <v>0</v>
      </c>
      <c r="Q48" s="459"/>
      <c r="R48" s="376"/>
      <c r="S48" s="416">
        <f t="shared" ref="S48" si="14">Q46-R46</f>
        <v>8.3333333333333315E-3</v>
      </c>
      <c r="U48" s="452"/>
      <c r="V48" s="376"/>
      <c r="W48" s="431">
        <f t="shared" ref="W48" si="15">U46-V46</f>
        <v>8.3333333333333315E-3</v>
      </c>
    </row>
    <row r="49" spans="1:23" ht="15" customHeight="1" thickBot="1" x14ac:dyDescent="0.3">
      <c r="A49" s="383"/>
      <c r="B49" s="387"/>
      <c r="C49" s="388"/>
      <c r="D49" s="388"/>
      <c r="E49" s="388"/>
      <c r="F49" s="388"/>
      <c r="G49" s="388"/>
      <c r="H49" s="388"/>
      <c r="I49" s="388"/>
      <c r="J49" s="388"/>
      <c r="K49" s="389"/>
      <c r="L49" s="55"/>
      <c r="M49" s="419"/>
      <c r="N49" s="82" t="s">
        <v>186</v>
      </c>
      <c r="O49" s="69">
        <f>SUM((COUNTIF(B7:B84,N49)/288)+(COUNTIF(D7:D84,N49)/288)+(COUNTIF(F7:F84,N49)/288)+(COUNTIF(H7:H84,N49)/288)+(COUNTIF(J7:J84,N49)/288))</f>
        <v>0</v>
      </c>
      <c r="P49" s="87">
        <f>SUM((COUNTIF(C7:C84,N49)/288)+(COUNTIF(E7:E84,N49)/288)+(COUNTIF(G7:G84,N49)/288)+(COUNTIF(I7:I84,N49)/288)+(COUNTIF(K7:K84,N49)/288))</f>
        <v>0</v>
      </c>
      <c r="Q49" s="460"/>
      <c r="R49" s="377"/>
      <c r="S49" s="426"/>
      <c r="U49" s="453"/>
      <c r="V49" s="377"/>
      <c r="W49" s="438"/>
    </row>
    <row r="50" spans="1:23" ht="15" customHeight="1" thickTop="1" x14ac:dyDescent="0.25">
      <c r="A50" s="110">
        <v>0.55208333333333337</v>
      </c>
      <c r="B50" s="61" t="s">
        <v>143</v>
      </c>
      <c r="C50" s="64" t="s">
        <v>143</v>
      </c>
      <c r="D50" s="55"/>
      <c r="E50" s="55"/>
      <c r="F50" s="61"/>
      <c r="G50" s="64"/>
      <c r="H50" s="55" t="s">
        <v>153</v>
      </c>
      <c r="I50" s="55" t="s">
        <v>34</v>
      </c>
      <c r="J50" s="61" t="s">
        <v>188</v>
      </c>
      <c r="K50" s="64" t="s">
        <v>188</v>
      </c>
      <c r="L50" s="55"/>
      <c r="M50" s="419" t="s">
        <v>176</v>
      </c>
      <c r="N50" s="82" t="s">
        <v>180</v>
      </c>
      <c r="O50" s="80">
        <f>SUM((COUNTIF(B7:B84,N50)/288)+(COUNTIF(D7:D84,N50)/288)+(COUNTIF(F7:F84,N50)/288)+(COUNTIF(H7:H84,N50)/288)+(COUNTIF(J7:J84,N50)/288))</f>
        <v>0</v>
      </c>
      <c r="P50" s="88">
        <f>SUM((COUNTIF(C7:C84,N50)/288)+(COUNTIF(E7:E84,N50)/288)+(COUNTIF(G7:G84,N50)/288)+(COUNTIF(I7:I84,N50)/288)+(COUNTIF(K7:K84,N50)/288))</f>
        <v>0</v>
      </c>
      <c r="Q50" s="461">
        <v>4.1666666666666664E-2</v>
      </c>
      <c r="R50" s="378">
        <f>SUM(O50:O53)</f>
        <v>4.1666666666666664E-2</v>
      </c>
      <c r="S50" s="418" t="b">
        <f t="shared" ref="S50" si="16">Q50=R50</f>
        <v>1</v>
      </c>
      <c r="U50" s="448">
        <v>4.1666666666666664E-2</v>
      </c>
      <c r="V50" s="378">
        <f>SUM(P50:P53)</f>
        <v>4.1666666666666664E-2</v>
      </c>
      <c r="W50" s="437" t="b">
        <f t="shared" ref="W50" si="17">U50=V50</f>
        <v>1</v>
      </c>
    </row>
    <row r="51" spans="1:23" ht="15" customHeight="1" x14ac:dyDescent="0.25">
      <c r="A51" s="110">
        <v>0.55555555555555602</v>
      </c>
      <c r="B51" s="95" t="s">
        <v>143</v>
      </c>
      <c r="C51" s="91" t="s">
        <v>143</v>
      </c>
      <c r="D51" s="55"/>
      <c r="E51" s="55"/>
      <c r="F51" s="61"/>
      <c r="G51" s="64"/>
      <c r="H51" s="59" t="s">
        <v>153</v>
      </c>
      <c r="I51" s="59" t="s">
        <v>34</v>
      </c>
      <c r="J51" s="90" t="s">
        <v>188</v>
      </c>
      <c r="K51" s="62" t="s">
        <v>188</v>
      </c>
      <c r="L51" s="55"/>
      <c r="M51" s="419"/>
      <c r="N51" s="82" t="s">
        <v>187</v>
      </c>
      <c r="O51" s="69">
        <f>SUM((COUNTIF(B7:B84,N51)/288)+(COUNTIF(D7:D84,N51)/288)+(COUNTIF(F7:F84,N51)/288)+(COUNTIF(H7:H84,N51)/288)+(COUNTIF(J7:J84,N51)/288))</f>
        <v>0</v>
      </c>
      <c r="P51" s="87">
        <f>SUM((COUNTIF(C7:C84,N51)/288)+(COUNTIF(E7:E84,N51)/288)+(COUNTIF(G7:G84,N51)/288)+(COUNTIF(I7:I84,N51)/288)+(COUNTIF(K7:K84,N51)/288))</f>
        <v>0</v>
      </c>
      <c r="Q51" s="462"/>
      <c r="R51" s="376"/>
      <c r="S51" s="415"/>
      <c r="U51" s="449"/>
      <c r="V51" s="376"/>
      <c r="W51" s="430"/>
    </row>
    <row r="52" spans="1:23" ht="15" customHeight="1" x14ac:dyDescent="0.25">
      <c r="A52" s="110">
        <v>0.55902777777777801</v>
      </c>
      <c r="B52" s="95" t="s">
        <v>143</v>
      </c>
      <c r="C52" s="91" t="s">
        <v>143</v>
      </c>
      <c r="D52" s="55"/>
      <c r="E52" s="55"/>
      <c r="F52" s="61"/>
      <c r="G52" s="64"/>
      <c r="H52" s="59" t="s">
        <v>153</v>
      </c>
      <c r="I52" s="59" t="s">
        <v>34</v>
      </c>
      <c r="J52" s="90" t="s">
        <v>188</v>
      </c>
      <c r="K52" s="62" t="s">
        <v>188</v>
      </c>
      <c r="L52" s="55"/>
      <c r="M52" s="419"/>
      <c r="N52" s="82" t="s">
        <v>187</v>
      </c>
      <c r="O52" s="80">
        <f>SUM((COUNTIF(B7:B84,N52)/288)+(COUNTIF(D7:D84,N52)/288)+(COUNTIF(F7:F84,N52)/288)+(COUNTIF(H7:H84,N52)/288)+(COUNTIF(J7:J84,N52)/288))</f>
        <v>0</v>
      </c>
      <c r="P52" s="88">
        <f>SUM((COUNTIF(C7:C84,N52)/288)+(COUNTIF(E7:E84,N52)/288)+(COUNTIF(G7:G84,N52)/288)+(COUNTIF(I7:I84,N52)/288)+(COUNTIF(K7:K84,N52)/288))</f>
        <v>0</v>
      </c>
      <c r="Q52" s="462"/>
      <c r="R52" s="376"/>
      <c r="S52" s="416">
        <f t="shared" ref="S52" si="18">Q50-R50</f>
        <v>0</v>
      </c>
      <c r="U52" s="449"/>
      <c r="V52" s="376"/>
      <c r="W52" s="431">
        <f t="shared" ref="W52" si="19">U50-V50</f>
        <v>0</v>
      </c>
    </row>
    <row r="53" spans="1:23" ht="15" customHeight="1" thickBot="1" x14ac:dyDescent="0.3">
      <c r="A53" s="110">
        <v>0.5625</v>
      </c>
      <c r="B53" s="95" t="s">
        <v>143</v>
      </c>
      <c r="C53" s="91" t="s">
        <v>143</v>
      </c>
      <c r="D53" s="55"/>
      <c r="E53" s="55"/>
      <c r="F53" s="61"/>
      <c r="G53" s="64"/>
      <c r="H53" s="59" t="s">
        <v>153</v>
      </c>
      <c r="I53" s="59" t="s">
        <v>34</v>
      </c>
      <c r="J53" s="90" t="s">
        <v>188</v>
      </c>
      <c r="K53" s="62" t="s">
        <v>188</v>
      </c>
      <c r="L53" s="55"/>
      <c r="M53" s="419"/>
      <c r="N53" s="83" t="s">
        <v>170</v>
      </c>
      <c r="O53" s="70">
        <f>SUM((COUNTIF(B7:B84,N53)/288)+(COUNTIF(D7:D84,N53)/288)+(COUNTIF(F7:F84,N53)/288)+(COUNTIF(H7:H84,N53)/288)+(COUNTIF(J7:J84,N53)/288))</f>
        <v>4.1666666666666664E-2</v>
      </c>
      <c r="P53" s="89">
        <f>SUM((COUNTIF(C7:C84,N53)/288)+(COUNTIF(E7:E84,N53)/288)+(COUNTIF(G7:G84,N53)/288)+(COUNTIF(I7:I84,N53)/288)+(COUNTIF(K7:K84,N53)/288))</f>
        <v>4.1666666666666664E-2</v>
      </c>
      <c r="Q53" s="465"/>
      <c r="R53" s="423"/>
      <c r="S53" s="425"/>
      <c r="U53" s="455"/>
      <c r="V53" s="439"/>
      <c r="W53" s="440"/>
    </row>
    <row r="54" spans="1:23" ht="15" customHeight="1" x14ac:dyDescent="0.25">
      <c r="A54" s="110">
        <v>0.56597222222222299</v>
      </c>
      <c r="B54" s="95" t="s">
        <v>143</v>
      </c>
      <c r="C54" s="91" t="s">
        <v>143</v>
      </c>
      <c r="D54" s="55"/>
      <c r="E54" s="55"/>
      <c r="F54" s="61"/>
      <c r="G54" s="64"/>
      <c r="H54" s="59" t="s">
        <v>153</v>
      </c>
      <c r="I54" s="59" t="s">
        <v>34</v>
      </c>
      <c r="J54" s="90" t="s">
        <v>188</v>
      </c>
      <c r="K54" s="62" t="s">
        <v>188</v>
      </c>
      <c r="L54" s="55"/>
      <c r="N54" s="58"/>
      <c r="O54" s="56"/>
    </row>
    <row r="55" spans="1:23" ht="15" customHeight="1" x14ac:dyDescent="0.25">
      <c r="A55" s="110">
        <v>0.56944444444444497</v>
      </c>
      <c r="B55" s="95" t="s">
        <v>143</v>
      </c>
      <c r="C55" s="91" t="s">
        <v>143</v>
      </c>
      <c r="D55" s="55"/>
      <c r="E55" s="55"/>
      <c r="F55" s="61"/>
      <c r="G55" s="64"/>
      <c r="H55" s="59" t="s">
        <v>153</v>
      </c>
      <c r="I55" s="59" t="s">
        <v>34</v>
      </c>
      <c r="J55" s="90" t="s">
        <v>188</v>
      </c>
      <c r="K55" s="62" t="s">
        <v>188</v>
      </c>
      <c r="L55" s="55"/>
      <c r="N55" s="58"/>
      <c r="O55" s="56"/>
    </row>
    <row r="56" spans="1:23" ht="15" customHeight="1" x14ac:dyDescent="0.25">
      <c r="A56" s="110">
        <v>0.57291666666666696</v>
      </c>
      <c r="B56" s="95" t="s">
        <v>143</v>
      </c>
      <c r="C56" s="91" t="s">
        <v>143</v>
      </c>
      <c r="D56" s="55"/>
      <c r="E56" s="55"/>
      <c r="F56" s="61"/>
      <c r="G56" s="64"/>
      <c r="H56" s="55" t="s">
        <v>156</v>
      </c>
      <c r="I56" s="59" t="s">
        <v>34</v>
      </c>
      <c r="J56" s="90" t="s">
        <v>188</v>
      </c>
      <c r="K56" s="62" t="s">
        <v>188</v>
      </c>
      <c r="L56" s="55"/>
      <c r="N56" s="58"/>
      <c r="O56" s="56"/>
    </row>
    <row r="57" spans="1:23" ht="15" customHeight="1" x14ac:dyDescent="0.25">
      <c r="A57" s="110">
        <v>0.57638888888888995</v>
      </c>
      <c r="B57" s="95" t="s">
        <v>143</v>
      </c>
      <c r="C57" s="91" t="s">
        <v>143</v>
      </c>
      <c r="D57" s="55"/>
      <c r="E57" s="55"/>
      <c r="F57" s="61"/>
      <c r="G57" s="64"/>
      <c r="H57" s="96" t="s">
        <v>156</v>
      </c>
      <c r="I57" s="59" t="s">
        <v>34</v>
      </c>
      <c r="J57" s="61" t="s">
        <v>144</v>
      </c>
      <c r="K57" s="64" t="s">
        <v>144</v>
      </c>
      <c r="L57" s="55"/>
      <c r="N57" s="58"/>
      <c r="O57" s="56"/>
    </row>
    <row r="58" spans="1:23" ht="15" customHeight="1" x14ac:dyDescent="0.25">
      <c r="A58" s="110">
        <v>0.57986111111111205</v>
      </c>
      <c r="B58" s="95" t="s">
        <v>143</v>
      </c>
      <c r="C58" s="91" t="s">
        <v>143</v>
      </c>
      <c r="D58" s="55"/>
      <c r="E58" s="55"/>
      <c r="F58" s="61"/>
      <c r="G58" s="64"/>
      <c r="H58" s="55"/>
      <c r="I58" s="59" t="s">
        <v>34</v>
      </c>
      <c r="J58" s="95" t="s">
        <v>144</v>
      </c>
      <c r="K58" s="91" t="s">
        <v>144</v>
      </c>
      <c r="L58" s="55"/>
      <c r="N58" s="58"/>
      <c r="O58" s="56"/>
    </row>
    <row r="59" spans="1:23" ht="15" customHeight="1" x14ac:dyDescent="0.25">
      <c r="A59" s="110">
        <v>0.58333333333333404</v>
      </c>
      <c r="B59" s="61" t="s">
        <v>145</v>
      </c>
      <c r="C59" s="64" t="s">
        <v>33</v>
      </c>
      <c r="D59" s="55"/>
      <c r="E59" s="55"/>
      <c r="F59" s="61"/>
      <c r="G59" s="64"/>
      <c r="H59" s="55"/>
      <c r="I59" s="59" t="s">
        <v>34</v>
      </c>
      <c r="J59" s="95" t="s">
        <v>144</v>
      </c>
      <c r="K59" s="91" t="s">
        <v>144</v>
      </c>
      <c r="L59" s="55"/>
      <c r="N59" s="58"/>
      <c r="O59" s="56"/>
    </row>
    <row r="60" spans="1:23" ht="15" customHeight="1" x14ac:dyDescent="0.25">
      <c r="A60" s="110">
        <v>0.58680555555555602</v>
      </c>
      <c r="B60" s="95" t="s">
        <v>145</v>
      </c>
      <c r="C60" s="91" t="s">
        <v>33</v>
      </c>
      <c r="D60" s="55"/>
      <c r="E60" s="55"/>
      <c r="F60" s="61"/>
      <c r="G60" s="64"/>
      <c r="H60" s="55" t="s">
        <v>146</v>
      </c>
      <c r="I60" s="55" t="s">
        <v>146</v>
      </c>
      <c r="J60" s="95" t="s">
        <v>144</v>
      </c>
      <c r="K60" s="91" t="s">
        <v>144</v>
      </c>
      <c r="L60" s="55"/>
      <c r="N60" s="58"/>
      <c r="O60" s="56"/>
    </row>
    <row r="61" spans="1:23" ht="15" customHeight="1" x14ac:dyDescent="0.25">
      <c r="A61" s="110">
        <v>0.59027777777777801</v>
      </c>
      <c r="B61" s="95" t="s">
        <v>145</v>
      </c>
      <c r="C61" s="91" t="s">
        <v>33</v>
      </c>
      <c r="D61" s="55"/>
      <c r="E61" s="55"/>
      <c r="F61" s="61"/>
      <c r="G61" s="64"/>
      <c r="H61" s="96" t="s">
        <v>146</v>
      </c>
      <c r="I61" s="96" t="s">
        <v>146</v>
      </c>
      <c r="J61" s="95" t="s">
        <v>144</v>
      </c>
      <c r="K61" s="91" t="s">
        <v>144</v>
      </c>
      <c r="L61" s="55"/>
      <c r="N61" s="58"/>
      <c r="O61" s="56"/>
    </row>
    <row r="62" spans="1:23" ht="15" customHeight="1" x14ac:dyDescent="0.25">
      <c r="A62" s="110">
        <v>0.59375</v>
      </c>
      <c r="B62" s="95" t="s">
        <v>145</v>
      </c>
      <c r="C62" s="91" t="s">
        <v>33</v>
      </c>
      <c r="D62" s="55"/>
      <c r="E62" s="55"/>
      <c r="F62" s="61"/>
      <c r="G62" s="64"/>
      <c r="H62" s="96" t="s">
        <v>146</v>
      </c>
      <c r="I62" s="96" t="s">
        <v>146</v>
      </c>
      <c r="J62" s="95" t="s">
        <v>144</v>
      </c>
      <c r="K62" s="91" t="s">
        <v>144</v>
      </c>
      <c r="L62" s="55"/>
      <c r="N62" s="58"/>
      <c r="O62" s="56"/>
    </row>
    <row r="63" spans="1:23" ht="15" customHeight="1" x14ac:dyDescent="0.25">
      <c r="A63" s="110">
        <v>0.59722222222222299</v>
      </c>
      <c r="B63" s="95" t="s">
        <v>145</v>
      </c>
      <c r="C63" s="91" t="s">
        <v>33</v>
      </c>
      <c r="D63" s="55"/>
      <c r="E63" s="55"/>
      <c r="F63" s="61"/>
      <c r="G63" s="64"/>
      <c r="H63" s="96" t="s">
        <v>146</v>
      </c>
      <c r="I63" s="96" t="s">
        <v>146</v>
      </c>
      <c r="J63" s="95" t="s">
        <v>144</v>
      </c>
      <c r="K63" s="91" t="s">
        <v>144</v>
      </c>
      <c r="L63" s="55"/>
      <c r="N63" s="58"/>
      <c r="O63" s="56"/>
    </row>
    <row r="64" spans="1:23" ht="15" customHeight="1" x14ac:dyDescent="0.25">
      <c r="A64" s="110">
        <v>0.60069444444444497</v>
      </c>
      <c r="B64" s="95" t="s">
        <v>145</v>
      </c>
      <c r="C64" s="91" t="s">
        <v>33</v>
      </c>
      <c r="D64" s="55"/>
      <c r="E64" s="55"/>
      <c r="F64" s="61"/>
      <c r="G64" s="64"/>
      <c r="H64" s="96" t="s">
        <v>146</v>
      </c>
      <c r="I64" s="96" t="s">
        <v>146</v>
      </c>
      <c r="J64" s="95" t="s">
        <v>144</v>
      </c>
      <c r="K64" s="91" t="s">
        <v>144</v>
      </c>
      <c r="L64" s="55"/>
      <c r="N64" s="58"/>
      <c r="O64" s="56"/>
    </row>
    <row r="65" spans="1:15" ht="15" customHeight="1" x14ac:dyDescent="0.25">
      <c r="A65" s="110">
        <v>0.60416666666666696</v>
      </c>
      <c r="B65" s="95" t="s">
        <v>145</v>
      </c>
      <c r="C65" s="91" t="s">
        <v>33</v>
      </c>
      <c r="D65" s="55"/>
      <c r="E65" s="55"/>
      <c r="F65" s="61"/>
      <c r="G65" s="64"/>
      <c r="H65" s="96" t="s">
        <v>146</v>
      </c>
      <c r="I65" s="96" t="s">
        <v>146</v>
      </c>
      <c r="J65" s="95" t="s">
        <v>144</v>
      </c>
      <c r="K65" s="91" t="s">
        <v>144</v>
      </c>
      <c r="L65" s="55"/>
      <c r="N65" s="58"/>
      <c r="O65" s="56"/>
    </row>
    <row r="66" spans="1:15" ht="15" customHeight="1" x14ac:dyDescent="0.25">
      <c r="A66" s="110">
        <v>0.60763888888888895</v>
      </c>
      <c r="B66" s="95" t="s">
        <v>145</v>
      </c>
      <c r="C66" s="91" t="s">
        <v>33</v>
      </c>
      <c r="D66" s="55"/>
      <c r="E66" s="55"/>
      <c r="F66" s="61"/>
      <c r="G66" s="64"/>
      <c r="H66" s="96" t="s">
        <v>146</v>
      </c>
      <c r="I66" s="96" t="s">
        <v>146</v>
      </c>
      <c r="J66" s="95" t="s">
        <v>144</v>
      </c>
      <c r="K66" s="91" t="s">
        <v>144</v>
      </c>
      <c r="L66" s="55"/>
      <c r="N66" s="58"/>
      <c r="O66" s="56"/>
    </row>
    <row r="67" spans="1:15" ht="15" customHeight="1" x14ac:dyDescent="0.25">
      <c r="A67" s="110">
        <v>0.61111111111111105</v>
      </c>
      <c r="B67" s="95" t="s">
        <v>145</v>
      </c>
      <c r="C67" s="91" t="s">
        <v>33</v>
      </c>
      <c r="D67" s="55"/>
      <c r="E67" s="55"/>
      <c r="F67" s="61"/>
      <c r="G67" s="64"/>
      <c r="H67" s="96" t="s">
        <v>146</v>
      </c>
      <c r="I67" s="96" t="s">
        <v>146</v>
      </c>
      <c r="J67" s="61"/>
      <c r="K67" s="64"/>
      <c r="L67" s="55"/>
      <c r="N67" s="58"/>
      <c r="O67" s="56"/>
    </row>
    <row r="68" spans="1:15" ht="15" customHeight="1" x14ac:dyDescent="0.25">
      <c r="A68" s="110">
        <v>0.61458333333333304</v>
      </c>
      <c r="B68" s="65"/>
      <c r="C68" s="66"/>
      <c r="D68" s="55"/>
      <c r="E68" s="55"/>
      <c r="F68" s="65"/>
      <c r="G68" s="66"/>
      <c r="H68" s="55" t="s">
        <v>146</v>
      </c>
      <c r="I68" s="55" t="s">
        <v>146</v>
      </c>
      <c r="J68" s="65"/>
      <c r="K68" s="66"/>
      <c r="L68" s="55"/>
      <c r="N68" s="58"/>
      <c r="O68" s="56"/>
    </row>
    <row r="69" spans="1:15" ht="15" customHeight="1" x14ac:dyDescent="0.25">
      <c r="A69" s="382">
        <v>0.625</v>
      </c>
      <c r="B69" s="390" t="s">
        <v>21</v>
      </c>
      <c r="C69" s="391"/>
      <c r="D69" s="391"/>
      <c r="E69" s="391"/>
      <c r="F69" s="391"/>
      <c r="G69" s="391"/>
      <c r="H69" s="391"/>
      <c r="I69" s="391"/>
      <c r="J69" s="391"/>
      <c r="K69" s="392"/>
      <c r="L69" s="76"/>
      <c r="N69" s="58"/>
      <c r="O69" s="56"/>
    </row>
    <row r="70" spans="1:15" ht="15" customHeight="1" x14ac:dyDescent="0.25">
      <c r="A70" s="383"/>
      <c r="B70" s="393"/>
      <c r="C70" s="394"/>
      <c r="D70" s="394"/>
      <c r="E70" s="394"/>
      <c r="F70" s="394"/>
      <c r="G70" s="394"/>
      <c r="H70" s="394"/>
      <c r="I70" s="394"/>
      <c r="J70" s="394"/>
      <c r="K70" s="395"/>
      <c r="L70" s="55"/>
      <c r="M70" s="54"/>
      <c r="N70" s="58"/>
      <c r="O70" s="56"/>
    </row>
    <row r="71" spans="1:15" ht="15" customHeight="1" x14ac:dyDescent="0.25">
      <c r="A71" s="110">
        <v>0.62847222222222221</v>
      </c>
      <c r="B71" s="61" t="s">
        <v>179</v>
      </c>
      <c r="C71" s="64" t="s">
        <v>179</v>
      </c>
      <c r="D71" s="55"/>
      <c r="E71" s="55"/>
      <c r="F71" s="61"/>
      <c r="G71" s="64"/>
      <c r="H71" s="55" t="s">
        <v>178</v>
      </c>
      <c r="I71" s="55" t="s">
        <v>68</v>
      </c>
      <c r="J71" s="61" t="s">
        <v>151</v>
      </c>
      <c r="K71" s="64" t="s">
        <v>151</v>
      </c>
      <c r="L71" s="55"/>
      <c r="M71" s="54"/>
      <c r="N71" s="58"/>
      <c r="O71" s="56"/>
    </row>
    <row r="72" spans="1:15" ht="15" customHeight="1" x14ac:dyDescent="0.25">
      <c r="A72" s="110">
        <v>0.63194444444444398</v>
      </c>
      <c r="B72" s="61" t="s">
        <v>179</v>
      </c>
      <c r="C72" s="64" t="s">
        <v>179</v>
      </c>
      <c r="D72" s="55"/>
      <c r="E72" s="55"/>
      <c r="F72" s="61"/>
      <c r="G72" s="64"/>
      <c r="H72" s="55" t="s">
        <v>178</v>
      </c>
      <c r="I72" s="55" t="s">
        <v>68</v>
      </c>
      <c r="J72" s="61" t="s">
        <v>151</v>
      </c>
      <c r="K72" s="64" t="s">
        <v>151</v>
      </c>
      <c r="L72" s="55"/>
      <c r="M72" s="54"/>
      <c r="N72" s="58"/>
      <c r="O72" s="56"/>
    </row>
    <row r="73" spans="1:15" ht="15" customHeight="1" x14ac:dyDescent="0.25">
      <c r="A73" s="110">
        <v>0.63541666666666696</v>
      </c>
      <c r="B73" s="95" t="s">
        <v>179</v>
      </c>
      <c r="C73" s="91" t="s">
        <v>179</v>
      </c>
      <c r="D73" s="55"/>
      <c r="E73" s="55"/>
      <c r="F73" s="61"/>
      <c r="G73" s="64"/>
      <c r="H73" s="96" t="s">
        <v>178</v>
      </c>
      <c r="I73" s="96" t="s">
        <v>68</v>
      </c>
      <c r="J73" s="95" t="s">
        <v>151</v>
      </c>
      <c r="K73" s="91" t="s">
        <v>151</v>
      </c>
      <c r="L73" s="55"/>
      <c r="M73" s="54"/>
      <c r="N73" s="58"/>
      <c r="O73" s="56"/>
    </row>
    <row r="74" spans="1:15" ht="15" customHeight="1" x14ac:dyDescent="0.25">
      <c r="A74" s="110">
        <v>0.63888888888888895</v>
      </c>
      <c r="B74" s="95" t="s">
        <v>179</v>
      </c>
      <c r="C74" s="91" t="s">
        <v>179</v>
      </c>
      <c r="D74" s="55"/>
      <c r="E74" s="55"/>
      <c r="F74" s="61"/>
      <c r="G74" s="64"/>
      <c r="H74" s="96" t="s">
        <v>178</v>
      </c>
      <c r="I74" s="96" t="s">
        <v>68</v>
      </c>
      <c r="J74" s="61" t="s">
        <v>159</v>
      </c>
      <c r="K74" s="64" t="s">
        <v>159</v>
      </c>
      <c r="L74" s="55"/>
      <c r="M74" s="54"/>
      <c r="N74" s="58"/>
      <c r="O74" s="56"/>
    </row>
    <row r="75" spans="1:15" ht="15" customHeight="1" x14ac:dyDescent="0.25">
      <c r="A75" s="110">
        <v>0.64236111111111105</v>
      </c>
      <c r="B75" s="95" t="s">
        <v>179</v>
      </c>
      <c r="C75" s="91" t="s">
        <v>179</v>
      </c>
      <c r="D75" s="55"/>
      <c r="E75" s="55"/>
      <c r="F75" s="61"/>
      <c r="G75" s="64"/>
      <c r="H75" s="96" t="s">
        <v>178</v>
      </c>
      <c r="I75" s="96" t="s">
        <v>68</v>
      </c>
      <c r="J75" s="95" t="s">
        <v>159</v>
      </c>
      <c r="K75" s="91" t="s">
        <v>159</v>
      </c>
      <c r="L75" s="55"/>
      <c r="M75" s="54"/>
      <c r="N75" s="58"/>
      <c r="O75" s="56"/>
    </row>
    <row r="76" spans="1:15" ht="15" customHeight="1" x14ac:dyDescent="0.25">
      <c r="A76" s="110">
        <v>0.64583333333333304</v>
      </c>
      <c r="B76" s="95" t="s">
        <v>179</v>
      </c>
      <c r="C76" s="91" t="s">
        <v>179</v>
      </c>
      <c r="D76" s="55"/>
      <c r="E76" s="59"/>
      <c r="F76" s="61"/>
      <c r="G76" s="64"/>
      <c r="H76" s="96" t="s">
        <v>178</v>
      </c>
      <c r="I76" s="96" t="s">
        <v>68</v>
      </c>
      <c r="J76" s="95" t="s">
        <v>159</v>
      </c>
      <c r="K76" s="91" t="s">
        <v>159</v>
      </c>
      <c r="L76" s="55"/>
      <c r="N76" s="58"/>
      <c r="O76" s="56"/>
    </row>
    <row r="77" spans="1:15" ht="15" customHeight="1" x14ac:dyDescent="0.25">
      <c r="A77" s="110">
        <v>0.64930555555555503</v>
      </c>
      <c r="B77" s="95" t="s">
        <v>179</v>
      </c>
      <c r="C77" s="91" t="s">
        <v>179</v>
      </c>
      <c r="D77" s="55"/>
      <c r="E77" s="55"/>
      <c r="F77" s="61"/>
      <c r="G77" s="64"/>
      <c r="H77" s="96" t="s">
        <v>178</v>
      </c>
      <c r="I77" s="96" t="s">
        <v>68</v>
      </c>
      <c r="J77" s="95" t="s">
        <v>159</v>
      </c>
      <c r="K77" s="91" t="s">
        <v>159</v>
      </c>
      <c r="L77" s="55"/>
      <c r="N77" s="58"/>
      <c r="O77" s="56"/>
    </row>
    <row r="78" spans="1:15" ht="15" customHeight="1" x14ac:dyDescent="0.25">
      <c r="A78" s="110">
        <v>0.65277777777777801</v>
      </c>
      <c r="B78" s="95" t="s">
        <v>179</v>
      </c>
      <c r="C78" s="91" t="s">
        <v>179</v>
      </c>
      <c r="D78" s="55"/>
      <c r="E78" s="55"/>
      <c r="F78" s="61"/>
      <c r="G78" s="64"/>
      <c r="H78" s="96" t="s">
        <v>178</v>
      </c>
      <c r="I78" s="96" t="s">
        <v>68</v>
      </c>
      <c r="J78" s="95" t="s">
        <v>159</v>
      </c>
      <c r="K78" s="91" t="s">
        <v>159</v>
      </c>
      <c r="L78" s="55"/>
      <c r="N78" s="58"/>
      <c r="O78" s="56"/>
    </row>
    <row r="79" spans="1:15" ht="15" customHeight="1" x14ac:dyDescent="0.25">
      <c r="A79" s="110">
        <v>0.65625</v>
      </c>
      <c r="B79" s="95" t="s">
        <v>179</v>
      </c>
      <c r="C79" s="91" t="s">
        <v>179</v>
      </c>
      <c r="D79" s="55"/>
      <c r="E79" s="55"/>
      <c r="F79" s="61"/>
      <c r="G79" s="64"/>
      <c r="H79" s="96" t="s">
        <v>178</v>
      </c>
      <c r="I79" s="96" t="s">
        <v>68</v>
      </c>
      <c r="J79" s="95" t="s">
        <v>159</v>
      </c>
      <c r="K79" s="91" t="s">
        <v>159</v>
      </c>
      <c r="L79" s="55"/>
      <c r="N79" s="58"/>
      <c r="O79" s="56"/>
    </row>
    <row r="80" spans="1:15" ht="15" customHeight="1" x14ac:dyDescent="0.25">
      <c r="A80" s="110">
        <v>0.65972222222222199</v>
      </c>
      <c r="B80" s="61" t="s">
        <v>65</v>
      </c>
      <c r="C80" s="64" t="s">
        <v>65</v>
      </c>
      <c r="D80" s="55"/>
      <c r="E80" s="55"/>
      <c r="F80" s="61"/>
      <c r="G80" s="64"/>
      <c r="H80" s="55" t="s">
        <v>158</v>
      </c>
      <c r="I80" s="55" t="s">
        <v>158</v>
      </c>
      <c r="J80" s="95" t="s">
        <v>159</v>
      </c>
      <c r="K80" s="91" t="s">
        <v>159</v>
      </c>
      <c r="L80" s="55"/>
      <c r="N80" s="58"/>
      <c r="O80" s="56"/>
    </row>
    <row r="81" spans="1:15" ht="15" customHeight="1" x14ac:dyDescent="0.25">
      <c r="A81" s="110">
        <v>0.66319444444444398</v>
      </c>
      <c r="B81" s="95" t="s">
        <v>65</v>
      </c>
      <c r="C81" s="91" t="s">
        <v>65</v>
      </c>
      <c r="D81" s="55"/>
      <c r="E81" s="55"/>
      <c r="F81" s="61"/>
      <c r="G81" s="64"/>
      <c r="H81" s="96" t="s">
        <v>158</v>
      </c>
      <c r="I81" s="96" t="s">
        <v>158</v>
      </c>
      <c r="J81" s="95" t="s">
        <v>159</v>
      </c>
      <c r="K81" s="91" t="s">
        <v>159</v>
      </c>
      <c r="L81" s="55"/>
      <c r="N81" s="58"/>
      <c r="O81" s="56"/>
    </row>
    <row r="82" spans="1:15" ht="15" customHeight="1" x14ac:dyDescent="0.25">
      <c r="A82" s="110">
        <v>0.66666666666666696</v>
      </c>
      <c r="B82" s="95" t="s">
        <v>65</v>
      </c>
      <c r="C82" s="91" t="s">
        <v>65</v>
      </c>
      <c r="D82" s="55"/>
      <c r="E82" s="55"/>
      <c r="F82" s="61"/>
      <c r="G82" s="64"/>
      <c r="H82" s="96" t="s">
        <v>158</v>
      </c>
      <c r="I82" s="96" t="s">
        <v>158</v>
      </c>
      <c r="J82" s="95" t="s">
        <v>159</v>
      </c>
      <c r="K82" s="91" t="s">
        <v>159</v>
      </c>
      <c r="L82" s="55"/>
      <c r="N82" s="58"/>
      <c r="O82" s="56"/>
    </row>
    <row r="83" spans="1:15" ht="15" customHeight="1" x14ac:dyDescent="0.25">
      <c r="A83" s="110">
        <v>0.67013888888888895</v>
      </c>
      <c r="B83" s="95" t="s">
        <v>65</v>
      </c>
      <c r="C83" s="91" t="s">
        <v>65</v>
      </c>
      <c r="D83" s="55"/>
      <c r="E83" s="55"/>
      <c r="F83" s="61"/>
      <c r="G83" s="64"/>
      <c r="H83" s="96" t="s">
        <v>158</v>
      </c>
      <c r="I83" s="96" t="s">
        <v>158</v>
      </c>
      <c r="J83" s="95" t="s">
        <v>159</v>
      </c>
      <c r="K83" s="91" t="s">
        <v>159</v>
      </c>
      <c r="L83" s="55"/>
      <c r="N83" s="58"/>
      <c r="O83" s="56"/>
    </row>
    <row r="84" spans="1:15" ht="15" customHeight="1" x14ac:dyDescent="0.25">
      <c r="A84" s="111">
        <v>0.67361111111111105</v>
      </c>
      <c r="B84" s="72" t="s">
        <v>65</v>
      </c>
      <c r="C84" s="73" t="s">
        <v>65</v>
      </c>
      <c r="D84" s="67"/>
      <c r="E84" s="67"/>
      <c r="F84" s="65"/>
      <c r="G84" s="66"/>
      <c r="H84" s="112" t="s">
        <v>158</v>
      </c>
      <c r="I84" s="112" t="s">
        <v>158</v>
      </c>
      <c r="J84" s="72" t="s">
        <v>159</v>
      </c>
      <c r="K84" s="73" t="s">
        <v>159</v>
      </c>
      <c r="L84" s="55"/>
      <c r="N84" s="58"/>
      <c r="O84" s="56"/>
    </row>
    <row r="85" spans="1:15" x14ac:dyDescent="0.25">
      <c r="N85" s="58"/>
      <c r="O85" s="56"/>
    </row>
    <row r="86" spans="1:15" x14ac:dyDescent="0.25">
      <c r="N86" s="58"/>
      <c r="O86" s="56"/>
    </row>
    <row r="87" spans="1:15" x14ac:dyDescent="0.25">
      <c r="N87" s="58"/>
      <c r="O87" s="56"/>
    </row>
    <row r="88" spans="1:15" x14ac:dyDescent="0.25">
      <c r="N88" s="58"/>
      <c r="O88" s="56"/>
    </row>
    <row r="95" spans="1:15" x14ac:dyDescent="0.25">
      <c r="E95" s="71"/>
    </row>
  </sheetData>
  <mergeCells count="95">
    <mergeCell ref="W46:W47"/>
    <mergeCell ref="W48:W49"/>
    <mergeCell ref="U42:U45"/>
    <mergeCell ref="V42:V45"/>
    <mergeCell ref="V2:V4"/>
    <mergeCell ref="U3:U4"/>
    <mergeCell ref="S5:S9"/>
    <mergeCell ref="S10:S14"/>
    <mergeCell ref="W36:W37"/>
    <mergeCell ref="U38:U41"/>
    <mergeCell ref="V38:V41"/>
    <mergeCell ref="W38:W39"/>
    <mergeCell ref="W40:W41"/>
    <mergeCell ref="W15:W19"/>
    <mergeCell ref="W20:W24"/>
    <mergeCell ref="U25:U34"/>
    <mergeCell ref="V25:V34"/>
    <mergeCell ref="W25:W29"/>
    <mergeCell ref="W30:W34"/>
    <mergeCell ref="U15:U24"/>
    <mergeCell ref="V15:V24"/>
    <mergeCell ref="U35:U37"/>
    <mergeCell ref="S52:S53"/>
    <mergeCell ref="S30:S34"/>
    <mergeCell ref="S36:S37"/>
    <mergeCell ref="S38:S39"/>
    <mergeCell ref="S40:S41"/>
    <mergeCell ref="S42:S43"/>
    <mergeCell ref="W3:W4"/>
    <mergeCell ref="U5:U14"/>
    <mergeCell ref="V5:V14"/>
    <mergeCell ref="W5:W9"/>
    <mergeCell ref="W10:W14"/>
    <mergeCell ref="S3:S4"/>
    <mergeCell ref="V35:V37"/>
    <mergeCell ref="U50:U53"/>
    <mergeCell ref="V50:V53"/>
    <mergeCell ref="W50:W51"/>
    <mergeCell ref="W52:W53"/>
    <mergeCell ref="W42:W43"/>
    <mergeCell ref="W44:W45"/>
    <mergeCell ref="U46:U49"/>
    <mergeCell ref="V46:V49"/>
    <mergeCell ref="S15:S19"/>
    <mergeCell ref="S20:S24"/>
    <mergeCell ref="S25:S29"/>
    <mergeCell ref="M50:M53"/>
    <mergeCell ref="M38:M41"/>
    <mergeCell ref="M42:M45"/>
    <mergeCell ref="M46:M49"/>
    <mergeCell ref="M5:M14"/>
    <mergeCell ref="M15:M24"/>
    <mergeCell ref="M25:M34"/>
    <mergeCell ref="M35:M37"/>
    <mergeCell ref="Q15:Q24"/>
    <mergeCell ref="Q35:Q37"/>
    <mergeCell ref="Q38:Q41"/>
    <mergeCell ref="Q25:Q34"/>
    <mergeCell ref="R50:R53"/>
    <mergeCell ref="S44:S45"/>
    <mergeCell ref="S46:S47"/>
    <mergeCell ref="S48:S49"/>
    <mergeCell ref="S50:S51"/>
    <mergeCell ref="A69:A70"/>
    <mergeCell ref="B69:K70"/>
    <mergeCell ref="N3:N4"/>
    <mergeCell ref="A2:K3"/>
    <mergeCell ref="O3:P3"/>
    <mergeCell ref="N2:P2"/>
    <mergeCell ref="B4:C4"/>
    <mergeCell ref="D4:E4"/>
    <mergeCell ref="F4:G4"/>
    <mergeCell ref="H4:I4"/>
    <mergeCell ref="J4:K4"/>
    <mergeCell ref="B6:K8"/>
    <mergeCell ref="B25:K26"/>
    <mergeCell ref="A25:A26"/>
    <mergeCell ref="B44:C44"/>
    <mergeCell ref="H44:I44"/>
    <mergeCell ref="J44:K44"/>
    <mergeCell ref="Q50:Q53"/>
    <mergeCell ref="Q42:Q45"/>
    <mergeCell ref="A48:A49"/>
    <mergeCell ref="B48:K49"/>
    <mergeCell ref="R2:R4"/>
    <mergeCell ref="Q3:Q4"/>
    <mergeCell ref="Q46:Q49"/>
    <mergeCell ref="Q5:Q14"/>
    <mergeCell ref="R42:R45"/>
    <mergeCell ref="R46:R49"/>
    <mergeCell ref="R5:R14"/>
    <mergeCell ref="R15:R24"/>
    <mergeCell ref="R25:R34"/>
    <mergeCell ref="R35:R37"/>
    <mergeCell ref="R38:R41"/>
  </mergeCells>
  <conditionalFormatting sqref="S5:S53">
    <cfRule type="containsText" dxfId="733" priority="408" operator="containsText" text="Vrai">
      <formula>NOT(ISERROR(SEARCH("Vrai",S5)))</formula>
    </cfRule>
    <cfRule type="containsText" dxfId="732" priority="409" operator="containsText" text="Faux">
      <formula>NOT(ISERROR(SEARCH("Faux",S5)))</formula>
    </cfRule>
  </conditionalFormatting>
  <conditionalFormatting sqref="W5:W53">
    <cfRule type="containsText" dxfId="731" priority="361" operator="containsText" text="Vrai">
      <formula>NOT(ISERROR(SEARCH("Vrai",W5)))</formula>
    </cfRule>
    <cfRule type="containsText" dxfId="730" priority="362" operator="containsText" text="Faux">
      <formula>NOT(ISERROR(SEARCH("Faux",W5)))</formula>
    </cfRule>
  </conditionalFormatting>
  <dataValidations disablePrompts="1" count="2">
    <dataValidation type="list" allowBlank="1" showInputMessage="1" showErrorMessage="1" sqref="A2">
      <formula1>Périodes</formula1>
    </dataValidation>
    <dataValidation type="list" allowBlank="1" showInputMessage="1" showErrorMessage="1" sqref="B50:K68 K27:K43 C45:C47 B9:L24 K45:L47 I45:I47 I27:I43 B27:B47 C27:C43 L26:L43 D27:H47 J27:J47 L49:L68 L70:L84 B71:K84">
      <formula1>Compétences</formula1>
    </dataValidation>
  </dataValidations>
  <pageMargins left="0.7" right="0.7" top="0.75" bottom="0.75" header="0.3" footer="0.3"/>
  <pageSetup paperSize="9" scale="5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Bouton4_Cliquer">
                <anchor moveWithCells="1" sizeWithCells="1">
                  <from>
                    <xdr:col>11</xdr:col>
                    <xdr:colOff>66675</xdr:colOff>
                    <xdr:row>1</xdr:row>
                    <xdr:rowOff>57150</xdr:rowOff>
                  </from>
                  <to>
                    <xdr:col>12</xdr:col>
                    <xdr:colOff>1333500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55" operator="containsText" id="{2C754661-BE7E-40CC-834B-1258EB8D9CE2}">
            <xm:f>NOT(ISERROR(SEARCH($N$5,N5)))</xm:f>
            <xm:f>$N$5</xm:f>
            <x14:dxf>
              <fill>
                <patternFill>
                  <bgColor rgb="FFFF9933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containsText" priority="445" operator="containsText" id="{295CA12F-1E16-4D0D-B5F5-C37F33CAF977}">
            <xm:f>NOT(ISERROR(SEARCH($N$14,A1)))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46" operator="containsText" id="{B0E835B3-58F7-4374-AF10-EF9D4A673B0D}">
            <xm:f>NOT(ISERROR(SEARCH($N$13,A1)))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47" operator="containsText" id="{43A2A40A-1E3A-4206-A887-0011C216DE5C}">
            <xm:f>NOT(ISERROR(SEARCH($N$12,A1)))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48" operator="containsText" id="{4AED82A8-D265-483C-A8BF-44D129C55AFA}">
            <xm:f>NOT(ISERROR(SEARCH($N$11,A1)))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49" operator="containsText" id="{A46C5253-EAC4-46B8-A398-1A0525A57BD6}">
            <xm:f>NOT(ISERROR(SEARCH($N$10,A1)))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0" operator="containsText" id="{11124FE8-249C-4926-8581-238103D863AF}">
            <xm:f>NOT(ISERROR(SEARCH($N$9,A1)))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1" operator="containsText" id="{46B4C5E2-E0DD-40C5-B548-60C210B767BC}">
            <xm:f>NOT(ISERROR(SEARCH($N$8,A1)))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2" operator="containsText" id="{BE06A796-20CE-4E94-A5EB-B0104449094B}">
            <xm:f>NOT(ISERROR(SEARCH($N$7,A1)))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3" operator="containsText" id="{239C047F-BF7C-4411-950B-3112A1305D37}">
            <xm:f>NOT(ISERROR(SEARCH($N$6,A1)))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4" operator="containsText" id="{04758D3E-95D3-41FA-A857-763DBB324C30}">
            <xm:f>NOT(ISERROR(SEARCH($N$5,A1)))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A6:L11 N6:P14 N16:P24 N26:P34 N36:P37 M42 N39:P39 N41:N49 O40:P41 O43:P45 O47:P49 N51:P53 Q3 A2:P4 R2 S10:T10 T6:T9 S35:T36 T4 T11:T34 A25:B25 S44 T37:T53 S48 S52 S2:T3 X2:XFD53 D12:L12 A12:C22 L13:L14 D13:I22 J13:K15 J16:L24 A23:I24 F27:L27 A27:E41 J28:L28 F28:G41 L36:L37 L26 H28:I38 L29:L34 J29:K38 H39:L41 A42:L47 L48:L49 A48:B48 D51:L51 A51:C58 L52:L53 A59:H59 I52:I59 D52:H58 J52:K56 A60:I66 A69:B69 A50:P50 L35:R35 L38:S38 A1:XFD1 L54:XFD56 J57:XFD66 A67:XFD68 L69:XFD70 A71:XFD1048576 U35:V35 A5:W5 U42:W42 U46:W46 S20 S30 L15:S15 L25:S25 O42:S42 O46:S46 R50:S50 U15:W15 U25:W25</xm:sqref>
        </x14:conditionalFormatting>
        <x14:conditionalFormatting xmlns:xm="http://schemas.microsoft.com/office/excel/2006/main">
          <x14:cfRule type="containsText" priority="410" operator="containsText" id="{4C7F24F7-6DC6-4B9F-89E5-F6484D79CBC1}">
            <xm:f>NOT(ISERROR(SEARCH($N$49,A1)))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411" operator="containsText" id="{496A7146-9319-438D-BF1A-DF44BBE6C420}">
            <xm:f>NOT(ISERROR(SEARCH($N$48,A1)))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412" operator="containsText" id="{CC7E1F66-EF60-4916-B771-54974E5E3BD9}">
            <xm:f>NOT(ISERROR(SEARCH($N$47,A1)))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413" operator="containsText" id="{DD0BBF62-53FE-4C06-97F6-41D84DCFFCD9}">
            <xm:f>NOT(ISERROR(SEARCH($N$46,A1)))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414" operator="containsText" id="{624487CC-92D9-40A7-93C8-EA4C4CDAEA29}">
            <xm:f>NOT(ISERROR(SEARCH($N$45,A1)))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415" operator="containsText" id="{EFB6633A-808C-4C88-8B01-82AE82491D6E}">
            <xm:f>NOT(ISERROR(SEARCH($N$44,A1)))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416" operator="containsText" id="{83E6D359-BBA5-4B82-9102-18046104E8B4}">
            <xm:f>NOT(ISERROR(SEARCH($N$43,A1)))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417" operator="containsText" id="{6EDFE2DA-BFAA-4502-A10E-DCC596E6AA38}">
            <xm:f>NOT(ISERROR(SEARCH($N$42,A1)))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418" operator="containsText" id="{E4BDFD5A-4028-428B-AB61-043144AC3A16}">
            <xm:f>NOT(ISERROR(SEARCH($N$41,A1)))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419" operator="containsText" id="{34957F37-1CF3-41F0-A872-4C7CE6F7D556}">
            <xm:f>NOT(ISERROR(SEARCH($N$40,A1)))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420" operator="containsText" id="{74F6B56C-502F-4416-B398-BFB4088154F8}">
            <xm:f>NOT(ISERROR(SEARCH($N$39,A1)))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421" operator="containsText" id="{E8773F45-6E60-4EEC-BDD8-D1F604A727E3}">
            <xm:f>NOT(ISERROR(SEARCH($N$38,A1)))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422" operator="containsText" id="{EA999971-5653-45FE-95B3-6626932E552F}">
            <xm:f>NOT(ISERROR(SEARCH($N$37,A1)))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423" operator="containsText" id="{DE3EC8FC-65AF-4CE7-9D83-F781486C2DA6}">
            <xm:f>NOT(ISERROR(SEARCH($N$36,A1)))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424" operator="containsText" id="{E56DB4C2-B25C-4594-800C-8E66EB1982A1}">
            <xm:f>NOT(ISERROR(SEARCH($N$35,A1)))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425" operator="containsText" id="{3CFA1B34-B24F-4CB7-A5AF-8D960039F015}">
            <xm:f>NOT(ISERROR(SEARCH($N$34,A1)))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426" operator="containsText" id="{895AD7A8-33B0-438B-8827-71A1A4593DD0}">
            <xm:f>NOT(ISERROR(SEARCH($N$33,A1)))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427" operator="containsText" id="{91F1D08F-5B83-4171-890A-1BF966F32F10}">
            <xm:f>NOT(ISERROR(SEARCH($N$32,A1)))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428" operator="containsText" id="{028E9BA5-3536-4429-B087-CA16B60014B1}">
            <xm:f>NOT(ISERROR(SEARCH($N$32,A1)))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429" operator="containsText" id="{7C061964-0245-48EF-A8E6-1F72045F136E}">
            <xm:f>NOT(ISERROR(SEARCH($N$30,A1)))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430" operator="containsText" id="{86E9A465-6658-45D3-BDE3-6BDB24B89C74}">
            <xm:f>NOT(ISERROR(SEARCH($N$29,A1)))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431" operator="containsText" id="{55F053A2-504D-400F-BE90-965FD159FB55}">
            <xm:f>NOT(ISERROR(SEARCH($N$28,A1)))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432" operator="containsText" id="{2E8AA103-5497-41F6-919D-1999AE5DE35A}">
            <xm:f>NOT(ISERROR(SEARCH($N$27,A1)))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433" operator="containsText" id="{CDEBF62E-204F-4E8F-A405-566E457ABF96}">
            <xm:f>NOT(ISERROR(SEARCH($N$26,A1)))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434" operator="containsText" id="{D6E1D7BF-63E3-4519-92AC-81B35E0FDC4A}">
            <xm:f>NOT(ISERROR(SEARCH($N$25,A1)))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435" operator="containsText" id="{85940A9A-76D1-412E-B9BB-48972F090787}">
            <xm:f>NOT(ISERROR(SEARCH($N$24,A1)))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436" operator="containsText" id="{3921B5DA-3B63-46CF-8AD8-9F32181D4D59}">
            <xm:f>NOT(ISERROR(SEARCH($N$23,A1)))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437" operator="containsText" id="{D3A48E68-C5D5-4555-A368-8D9FE2210685}">
            <xm:f>NOT(ISERROR(SEARCH($N$22,A1)))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438" operator="containsText" id="{A9643B27-FCA5-4E84-A5E5-7CE9E0AD7B5A}">
            <xm:f>NOT(ISERROR(SEARCH($N$21,A1)))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439" operator="containsText" id="{3D2141CE-784F-495F-9D47-E09BB6527796}">
            <xm:f>NOT(ISERROR(SEARCH($N$20,A1)))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440" operator="containsText" id="{7B050B49-1D18-41BF-BBD6-1A30A9779D0A}">
            <xm:f>NOT(ISERROR(SEARCH($N$19,A1)))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441" operator="containsText" id="{74887224-AA41-4622-B6D3-D9D773BD37B3}">
            <xm:f>NOT(ISERROR(SEARCH($N$18,A1)))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442" operator="containsText" id="{1553DDDD-E60A-40F4-9ACF-DEBF557D07AC}">
            <xm:f>NOT(ISERROR(SEARCH($N$17,A1)))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443" operator="containsText" id="{7D38D5F3-8E40-481B-9E23-D1C136DEBCED}">
            <xm:f>NOT(ISERROR(SEARCH($N$16,A1)))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444" operator="containsText" id="{468F0533-350B-4F41-A901-2EE040B68CAB}">
            <xm:f>NOT(ISERROR(SEARCH($N$15,A1)))</xm:f>
            <xm:f>$N$15</xm:f>
            <x14:dxf>
              <fill>
                <patternFill>
                  <bgColor rgb="FFFFFF00"/>
                </patternFill>
              </fill>
            </x14:dxf>
          </x14:cfRule>
          <xm:sqref>A6:P11 A43:P45 Q3 A2:P4 R2 S10:T10 T6:T9 S35:T36 T4 T11:T34 A25:B25 S44 T37:T53 S48 S52 S2:T3 X2:XFD53 D12:P12 A12:C22 L13:P14 D13:I22 J13:K15 J16:P24 A23:I24 F27:P27 A27:E41 J28:P28 F28:G41 L36:P37 L26:P26 H28:I38 L29:P34 J29:K38 H39:P41 A47:P47 L48:P49 A48:B48 D51:P51 A51:C58 L52:P53 A59:H59 I52:I59 D52:H58 J52:K56 A60:I66 A69:B69 A50:P50 L35:R35 L38:S38 A1:XFD1 L54:XFD56 J57:XFD66 A67:XFD68 L69:XFD70 A71:XFD1048576 U35:V35 A5:W5 U42:W42 U46:W46 S20 S30 L15:S15 L25:S25 A42:S42 A46:S46 R50:S50 U15:W15 U25:W25</xm:sqref>
        </x14:conditionalFormatting>
        <x14:conditionalFormatting xmlns:xm="http://schemas.microsoft.com/office/excel/2006/main">
          <x14:cfRule type="containsText" priority="398" operator="containsText" id="{E1DFEB59-27CD-493F-A505-CE7BE6016F95}">
            <xm:f>NOT(ISERROR(SEARCH($N$14,U2)))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99" operator="containsText" id="{92E4E970-D17A-4504-9B7A-9BA0803AE8DE}">
            <xm:f>NOT(ISERROR(SEARCH($N$13,U2)))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0" operator="containsText" id="{300F54A2-7ACF-4E25-9CE7-55A75B7F63F6}">
            <xm:f>NOT(ISERROR(SEARCH($N$12,U2)))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1" operator="containsText" id="{30B9E687-B4E4-49EB-85E1-8B44F94D3B37}">
            <xm:f>NOT(ISERROR(SEARCH($N$11,U2)))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2" operator="containsText" id="{04E9445B-FD61-4293-A2A1-556FFD4CC5BB}">
            <xm:f>NOT(ISERROR(SEARCH($N$10,U2)))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3" operator="containsText" id="{A7C4D818-09CF-4853-9098-104A04AA87E6}">
            <xm:f>NOT(ISERROR(SEARCH($N$9,U2)))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4" operator="containsText" id="{75D341D5-96F3-4097-8494-30AAF96E31D2}">
            <xm:f>NOT(ISERROR(SEARCH($N$8,U2)))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5" operator="containsText" id="{ED68C1A5-A00A-42BF-99A3-BC587D959BDF}">
            <xm:f>NOT(ISERROR(SEARCH($N$7,U2)))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6" operator="containsText" id="{EDEEB9AA-8FE6-414C-9603-6B7C941089E7}">
            <xm:f>NOT(ISERROR(SEARCH($N$6,U2)))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7" operator="containsText" id="{777F5E7A-57DE-4073-826D-E49C4557950A}">
            <xm:f>NOT(ISERROR(SEARCH($N$5,U2)))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U3 V2 W10 W35:W36 V38:W38 W44 W48 W52 W2:W3 W20 W30 W42 W46 V50:W50</xm:sqref>
        </x14:conditionalFormatting>
        <x14:conditionalFormatting xmlns:xm="http://schemas.microsoft.com/office/excel/2006/main">
          <x14:cfRule type="containsText" priority="363" operator="containsText" id="{27401A8D-F720-4759-9109-A868BD2D0816}">
            <xm:f>NOT(ISERROR(SEARCH($N$49,U2)))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364" operator="containsText" id="{B828D809-A0F3-400A-9FB8-9707577F923A}">
            <xm:f>NOT(ISERROR(SEARCH($N$48,U2)))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365" operator="containsText" id="{31DD3F44-BD7C-43B3-86DF-BD49BF9185EF}">
            <xm:f>NOT(ISERROR(SEARCH($N$47,U2)))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366" operator="containsText" id="{33BB389B-9734-4ECB-B243-5C9DE45AB32C}">
            <xm:f>NOT(ISERROR(SEARCH($N$46,U2)))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367" operator="containsText" id="{8DDACC67-15A4-4556-904C-2EB1207C5B53}">
            <xm:f>NOT(ISERROR(SEARCH($N$45,U2)))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368" operator="containsText" id="{4777B2A4-6DB1-48F4-BF58-1AD677DEDEFC}">
            <xm:f>NOT(ISERROR(SEARCH($N$44,U2)))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369" operator="containsText" id="{94087F9C-D982-45E8-A124-D6259D945EA0}">
            <xm:f>NOT(ISERROR(SEARCH($N$43,U2)))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370" operator="containsText" id="{477D77B3-009A-4734-8B7F-0AF96E678E6C}">
            <xm:f>NOT(ISERROR(SEARCH($N$42,U2)))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371" operator="containsText" id="{7340A413-4328-4EA5-86A9-590CF486699C}">
            <xm:f>NOT(ISERROR(SEARCH($N$41,U2)))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372" operator="containsText" id="{C75F5439-AE67-465B-A40D-FDC90B939AE9}">
            <xm:f>NOT(ISERROR(SEARCH($N$40,U2)))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373" operator="containsText" id="{EA6437A3-38BE-4D25-8066-57F294057411}">
            <xm:f>NOT(ISERROR(SEARCH($N$39,U2)))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374" operator="containsText" id="{7E60DA68-00A3-4BEF-AF43-A150E99D3978}">
            <xm:f>NOT(ISERROR(SEARCH($N$38,U2)))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375" operator="containsText" id="{4938D290-0D8E-4E50-9F9C-204513EFC4AD}">
            <xm:f>NOT(ISERROR(SEARCH($N$37,U2)))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376" operator="containsText" id="{BC100E9D-DEE1-42AA-BA5F-77566D2B70CE}">
            <xm:f>NOT(ISERROR(SEARCH($N$36,U2)))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377" operator="containsText" id="{F497C402-C423-48FE-A7DE-CFB4F535FEFB}">
            <xm:f>NOT(ISERROR(SEARCH($N$35,U2)))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378" operator="containsText" id="{A4A8CD7B-0188-477B-8C11-072A1C75CE60}">
            <xm:f>NOT(ISERROR(SEARCH($N$34,U2)))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379" operator="containsText" id="{5B722A09-B413-413C-9014-A7F24214E66F}">
            <xm:f>NOT(ISERROR(SEARCH($N$33,U2)))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380" operator="containsText" id="{C732D480-830D-448C-8D48-E306E6E2359E}">
            <xm:f>NOT(ISERROR(SEARCH($N$32,U2)))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381" operator="containsText" id="{6028CFFE-B0DC-47B0-8968-2F22F220F6F8}">
            <xm:f>NOT(ISERROR(SEARCH($N$32,U2)))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382" operator="containsText" id="{F858C503-4D65-4D1D-BCDE-455D67863A49}">
            <xm:f>NOT(ISERROR(SEARCH($N$30,U2)))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383" operator="containsText" id="{6C3F794E-4916-4F48-9A2A-84F3D37B23A6}">
            <xm:f>NOT(ISERROR(SEARCH($N$29,U2)))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384" operator="containsText" id="{687ED680-C3D0-4837-BCC7-3F2766CC37A8}">
            <xm:f>NOT(ISERROR(SEARCH($N$28,U2)))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385" operator="containsText" id="{F2E80276-B23D-4D46-9325-3C1BBB8E8D2D}">
            <xm:f>NOT(ISERROR(SEARCH($N$27,U2)))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386" operator="containsText" id="{55758DF6-0F80-4A38-82F7-7D570E6AC762}">
            <xm:f>NOT(ISERROR(SEARCH($N$26,U2)))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387" operator="containsText" id="{9EF9D77B-B7F5-42BB-92E2-423F081D6AAD}">
            <xm:f>NOT(ISERROR(SEARCH($N$25,U2)))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388" operator="containsText" id="{420831F8-4B55-44F9-83D6-221ABCC7D8A7}">
            <xm:f>NOT(ISERROR(SEARCH($N$24,U2)))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389" operator="containsText" id="{5AAFDF16-57BF-4071-BE30-EB3CFF9FA557}">
            <xm:f>NOT(ISERROR(SEARCH($N$23,U2)))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390" operator="containsText" id="{366587B7-A741-4C45-A263-6899E28C1A0A}">
            <xm:f>NOT(ISERROR(SEARCH($N$22,U2)))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391" operator="containsText" id="{524A8515-E57F-40CE-AABB-CF9B7D86BC79}">
            <xm:f>NOT(ISERROR(SEARCH($N$21,U2)))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392" operator="containsText" id="{AE8D54AB-C4B9-4CB4-9D36-2372EA6F1207}">
            <xm:f>NOT(ISERROR(SEARCH($N$20,U2)))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393" operator="containsText" id="{D586F768-75E7-42AA-875C-DFB376D8CD17}">
            <xm:f>NOT(ISERROR(SEARCH($N$19,U2)))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394" operator="containsText" id="{DCC48FDB-3721-484A-B617-F16A4CFE4590}">
            <xm:f>NOT(ISERROR(SEARCH($N$18,U2)))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395" operator="containsText" id="{DE8A73AC-BC60-4C5F-BD65-E08991A3B8B6}">
            <xm:f>NOT(ISERROR(SEARCH($N$17,U2)))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396" operator="containsText" id="{A2C04F03-EA40-4D9F-A791-DCC0CC9757C1}">
            <xm:f>NOT(ISERROR(SEARCH($N$16,U2)))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397" operator="containsText" id="{181CB9A6-ECC4-4794-9635-3775D2AB656F}">
            <xm:f>NOT(ISERROR(SEARCH($N$15,U2)))</xm:f>
            <xm:f>$N$15</xm:f>
            <x14:dxf>
              <fill>
                <patternFill>
                  <bgColor rgb="FFFFFF00"/>
                </patternFill>
              </fill>
            </x14:dxf>
          </x14:cfRule>
          <xm:sqref>U3 V2 W10 W35:W36 V38:W38 W44 W48 W52 W2:W3 W20 W30 W42 W46 V50:W50</xm:sqref>
        </x14:conditionalFormatting>
        <x14:conditionalFormatting xmlns:xm="http://schemas.microsoft.com/office/excel/2006/main">
          <x14:cfRule type="containsText" priority="306" operator="containsText" id="{08DF5694-8E77-472E-964F-F1ADA0B020E8}">
            <xm:f>NOT(ISERROR(SEARCH($N$14,U38)))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07" operator="containsText" id="{77998177-ED3A-48C4-8898-30E150929B4E}">
            <xm:f>NOT(ISERROR(SEARCH($N$13,U38)))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08" operator="containsText" id="{4A7A2BD4-1ED1-4C81-9570-E3A27FF87238}">
            <xm:f>NOT(ISERROR(SEARCH($N$12,U38)))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09" operator="containsText" id="{8CCFE1F5-13A3-457E-A1D2-047DDFA37FAA}">
            <xm:f>NOT(ISERROR(SEARCH($N$11,U38)))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10" operator="containsText" id="{FE1EE0DB-86D3-44C6-A9FE-D46FC02E3E47}">
            <xm:f>NOT(ISERROR(SEARCH($N$10,U38)))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11" operator="containsText" id="{2035E81A-2EA6-4084-80E3-60CA4AE217D6}">
            <xm:f>NOT(ISERROR(SEARCH($N$9,U38)))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12" operator="containsText" id="{0971E368-DD02-482B-8AE9-1E028876DF39}">
            <xm:f>NOT(ISERROR(SEARCH($N$8,U38)))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13" operator="containsText" id="{EB31BD91-8F26-422C-8F02-DD5DD06DD87F}">
            <xm:f>NOT(ISERROR(SEARCH($N$7,U38)))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14" operator="containsText" id="{7D10BD34-CAC3-452C-8ED4-0106E1DE1942}">
            <xm:f>NOT(ISERROR(SEARCH($N$6,U38)))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15" operator="containsText" id="{593601E8-2CB1-4809-8F77-A7B073514959}">
            <xm:f>NOT(ISERROR(SEARCH($N$5,U38)))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U38</xm:sqref>
        </x14:conditionalFormatting>
        <x14:conditionalFormatting xmlns:xm="http://schemas.microsoft.com/office/excel/2006/main">
          <x14:cfRule type="containsText" priority="271" operator="containsText" id="{C4BF726D-0D96-425D-9AC4-29144A291502}">
            <xm:f>NOT(ISERROR(SEARCH($N$49,U38)))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272" operator="containsText" id="{B46D08BD-6DE9-4399-BF13-E215767CCACF}">
            <xm:f>NOT(ISERROR(SEARCH($N$48,U38)))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273" operator="containsText" id="{0A1F80FD-23D8-4FED-92B9-4AAB3E1392DF}">
            <xm:f>NOT(ISERROR(SEARCH($N$47,U38)))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274" operator="containsText" id="{249D0979-B97D-457B-8D86-61ABC298A839}">
            <xm:f>NOT(ISERROR(SEARCH($N$46,U38)))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275" operator="containsText" id="{29B446D8-5DC0-4C6B-AE83-B92F9100E41F}">
            <xm:f>NOT(ISERROR(SEARCH($N$45,U38)))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276" operator="containsText" id="{C35F6DEC-33E0-442A-979F-6EC3091CFB54}">
            <xm:f>NOT(ISERROR(SEARCH($N$44,U38)))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277" operator="containsText" id="{7EAE8A57-8D97-48A1-89C8-992D8F0EFFBB}">
            <xm:f>NOT(ISERROR(SEARCH($N$43,U38)))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278" operator="containsText" id="{6780C3AA-8EB7-4DDF-AD86-47F2FF117C0A}">
            <xm:f>NOT(ISERROR(SEARCH($N$42,U38)))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279" operator="containsText" id="{02FFF1BB-3087-48A1-BA8D-A7C1DC9F4376}">
            <xm:f>NOT(ISERROR(SEARCH($N$41,U38)))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280" operator="containsText" id="{12FB3CE0-ADD1-4AA2-AEE7-D27E953DE46B}">
            <xm:f>NOT(ISERROR(SEARCH($N$40,U38)))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281" operator="containsText" id="{D190BEAA-00BF-4F79-AE49-9FAB33AB22B1}">
            <xm:f>NOT(ISERROR(SEARCH($N$39,U38)))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282" operator="containsText" id="{56073CEA-7E7E-4F63-8FDC-2C45A71C5EEF}">
            <xm:f>NOT(ISERROR(SEARCH($N$38,U38)))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283" operator="containsText" id="{E7D40030-9FBD-4D35-B8B2-CDE893909A8F}">
            <xm:f>NOT(ISERROR(SEARCH($N$37,U38)))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284" operator="containsText" id="{F860C459-DBDF-4F2E-B98D-FE9327B0EB16}">
            <xm:f>NOT(ISERROR(SEARCH($N$36,U38)))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285" operator="containsText" id="{8D6E3B8B-D790-4B43-AF10-FE171F7E20F1}">
            <xm:f>NOT(ISERROR(SEARCH($N$35,U38)))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286" operator="containsText" id="{EB3A012F-9B74-4DF2-B7A4-BE317B27D9B6}">
            <xm:f>NOT(ISERROR(SEARCH($N$34,U38)))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287" operator="containsText" id="{43553E90-FFD4-48F3-80AD-A4D7B4BF1602}">
            <xm:f>NOT(ISERROR(SEARCH($N$33,U38)))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288" operator="containsText" id="{F7966CD9-4169-4E68-B386-B22DDE701794}">
            <xm:f>NOT(ISERROR(SEARCH($N$32,U38)))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289" operator="containsText" id="{FAF5A808-0724-48F2-A4A7-482763527A9F}">
            <xm:f>NOT(ISERROR(SEARCH($N$32,U38)))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290" operator="containsText" id="{7425FA52-B697-4EA7-BD4A-97F1D8C95D09}">
            <xm:f>NOT(ISERROR(SEARCH($N$30,U38)))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291" operator="containsText" id="{8F8BCEBB-B742-44BC-9FDB-18F268FCB2A6}">
            <xm:f>NOT(ISERROR(SEARCH($N$29,U38)))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292" operator="containsText" id="{AAF57BDB-961B-43DD-8771-85A1C6767950}">
            <xm:f>NOT(ISERROR(SEARCH($N$28,U38)))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293" operator="containsText" id="{CC7A19CD-0CAE-4B06-93D3-E89B7187EC84}">
            <xm:f>NOT(ISERROR(SEARCH($N$27,U38)))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294" operator="containsText" id="{8E99FE51-5656-46C3-AA81-8607EBFE9B9B}">
            <xm:f>NOT(ISERROR(SEARCH($N$26,U38)))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295" operator="containsText" id="{F70AE83D-41D2-451E-A787-EB573DC00CE4}">
            <xm:f>NOT(ISERROR(SEARCH($N$25,U38)))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296" operator="containsText" id="{110E2DC3-18BC-47EE-99E8-86462F23FCE2}">
            <xm:f>NOT(ISERROR(SEARCH($N$24,U38)))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297" operator="containsText" id="{1BFF3FC8-8AC4-4F06-9B74-3107EEA41DD5}">
            <xm:f>NOT(ISERROR(SEARCH($N$23,U38)))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298" operator="containsText" id="{3D6FFC8B-EDC7-4A0C-B026-637B117884C2}">
            <xm:f>NOT(ISERROR(SEARCH($N$22,U38)))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299" operator="containsText" id="{92FEA34C-7445-42EF-9142-7D7776F16F55}">
            <xm:f>NOT(ISERROR(SEARCH($N$21,U38)))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300" operator="containsText" id="{F311E8D8-AABC-4212-AA0A-1F6F3BF28167}">
            <xm:f>NOT(ISERROR(SEARCH($N$20,U38)))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301" operator="containsText" id="{920BF0E7-2E3F-4324-9A91-678004CE1DA9}">
            <xm:f>NOT(ISERROR(SEARCH($N$19,U38)))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302" operator="containsText" id="{08082CC5-347B-4F64-8172-77617D41CEAC}">
            <xm:f>NOT(ISERROR(SEARCH($N$18,U38)))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303" operator="containsText" id="{F0CA4E98-FE92-45AD-9186-F9236583BDDA}">
            <xm:f>NOT(ISERROR(SEARCH($N$17,U38)))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304" operator="containsText" id="{B3D5558E-09FD-4A16-BD91-9116639EC82A}">
            <xm:f>NOT(ISERROR(SEARCH($N$16,U38)))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305" operator="containsText" id="{501E72B8-FC19-45C3-BE09-144B32AD336E}">
            <xm:f>NOT(ISERROR(SEARCH($N$15,U38)))</xm:f>
            <xm:f>$N$15</xm:f>
            <x14:dxf>
              <fill>
                <patternFill>
                  <bgColor rgb="FFFFFF00"/>
                </patternFill>
              </fill>
            </x14:dxf>
          </x14:cfRule>
          <xm:sqref>U38</xm:sqref>
        </x14:conditionalFormatting>
        <x14:conditionalFormatting xmlns:xm="http://schemas.microsoft.com/office/excel/2006/main">
          <x14:cfRule type="containsText" priority="171" operator="containsText" id="{AF45B29E-8233-4CD3-8D4F-18F3350AD84F}">
            <xm:f>NOT(ISERROR(SEARCH($N$14,Q2)))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2" operator="containsText" id="{C3AE398D-AB1D-41DC-A0B6-1E872FAFFFD5}">
            <xm:f>NOT(ISERROR(SEARCH($N$13,Q2)))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3" operator="containsText" id="{D9FC8F6E-BFF7-4207-AAFD-DFCACF5A2D40}">
            <xm:f>NOT(ISERROR(SEARCH($N$12,Q2)))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4" operator="containsText" id="{8B8C7384-5F52-415C-A2FF-13E9002D4D24}">
            <xm:f>NOT(ISERROR(SEARCH($N$11,Q2)))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5" operator="containsText" id="{E45D02B1-5B89-4E5F-B02A-A671A120C309}">
            <xm:f>NOT(ISERROR(SEARCH($N$10,Q2)))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6" operator="containsText" id="{E6A30BF6-C46D-488A-84E5-2D34D4C28BFB}">
            <xm:f>NOT(ISERROR(SEARCH($N$9,Q2)))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7" operator="containsText" id="{9963622C-C207-43B8-8A92-2B2944AEF0E4}">
            <xm:f>NOT(ISERROR(SEARCH($N$8,Q2)))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8" operator="containsText" id="{DD234AEF-FB7E-4EA3-AD74-B1C5073F5B7A}">
            <xm:f>NOT(ISERROR(SEARCH($N$7,Q2)))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79" operator="containsText" id="{E1768596-BACB-4812-A257-D780EB9EF3EC}">
            <xm:f>NOT(ISERROR(SEARCH($N$6,Q2)))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80" operator="containsText" id="{803F8B61-1BCB-4532-B044-F4049BCDC13C}">
            <xm:f>NOT(ISERROR(SEARCH($N$5,Q2)))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Q2</xm:sqref>
        </x14:conditionalFormatting>
        <x14:conditionalFormatting xmlns:xm="http://schemas.microsoft.com/office/excel/2006/main">
          <x14:cfRule type="containsText" priority="136" operator="containsText" id="{2521E0F3-65F1-40FE-8C37-E9E3CA1D0BCE}">
            <xm:f>NOT(ISERROR(SEARCH($N$49,Q2)))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137" operator="containsText" id="{571A0E22-3EB6-475B-94B9-8AA44935E936}">
            <xm:f>NOT(ISERROR(SEARCH($N$48,Q2)))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138" operator="containsText" id="{3F9C7726-8CE8-4F63-92D1-19FB64DA28C7}">
            <xm:f>NOT(ISERROR(SEARCH($N$47,Q2)))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139" operator="containsText" id="{4966EBDA-EFF6-452D-A682-D0F83E330BA4}">
            <xm:f>NOT(ISERROR(SEARCH($N$46,Q2)))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140" operator="containsText" id="{88F368CB-022F-4367-BA2B-800728B15B91}">
            <xm:f>NOT(ISERROR(SEARCH($N$45,Q2)))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" operator="containsText" id="{EC9287AB-0B1E-4DD4-B6B9-6BC621166F5B}">
            <xm:f>NOT(ISERROR(SEARCH($N$44,Q2)))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" operator="containsText" id="{F5BCF4F8-4FA9-4D8F-9B12-DB93DF13527B}">
            <xm:f>NOT(ISERROR(SEARCH($N$43,Q2)))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143" operator="containsText" id="{406E4874-C79A-46DD-B2AA-E3E2F97180AE}">
            <xm:f>NOT(ISERROR(SEARCH($N$42,Q2)))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" operator="containsText" id="{6602F131-C9B7-4711-BD5A-58C59F866E47}">
            <xm:f>NOT(ISERROR(SEARCH($N$41,Q2)))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145" operator="containsText" id="{473FA9FF-EC8E-48CA-8253-03CD39A8C0A2}">
            <xm:f>NOT(ISERROR(SEARCH($N$40,Q2)))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146" operator="containsText" id="{8F147C24-4D9F-44F8-9303-9EF050C9C30E}">
            <xm:f>NOT(ISERROR(SEARCH($N$39,Q2)))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147" operator="containsText" id="{6D26E882-677C-4799-A5E2-69FE8EAA2C54}">
            <xm:f>NOT(ISERROR(SEARCH($N$38,Q2)))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148" operator="containsText" id="{08751076-5071-4B3E-B135-C683D420258E}">
            <xm:f>NOT(ISERROR(SEARCH($N$37,Q2)))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149" operator="containsText" id="{179CE780-32A5-41AA-A25F-3EDC1EFA6223}">
            <xm:f>NOT(ISERROR(SEARCH($N$36,Q2)))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150" operator="containsText" id="{448C723E-3613-4B0A-9556-AF798A7EF44C}">
            <xm:f>NOT(ISERROR(SEARCH($N$35,Q2)))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151" operator="containsText" id="{73D417B0-F657-4530-AB7F-955BE512582E}">
            <xm:f>NOT(ISERROR(SEARCH($N$34,Q2)))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152" operator="containsText" id="{D59D43BE-460B-4A04-AB29-0222720FE05A}">
            <xm:f>NOT(ISERROR(SEARCH($N$33,Q2)))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153" operator="containsText" id="{49B65CF2-E9CE-4E0A-9E3A-3F65139A33ED}">
            <xm:f>NOT(ISERROR(SEARCH($N$32,Q2)))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154" operator="containsText" id="{7AC518BF-DC3B-4C0A-979E-65B8B657EF55}">
            <xm:f>NOT(ISERROR(SEARCH($N$32,Q2)))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155" operator="containsText" id="{1B21B3AD-B6D3-4E50-8B48-DBA9C04EED09}">
            <xm:f>NOT(ISERROR(SEARCH($N$30,Q2)))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156" operator="containsText" id="{9C4EC88E-F210-4DCA-A3FC-71E5DDDB916A}">
            <xm:f>NOT(ISERROR(SEARCH($N$29,Q2)))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157" operator="containsText" id="{B6861F9B-FE63-42A6-BAA6-407477D45C51}">
            <xm:f>NOT(ISERROR(SEARCH($N$28,Q2)))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158" operator="containsText" id="{E2D41726-E98C-48BE-AE0A-E4E78F13969F}">
            <xm:f>NOT(ISERROR(SEARCH($N$27,Q2)))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159" operator="containsText" id="{62209C9B-6B4F-477E-B49A-E1D9ABC9EB3B}">
            <xm:f>NOT(ISERROR(SEARCH($N$26,Q2)))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160" operator="containsText" id="{09DE4CEB-8043-4146-81CE-366EFBA5AF58}">
            <xm:f>NOT(ISERROR(SEARCH($N$25,Q2)))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161" operator="containsText" id="{1B2CA10C-F389-4702-A555-AC6A3556FABB}">
            <xm:f>NOT(ISERROR(SEARCH($N$24,Q2)))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162" operator="containsText" id="{4E5AB240-D6A4-4F2A-89CA-2210C31F9D71}">
            <xm:f>NOT(ISERROR(SEARCH($N$23,Q2)))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163" operator="containsText" id="{70714557-985C-48DD-BD47-AC0D66B0EAD5}">
            <xm:f>NOT(ISERROR(SEARCH($N$22,Q2)))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164" operator="containsText" id="{341A46B9-1EEF-4598-A9B4-95EBA81F01D7}">
            <xm:f>NOT(ISERROR(SEARCH($N$21,Q2)))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165" operator="containsText" id="{06A89224-6ADC-44E4-B6A1-7B517D25A49B}">
            <xm:f>NOT(ISERROR(SEARCH($N$20,Q2)))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166" operator="containsText" id="{F57440AC-11A0-4895-8AA7-9713F3FAD0F9}">
            <xm:f>NOT(ISERROR(SEARCH($N$19,Q2)))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167" operator="containsText" id="{649EC7E8-4F6E-4F38-AD1D-B45CE277CAE6}">
            <xm:f>NOT(ISERROR(SEARCH($N$18,Q2)))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168" operator="containsText" id="{A95E44F4-823D-483D-A78C-B1F16219838D}">
            <xm:f>NOT(ISERROR(SEARCH($N$17,Q2)))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169" operator="containsText" id="{0C1D3097-9FC3-4245-AC53-CBDA02EB3EFB}">
            <xm:f>NOT(ISERROR(SEARCH($N$16,Q2)))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170" operator="containsText" id="{21041253-8F8D-4A86-ADCF-E99455D90245}">
            <xm:f>NOT(ISERROR(SEARCH($N$15,Q2)))</xm:f>
            <xm:f>$N$15</xm:f>
            <x14:dxf>
              <fill>
                <patternFill>
                  <bgColor rgb="FFFFFF00"/>
                </patternFill>
              </fill>
            </x14:dxf>
          </x14:cfRule>
          <xm:sqref>Q2</xm:sqref>
        </x14:conditionalFormatting>
        <x14:conditionalFormatting xmlns:xm="http://schemas.microsoft.com/office/excel/2006/main">
          <x14:cfRule type="containsText" priority="126" operator="containsText" id="{5BABDDFF-CF71-44E7-9DCC-443A7E1F0FFE}">
            <xm:f>NOT(ISERROR(SEARCH($N$14,U2)))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27" operator="containsText" id="{B33D7B31-39E1-469F-9C7E-530A77903139}">
            <xm:f>NOT(ISERROR(SEARCH($N$13,U2)))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28" operator="containsText" id="{02286FD9-4710-4D82-866F-960D70175940}">
            <xm:f>NOT(ISERROR(SEARCH($N$12,U2)))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29" operator="containsText" id="{7413E38D-946E-4478-AB55-D0B9F0FD4ECC}">
            <xm:f>NOT(ISERROR(SEARCH($N$11,U2)))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0" operator="containsText" id="{A6C5A2B0-D70F-4981-8073-7EC811FA2FDF}">
            <xm:f>NOT(ISERROR(SEARCH($N$10,U2)))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1" operator="containsText" id="{8CC98E22-6147-4A1E-A66C-EAF1001A1B13}">
            <xm:f>NOT(ISERROR(SEARCH($N$9,U2)))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2" operator="containsText" id="{6C4A4579-EBF9-4461-A0B3-4259EE1554FB}">
            <xm:f>NOT(ISERROR(SEARCH($N$8,U2)))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3" operator="containsText" id="{C5FB8B34-63D3-43CB-9CE8-EE1A5E966CB7}">
            <xm:f>NOT(ISERROR(SEARCH($N$7,U2)))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4" operator="containsText" id="{124604CF-375D-4F7B-B5A1-8797A9636328}">
            <xm:f>NOT(ISERROR(SEARCH($N$6,U2)))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5" operator="containsText" id="{56042DAB-8265-4517-A5E8-EB27D7EC4C85}">
            <xm:f>NOT(ISERROR(SEARCH($N$5,U2)))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U2</xm:sqref>
        </x14:conditionalFormatting>
        <x14:conditionalFormatting xmlns:xm="http://schemas.microsoft.com/office/excel/2006/main">
          <x14:cfRule type="containsText" priority="91" operator="containsText" id="{675130E3-3861-4379-B895-DF572F391E0E}">
            <xm:f>NOT(ISERROR(SEARCH($N$49,U2)))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92" operator="containsText" id="{77104292-9D29-4E19-A331-2B9217DC4DF1}">
            <xm:f>NOT(ISERROR(SEARCH($N$48,U2)))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93" operator="containsText" id="{8CC077B3-F49F-45FE-B58C-5F419BD7127D}">
            <xm:f>NOT(ISERROR(SEARCH($N$47,U2)))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94" operator="containsText" id="{9246565F-427B-42A2-AE40-7A11669C6C56}">
            <xm:f>NOT(ISERROR(SEARCH($N$46,U2)))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95" operator="containsText" id="{2AF76B95-E075-4F31-88A6-33DA67234C65}">
            <xm:f>NOT(ISERROR(SEARCH($N$45,U2)))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96" operator="containsText" id="{04C3AD56-C900-4CD9-A24E-568999017F46}">
            <xm:f>NOT(ISERROR(SEARCH($N$44,U2)))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97" operator="containsText" id="{B0891C00-42B7-4667-A6E4-2A7541B9CE33}">
            <xm:f>NOT(ISERROR(SEARCH($N$43,U2)))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98" operator="containsText" id="{A2AEF78B-3DAA-4047-8610-440DC84B4F59}">
            <xm:f>NOT(ISERROR(SEARCH($N$42,U2)))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99" operator="containsText" id="{82ACD046-7F60-4693-AAD1-144ACCE285F6}">
            <xm:f>NOT(ISERROR(SEARCH($N$41,U2)))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100" operator="containsText" id="{05620F9A-8B56-4786-B506-F8CF41728156}">
            <xm:f>NOT(ISERROR(SEARCH($N$40,U2)))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101" operator="containsText" id="{F5974B88-B60A-4F9D-85DF-507F78A2C4ED}">
            <xm:f>NOT(ISERROR(SEARCH($N$39,U2)))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102" operator="containsText" id="{E91BA4C2-E652-4DE3-B2E3-2F24E6109F78}">
            <xm:f>NOT(ISERROR(SEARCH($N$38,U2)))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103" operator="containsText" id="{5FE78AFF-EA06-4F45-85D7-1B71465B74D3}">
            <xm:f>NOT(ISERROR(SEARCH($N$37,U2)))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104" operator="containsText" id="{5EB69D49-2D26-406D-BF6C-89E4B312D892}">
            <xm:f>NOT(ISERROR(SEARCH($N$36,U2)))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105" operator="containsText" id="{2B185776-B9F5-4D03-B887-531EEF8B7ADF}">
            <xm:f>NOT(ISERROR(SEARCH($N$35,U2)))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106" operator="containsText" id="{FA52B76B-5033-48B7-970D-C8DA1A446D32}">
            <xm:f>NOT(ISERROR(SEARCH($N$34,U2)))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7" operator="containsText" id="{803A5F1F-6CC7-4B7E-96F3-BF0B1189C2A1}">
            <xm:f>NOT(ISERROR(SEARCH($N$33,U2)))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108" operator="containsText" id="{1C40E193-6191-423F-B3C4-896C090AFA00}">
            <xm:f>NOT(ISERROR(SEARCH($N$32,U2)))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109" operator="containsText" id="{A10F4B05-30DA-4066-881B-4E036A2EF253}">
            <xm:f>NOT(ISERROR(SEARCH($N$32,U2)))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110" operator="containsText" id="{EF037142-C674-4F27-B683-18BAB41413D5}">
            <xm:f>NOT(ISERROR(SEARCH($N$30,U2)))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111" operator="containsText" id="{B4C88599-ACF4-4377-9AB2-AF2035568B7B}">
            <xm:f>NOT(ISERROR(SEARCH($N$29,U2)))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112" operator="containsText" id="{E23E1ABF-9C93-4BCF-A744-814EC968CB44}">
            <xm:f>NOT(ISERROR(SEARCH($N$28,U2)))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113" operator="containsText" id="{767B02BA-C95A-49F2-8B0E-45A18DF436C6}">
            <xm:f>NOT(ISERROR(SEARCH($N$27,U2)))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114" operator="containsText" id="{F5E00B2A-3422-4EAB-A1E7-A7E663D66664}">
            <xm:f>NOT(ISERROR(SEARCH($N$26,U2)))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115" operator="containsText" id="{14718080-B13B-4DE6-8AE2-0B8E4C51E4B7}">
            <xm:f>NOT(ISERROR(SEARCH($N$25,U2)))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116" operator="containsText" id="{804A5C8D-537A-47B7-805F-9F656C9E2A8F}">
            <xm:f>NOT(ISERROR(SEARCH($N$24,U2)))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117" operator="containsText" id="{CE64A4CA-B0F9-4109-9AE3-9BEF38A652A9}">
            <xm:f>NOT(ISERROR(SEARCH($N$23,U2)))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8" operator="containsText" id="{33E9DB2C-3002-4BE3-A5FB-E827DADBAFF6}">
            <xm:f>NOT(ISERROR(SEARCH($N$22,U2)))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9" operator="containsText" id="{53D8856C-C9B2-4001-8D9B-922A6B6AC9E4}">
            <xm:f>NOT(ISERROR(SEARCH($N$21,U2)))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120" operator="containsText" id="{1D2B9D37-99EA-46B7-AF1F-A0BBCF52995A}">
            <xm:f>NOT(ISERROR(SEARCH($N$20,U2)))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121" operator="containsText" id="{27D7D1CE-A912-4CA3-8530-95B854AB5D6C}">
            <xm:f>NOT(ISERROR(SEARCH($N$19,U2)))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122" operator="containsText" id="{C6FB5CD5-7C78-4B8D-A75A-22D9B407BDD5}">
            <xm:f>NOT(ISERROR(SEARCH($N$18,U2)))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123" operator="containsText" id="{B0D7A0CF-F801-4C41-B826-8CA736D1C775}">
            <xm:f>NOT(ISERROR(SEARCH($N$17,U2)))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124" operator="containsText" id="{1F643E7A-346C-4930-8728-BC60EA89E72A}">
            <xm:f>NOT(ISERROR(SEARCH($N$16,U2)))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125" operator="containsText" id="{872690F0-166E-4A88-B4B8-A2E6066BF24E}">
            <xm:f>NOT(ISERROR(SEARCH($N$15,U2)))</xm:f>
            <xm:f>$N$15</xm:f>
            <x14:dxf>
              <fill>
                <patternFill>
                  <bgColor rgb="FFFFFF00"/>
                </patternFill>
              </fill>
            </x14:dxf>
          </x14:cfRule>
          <xm:sqref>U2</xm:sqref>
        </x14:conditionalFormatting>
        <x14:conditionalFormatting xmlns:xm="http://schemas.microsoft.com/office/excel/2006/main">
          <x14:cfRule type="containsText" priority="81" operator="containsText" id="{73EB00D7-3D9C-44EC-8D05-942913A6B48F}">
            <xm:f>NOT(ISERROR(SEARCH($N$14,Q50)))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2" operator="containsText" id="{A7A6FB37-21E1-4AFD-B14B-7A6A884FC0C2}">
            <xm:f>NOT(ISERROR(SEARCH($N$13,Q50)))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3" operator="containsText" id="{8B876EAC-6E04-4D71-B623-4D7B7458F3E1}">
            <xm:f>NOT(ISERROR(SEARCH($N$12,Q50)))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4" operator="containsText" id="{668951DF-9D66-4DDA-A15D-F0441A8EF014}">
            <xm:f>NOT(ISERROR(SEARCH($N$11,Q50)))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5" operator="containsText" id="{39C7C459-1FCE-42DD-B019-7BF79F261E35}">
            <xm:f>NOT(ISERROR(SEARCH($N$10,Q50)))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6" operator="containsText" id="{6ECF5BE5-C309-4FAE-BF5E-E41059D43010}">
            <xm:f>NOT(ISERROR(SEARCH($N$9,Q50)))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7" operator="containsText" id="{4A6638B6-1A09-4DAD-A164-3D5127F1478B}">
            <xm:f>NOT(ISERROR(SEARCH($N$8,Q50)))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8" operator="containsText" id="{7AC99816-DE59-4F73-A7A1-82A9ECD0202A}">
            <xm:f>NOT(ISERROR(SEARCH($N$7,Q50)))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9" operator="containsText" id="{DF4A30E3-E417-4BDB-B4C1-0612364DFF09}">
            <xm:f>NOT(ISERROR(SEARCH($N$6,Q50)))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90" operator="containsText" id="{E3F498F1-0355-4A7A-B298-2498C1CFA087}">
            <xm:f>NOT(ISERROR(SEARCH($N$5,Q50)))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Q50</xm:sqref>
        </x14:conditionalFormatting>
        <x14:conditionalFormatting xmlns:xm="http://schemas.microsoft.com/office/excel/2006/main">
          <x14:cfRule type="containsText" priority="46" operator="containsText" id="{69EDE3A4-7949-4870-8816-28FC7BC1225E}">
            <xm:f>NOT(ISERROR(SEARCH($N$49,Q50)))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47" operator="containsText" id="{FC8F292B-A2B6-4637-B494-97D094AD5414}">
            <xm:f>NOT(ISERROR(SEARCH($N$48,Q50)))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48" operator="containsText" id="{B965DFD5-8268-4CC2-91D8-133BAD7492FA}">
            <xm:f>NOT(ISERROR(SEARCH($N$47,Q50)))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49" operator="containsText" id="{42582BB4-C3B6-4A9F-8764-0158102AAC00}">
            <xm:f>NOT(ISERROR(SEARCH($N$46,Q50)))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50" operator="containsText" id="{521E5D41-3BF1-420C-A6B6-32759E30B588}">
            <xm:f>NOT(ISERROR(SEARCH($N$45,Q50)))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51" operator="containsText" id="{98860ED9-5E32-4B80-82CB-762716C8F8FA}">
            <xm:f>NOT(ISERROR(SEARCH($N$44,Q50)))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52" operator="containsText" id="{B1635350-7355-48D3-A6CA-5D41F93C9DCA}">
            <xm:f>NOT(ISERROR(SEARCH($N$43,Q50)))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53" operator="containsText" id="{2BDF671E-90AC-46F1-8DFA-A53E667CF13E}">
            <xm:f>NOT(ISERROR(SEARCH($N$42,Q50)))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54" operator="containsText" id="{8A3A02F6-D499-4DCB-BC64-F58F3571023D}">
            <xm:f>NOT(ISERROR(SEARCH($N$41,Q50)))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55" operator="containsText" id="{CF189E3A-225E-472C-B03F-B61C72426BAD}">
            <xm:f>NOT(ISERROR(SEARCH($N$40,Q50)))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56" operator="containsText" id="{9E197F39-1435-4746-91B7-A8B98C034322}">
            <xm:f>NOT(ISERROR(SEARCH($N$39,Q50)))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57" operator="containsText" id="{E014DE59-C08D-44CB-8E94-8A6615A1AF9E}">
            <xm:f>NOT(ISERROR(SEARCH($N$38,Q50)))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58" operator="containsText" id="{82FE9A96-3BF1-47A8-AE6F-D4EF813DABC3}">
            <xm:f>NOT(ISERROR(SEARCH($N$37,Q50)))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59" operator="containsText" id="{7AA0A3D7-0DCB-4BD9-A530-F185769DAB98}">
            <xm:f>NOT(ISERROR(SEARCH($N$36,Q50)))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60" operator="containsText" id="{B8927721-B60C-429E-946B-E6D8A9EAD9FE}">
            <xm:f>NOT(ISERROR(SEARCH($N$35,Q50)))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61" operator="containsText" id="{C8A6B4D3-0415-480A-A401-C147FCA2776C}">
            <xm:f>NOT(ISERROR(SEARCH($N$34,Q50)))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62" operator="containsText" id="{66A838CF-EF59-4B9C-9EA8-70AEC7D025DF}">
            <xm:f>NOT(ISERROR(SEARCH($N$33,Q50)))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63" operator="containsText" id="{4FDE7796-C53F-470A-9C39-8147F9D72939}">
            <xm:f>NOT(ISERROR(SEARCH($N$32,Q50)))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64" operator="containsText" id="{122493D8-681A-432A-8864-7F154F66DC75}">
            <xm:f>NOT(ISERROR(SEARCH($N$32,Q50)))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65" operator="containsText" id="{C07EBE95-3D60-4614-A19E-43C301E6A812}">
            <xm:f>NOT(ISERROR(SEARCH($N$30,Q50)))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66" operator="containsText" id="{647EA558-1553-46AA-937A-D275843FAA13}">
            <xm:f>NOT(ISERROR(SEARCH($N$29,Q50)))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67" operator="containsText" id="{3C180DBF-345A-4CB2-B37E-28695FF56B03}">
            <xm:f>NOT(ISERROR(SEARCH($N$28,Q50)))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68" operator="containsText" id="{CD690B8A-9485-40EA-A9E5-16B208672166}">
            <xm:f>NOT(ISERROR(SEARCH($N$27,Q50)))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69" operator="containsText" id="{A6300CFC-BFB5-45BB-B1CC-566A42E02F54}">
            <xm:f>NOT(ISERROR(SEARCH($N$26,Q50)))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70" operator="containsText" id="{ED8DDE32-7BF7-4850-8A76-8569D730D2AF}">
            <xm:f>NOT(ISERROR(SEARCH($N$25,Q50)))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71" operator="containsText" id="{72FFCD30-BF4A-46E2-8B45-FB9B27486E6B}">
            <xm:f>NOT(ISERROR(SEARCH($N$24,Q50)))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72" operator="containsText" id="{81A461B9-02F0-4148-936D-F09E609FA64A}">
            <xm:f>NOT(ISERROR(SEARCH($N$23,Q50)))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73" operator="containsText" id="{6E7EC558-2962-4DA8-8E3F-B6C2585B4BC7}">
            <xm:f>NOT(ISERROR(SEARCH($N$22,Q50)))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74" operator="containsText" id="{FC6B3354-0224-447F-9022-D372EBE959BF}">
            <xm:f>NOT(ISERROR(SEARCH($N$21,Q50)))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75" operator="containsText" id="{AEB11F60-8607-4EF4-8585-6A64E030FBCF}">
            <xm:f>NOT(ISERROR(SEARCH($N$20,Q50)))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76" operator="containsText" id="{9A399D02-AEC3-434C-BAE1-E24A8CA7EEF1}">
            <xm:f>NOT(ISERROR(SEARCH($N$19,Q50)))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77" operator="containsText" id="{14CEC0FD-52A6-4647-993F-20D405539A02}">
            <xm:f>NOT(ISERROR(SEARCH($N$18,Q50)))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78" operator="containsText" id="{78F6E4F8-A22D-44CB-83A9-18B2B90F78F7}">
            <xm:f>NOT(ISERROR(SEARCH($N$17,Q50)))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79" operator="containsText" id="{3260144C-D813-4F66-BFC0-BF0973EF60C3}">
            <xm:f>NOT(ISERROR(SEARCH($N$16,Q50)))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80" operator="containsText" id="{7DAB9AA6-117E-492A-B535-1AF343976F0D}">
            <xm:f>NOT(ISERROR(SEARCH($N$15,Q50)))</xm:f>
            <xm:f>$N$15</xm:f>
            <x14:dxf>
              <fill>
                <patternFill>
                  <bgColor rgb="FFFFFF00"/>
                </patternFill>
              </fill>
            </x14:dxf>
          </x14:cfRule>
          <xm:sqref>Q50</xm:sqref>
        </x14:conditionalFormatting>
        <x14:conditionalFormatting xmlns:xm="http://schemas.microsoft.com/office/excel/2006/main">
          <x14:cfRule type="containsText" priority="36" operator="containsText" id="{064839C6-37E6-40CB-BBA9-167B850E2556}">
            <xm:f>NOT(ISERROR(SEARCH($N$14,U50)))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7" operator="containsText" id="{7A856336-C0DE-47A1-B00C-C2AD82544C6E}">
            <xm:f>NOT(ISERROR(SEARCH($N$13,U50)))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8" operator="containsText" id="{80167806-B06F-43B0-A9F4-7B3B5E679FE6}">
            <xm:f>NOT(ISERROR(SEARCH($N$12,U50)))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9" operator="containsText" id="{978D167E-A6DD-4F97-AF0B-5C1C28B5F23C}">
            <xm:f>NOT(ISERROR(SEARCH($N$11,U50)))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" operator="containsText" id="{D7DCAD69-9360-4EA5-B4B9-B69E00C2E670}">
            <xm:f>NOT(ISERROR(SEARCH($N$10,U50)))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1" operator="containsText" id="{9A9E4AFD-5A9F-48D3-8520-58BDBF095DEA}">
            <xm:f>NOT(ISERROR(SEARCH($N$9,U50)))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2" operator="containsText" id="{D733127B-3E94-4977-AEFF-C9A650ABB34C}">
            <xm:f>NOT(ISERROR(SEARCH($N$8,U50)))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3" operator="containsText" id="{869BA3F3-3AC4-4CDF-9469-F0086EF86E0A}">
            <xm:f>NOT(ISERROR(SEARCH($N$7,U50)))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4" operator="containsText" id="{BCCADD70-5B72-48B6-8A07-DD380B441C2F}">
            <xm:f>NOT(ISERROR(SEARCH($N$6,U50)))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" operator="containsText" id="{E9A66DCF-DEFC-4793-8D69-DC8B6C6B4F4B}">
            <xm:f>NOT(ISERROR(SEARCH($N$5,U50)))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U50</xm:sqref>
        </x14:conditionalFormatting>
        <x14:conditionalFormatting xmlns:xm="http://schemas.microsoft.com/office/excel/2006/main">
          <x14:cfRule type="containsText" priority="1" operator="containsText" id="{128D34F5-A8D6-4561-A339-2FD786CAE7D2}">
            <xm:f>NOT(ISERROR(SEARCH($N$49,U50)))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2" operator="containsText" id="{4877C5B6-0A8D-4C51-A933-12BA591AB6C6}">
            <xm:f>NOT(ISERROR(SEARCH($N$48,U50)))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3" operator="containsText" id="{485D8E63-4B0C-41ED-B1F7-76D1B36A70D2}">
            <xm:f>NOT(ISERROR(SEARCH($N$47,U50)))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4" operator="containsText" id="{9E054964-13DD-48A0-857D-8ACAFA44A3CD}">
            <xm:f>NOT(ISERROR(SEARCH($N$46,U50)))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5" operator="containsText" id="{2BD5D401-1374-4FFD-882D-FF91A4036CC5}">
            <xm:f>NOT(ISERROR(SEARCH($N$45,U50)))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6" operator="containsText" id="{0D737BF9-0D36-4F51-B017-9121E4B5EE13}">
            <xm:f>NOT(ISERROR(SEARCH($N$44,U50)))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7" operator="containsText" id="{4D85831E-5097-424F-91ED-C4D58829EF42}">
            <xm:f>NOT(ISERROR(SEARCH($N$43,U50)))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8" operator="containsText" id="{1D772CB8-B7C4-414E-91E7-ADF5E73F12A0}">
            <xm:f>NOT(ISERROR(SEARCH($N$42,U50)))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9" operator="containsText" id="{B1A4D0AC-FC3F-429D-B2FE-A33D72188158}">
            <xm:f>NOT(ISERROR(SEARCH($N$41,U50)))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10" operator="containsText" id="{5CD56598-770B-4D97-95DB-7FCCA48982DC}">
            <xm:f>NOT(ISERROR(SEARCH($N$40,U50)))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11" operator="containsText" id="{DA835AE7-F057-44E7-A5A0-7E69B7C73F8E}">
            <xm:f>NOT(ISERROR(SEARCH($N$39,U50)))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12" operator="containsText" id="{00D9E034-B962-4B76-84F7-64171A49BD9C}">
            <xm:f>NOT(ISERROR(SEARCH($N$38,U50)))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13" operator="containsText" id="{0C881A4C-E20D-4245-844D-B80DAD6C6F52}">
            <xm:f>NOT(ISERROR(SEARCH($N$37,U50)))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14" operator="containsText" id="{18029CFD-C6C3-4785-99A4-99103818BD66}">
            <xm:f>NOT(ISERROR(SEARCH($N$36,U50)))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15" operator="containsText" id="{175EBD20-C47C-4A6E-A0F6-E3C0DF365118}">
            <xm:f>NOT(ISERROR(SEARCH($N$35,U50)))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16" operator="containsText" id="{69CB7709-05B5-419E-A290-B287568173E8}">
            <xm:f>NOT(ISERROR(SEARCH($N$34,U50)))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17" operator="containsText" id="{FF934017-9A25-4889-B113-84222C3A8681}">
            <xm:f>NOT(ISERROR(SEARCH($N$33,U50)))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47475A39-0716-47C8-A7A7-84928CF155D4}">
            <xm:f>NOT(ISERROR(SEARCH($N$32,U50)))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19" operator="containsText" id="{C3666B72-E470-4037-8791-93BFBF0CA31B}">
            <xm:f>NOT(ISERROR(SEARCH($N$32,U50)))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20" operator="containsText" id="{8380968B-920E-4818-AF46-812F0EABA589}">
            <xm:f>NOT(ISERROR(SEARCH($N$30,U50)))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21" operator="containsText" id="{97ABA184-3F3F-4FA1-82DB-2F2667FAC4A0}">
            <xm:f>NOT(ISERROR(SEARCH($N$29,U50)))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22" operator="containsText" id="{84880B90-66C3-4F3A-B12A-730AE23EEA53}">
            <xm:f>NOT(ISERROR(SEARCH($N$28,U50)))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23" operator="containsText" id="{55FD64CA-390C-45A1-944E-66FB8638BB10}">
            <xm:f>NOT(ISERROR(SEARCH($N$27,U50)))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24" operator="containsText" id="{74F8E289-857C-44BF-A537-7C96F70DB27E}">
            <xm:f>NOT(ISERROR(SEARCH($N$26,U50)))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25" operator="containsText" id="{D5B940B1-9FA0-4D7F-9E4D-F4D4EA9F3509}">
            <xm:f>NOT(ISERROR(SEARCH($N$25,U50)))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2BB3BA92-FA5B-49DE-8831-71080B18EAA7}">
            <xm:f>NOT(ISERROR(SEARCH($N$24,U50)))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F48A1E44-11D8-4416-8E54-6FFBF5C6D271}">
            <xm:f>NOT(ISERROR(SEARCH($N$23,U50)))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28" operator="containsText" id="{1F2569A3-F430-4D8C-9277-B7396FD07517}">
            <xm:f>NOT(ISERROR(SEARCH($N$22,U50)))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5E6CF027-BE66-45F7-AA4A-4B808E2F21AB}">
            <xm:f>NOT(ISERROR(SEARCH($N$21,U50)))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5118A8EB-405C-44EB-99B6-ED30C323562C}">
            <xm:f>NOT(ISERROR(SEARCH($N$20,U50)))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31" operator="containsText" id="{1B6B329E-CF5D-4C38-A0BD-73D563F81B5D}">
            <xm:f>NOT(ISERROR(SEARCH($N$19,U50)))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32" operator="containsText" id="{858F9B6C-2B64-4627-990A-3C45F5722262}">
            <xm:f>NOT(ISERROR(SEARCH($N$18,U50)))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33" operator="containsText" id="{70FE81D1-7030-4C54-8979-5EBCAB4C5E28}">
            <xm:f>NOT(ISERROR(SEARCH($N$17,U50)))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34" operator="containsText" id="{BD3B1F96-36CC-4A5E-9D47-C2DEA6F9C1DE}">
            <xm:f>NOT(ISERROR(SEARCH($N$16,U50)))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B09299D2-8855-44C0-9286-AA077CDAF967}">
            <xm:f>NOT(ISERROR(SEARCH($N$15,U50)))</xm:f>
            <xm:f>$N$15</xm:f>
            <x14:dxf>
              <fill>
                <patternFill>
                  <bgColor rgb="FFFFFF00"/>
                </patternFill>
              </fill>
            </x14:dxf>
          </x14:cfRule>
          <xm:sqref>U50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5"/>
  <sheetViews>
    <sheetView topLeftCell="A2" workbookViewId="0">
      <selection activeCell="O12" sqref="O12"/>
    </sheetView>
  </sheetViews>
  <sheetFormatPr baseColWidth="10" defaultRowHeight="15" x14ac:dyDescent="0.25"/>
  <cols>
    <col min="1" max="1" width="6.7109375" style="57" customWidth="1"/>
    <col min="2" max="11" width="11.28515625" style="52" customWidth="1"/>
    <col min="12" max="12" width="3.7109375" style="52" customWidth="1"/>
    <col min="13" max="13" width="21.42578125" style="52" bestFit="1" customWidth="1"/>
    <col min="14" max="14" width="50.85546875" style="81" bestFit="1" customWidth="1"/>
    <col min="15" max="16384" width="11.42578125" style="52"/>
  </cols>
  <sheetData>
    <row r="1" spans="1:14" ht="15" hidden="1" customHeight="1" thickBot="1" x14ac:dyDescent="0.3">
      <c r="A1" s="57" t="s">
        <v>160</v>
      </c>
      <c r="B1" s="52" t="s">
        <v>161</v>
      </c>
      <c r="C1" s="52" t="s">
        <v>162</v>
      </c>
      <c r="D1" s="52" t="s">
        <v>163</v>
      </c>
      <c r="E1" s="52" t="s">
        <v>164</v>
      </c>
      <c r="F1" s="52" t="s">
        <v>165</v>
      </c>
      <c r="G1" s="52" t="s">
        <v>166</v>
      </c>
    </row>
    <row r="2" spans="1:14" ht="15" customHeight="1" thickBot="1" x14ac:dyDescent="0.3">
      <c r="A2" s="398" t="s">
        <v>163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92"/>
      <c r="N2" s="114" t="s">
        <v>169</v>
      </c>
    </row>
    <row r="3" spans="1:14" ht="31.5" x14ac:dyDescent="0.25">
      <c r="A3" s="399"/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92"/>
      <c r="N3" s="444" t="s">
        <v>167</v>
      </c>
    </row>
    <row r="4" spans="1:14" ht="15" customHeight="1" thickBot="1" x14ac:dyDescent="0.3">
      <c r="A4" s="53"/>
      <c r="B4" s="404" t="s">
        <v>0</v>
      </c>
      <c r="C4" s="405"/>
      <c r="D4" s="404" t="s">
        <v>1</v>
      </c>
      <c r="E4" s="405"/>
      <c r="F4" s="404" t="s">
        <v>2</v>
      </c>
      <c r="G4" s="405"/>
      <c r="H4" s="404" t="s">
        <v>3</v>
      </c>
      <c r="I4" s="405"/>
      <c r="J4" s="404" t="s">
        <v>4</v>
      </c>
      <c r="K4" s="405"/>
      <c r="L4" s="75"/>
      <c r="N4" s="445"/>
    </row>
    <row r="5" spans="1:14" ht="15" customHeight="1" x14ac:dyDescent="0.25">
      <c r="A5" s="108"/>
      <c r="B5" s="53" t="str">
        <f>'Période 4 (Hand)'!$B$5</f>
        <v>CE2</v>
      </c>
      <c r="C5" s="53" t="str">
        <f>'Période 4 (Hand)'!$C$5</f>
        <v>CM1</v>
      </c>
      <c r="D5" s="53" t="str">
        <f>B5</f>
        <v>CE2</v>
      </c>
      <c r="E5" s="53" t="str">
        <f>C5</f>
        <v>CM1</v>
      </c>
      <c r="F5" s="53" t="str">
        <f>B5</f>
        <v>CE2</v>
      </c>
      <c r="G5" s="53" t="str">
        <f>C5</f>
        <v>CM1</v>
      </c>
      <c r="H5" s="53" t="str">
        <f>B5</f>
        <v>CE2</v>
      </c>
      <c r="I5" s="53" t="str">
        <f>C5</f>
        <v>CM1</v>
      </c>
      <c r="J5" s="53" t="str">
        <f>B5</f>
        <v>CE2</v>
      </c>
      <c r="K5" s="53" t="str">
        <f>C5</f>
        <v>CM1</v>
      </c>
      <c r="L5" s="75"/>
      <c r="M5" s="420" t="s">
        <v>148</v>
      </c>
      <c r="N5" s="113" t="str">
        <f>'Période 4 (Hand)'!$N$5</f>
        <v>Dictée Flash</v>
      </c>
    </row>
    <row r="6" spans="1:14" ht="15" customHeight="1" x14ac:dyDescent="0.25">
      <c r="A6" s="109">
        <v>0.35416666666666669</v>
      </c>
      <c r="B6" s="406" t="s">
        <v>71</v>
      </c>
      <c r="C6" s="407"/>
      <c r="D6" s="407"/>
      <c r="E6" s="407"/>
      <c r="F6" s="407"/>
      <c r="G6" s="407"/>
      <c r="H6" s="407"/>
      <c r="I6" s="407"/>
      <c r="J6" s="407"/>
      <c r="K6" s="408"/>
      <c r="L6" s="96"/>
      <c r="M6" s="421"/>
      <c r="N6" s="78" t="str">
        <f>'Période 4 (Hand)'!$N$6</f>
        <v>Dictée Bilan</v>
      </c>
    </row>
    <row r="7" spans="1:14" ht="15" customHeight="1" x14ac:dyDescent="0.25">
      <c r="A7" s="109">
        <v>0.3576388888888889</v>
      </c>
      <c r="B7" s="409"/>
      <c r="C7" s="410"/>
      <c r="D7" s="410"/>
      <c r="E7" s="410"/>
      <c r="F7" s="410"/>
      <c r="G7" s="410"/>
      <c r="H7" s="410"/>
      <c r="I7" s="410"/>
      <c r="J7" s="410"/>
      <c r="K7" s="381"/>
      <c r="L7" s="96"/>
      <c r="M7" s="421"/>
      <c r="N7" s="78" t="str">
        <f>'Période 4 (Hand)'!$N$7</f>
        <v>Présentation des élèves</v>
      </c>
    </row>
    <row r="8" spans="1:14" ht="15" customHeight="1" x14ac:dyDescent="0.25">
      <c r="A8" s="109">
        <v>0.36111111111111099</v>
      </c>
      <c r="B8" s="411"/>
      <c r="C8" s="412"/>
      <c r="D8" s="412"/>
      <c r="E8" s="412"/>
      <c r="F8" s="412"/>
      <c r="G8" s="412"/>
      <c r="H8" s="412"/>
      <c r="I8" s="412"/>
      <c r="J8" s="412"/>
      <c r="K8" s="413"/>
      <c r="L8" s="96"/>
      <c r="M8" s="421"/>
      <c r="N8" s="78" t="str">
        <f>'Période 4 (Hand)'!$N$8</f>
        <v>Ateliers: Ecriture - Lecture suivie</v>
      </c>
    </row>
    <row r="9" spans="1:14" ht="15" customHeight="1" x14ac:dyDescent="0.25">
      <c r="A9" s="109">
        <v>0.36458333333333298</v>
      </c>
      <c r="B9" s="406" t="s">
        <v>149</v>
      </c>
      <c r="C9" s="408"/>
      <c r="D9" s="441" t="s">
        <v>149</v>
      </c>
      <c r="E9" s="442"/>
      <c r="F9" s="441" t="s">
        <v>65</v>
      </c>
      <c r="G9" s="442"/>
      <c r="H9" s="441" t="s">
        <v>149</v>
      </c>
      <c r="I9" s="442"/>
      <c r="J9" s="441" t="s">
        <v>171</v>
      </c>
      <c r="K9" s="442"/>
      <c r="L9" s="59"/>
      <c r="M9" s="421"/>
      <c r="N9" s="78" t="str">
        <f>'Période 4 (Hand)'!$N$9</f>
        <v>Ateliers français</v>
      </c>
    </row>
    <row r="10" spans="1:14" ht="15" customHeight="1" x14ac:dyDescent="0.25">
      <c r="A10" s="109">
        <v>0.36805555555555503</v>
      </c>
      <c r="B10" s="409"/>
      <c r="C10" s="381"/>
      <c r="D10" s="380"/>
      <c r="E10" s="443"/>
      <c r="F10" s="380"/>
      <c r="G10" s="443"/>
      <c r="H10" s="380"/>
      <c r="I10" s="443"/>
      <c r="J10" s="380"/>
      <c r="K10" s="443"/>
      <c r="L10" s="59"/>
      <c r="M10" s="421"/>
      <c r="N10" s="78" t="str">
        <f>'Période 4 (Hand)'!$N$10</f>
        <v>EDL Methode Picot</v>
      </c>
    </row>
    <row r="11" spans="1:14" ht="15" customHeight="1" x14ac:dyDescent="0.25">
      <c r="A11" s="109">
        <v>0.37152777777777801</v>
      </c>
      <c r="B11" s="409"/>
      <c r="C11" s="381"/>
      <c r="D11" s="380"/>
      <c r="E11" s="443"/>
      <c r="F11" s="380"/>
      <c r="G11" s="443"/>
      <c r="H11" s="380"/>
      <c r="I11" s="443"/>
      <c r="J11" s="380"/>
      <c r="K11" s="443"/>
      <c r="L11" s="59"/>
      <c r="M11" s="421"/>
      <c r="N11" s="78" t="str">
        <f>'Période 4 (Hand)'!$N$11</f>
        <v>Lecture</v>
      </c>
    </row>
    <row r="12" spans="1:14" ht="15" customHeight="1" x14ac:dyDescent="0.25">
      <c r="A12" s="109">
        <v>0.374999999999999</v>
      </c>
      <c r="B12" s="90" t="s">
        <v>150</v>
      </c>
      <c r="C12" s="62" t="s">
        <v>150</v>
      </c>
      <c r="D12" s="59" t="s">
        <v>150</v>
      </c>
      <c r="E12" s="59" t="s">
        <v>150</v>
      </c>
      <c r="F12" s="90" t="s">
        <v>152</v>
      </c>
      <c r="G12" s="62" t="s">
        <v>68</v>
      </c>
      <c r="H12" s="59" t="s">
        <v>150</v>
      </c>
      <c r="I12" s="59" t="s">
        <v>150</v>
      </c>
      <c r="J12" s="95" t="s">
        <v>65</v>
      </c>
      <c r="K12" s="91" t="s">
        <v>65</v>
      </c>
      <c r="L12" s="96"/>
      <c r="M12" s="421"/>
      <c r="N12" s="78" t="str">
        <f>'Période 4 (Hand)'!$N$12</f>
        <v>Lecture compréhension</v>
      </c>
    </row>
    <row r="13" spans="1:14" ht="15" customHeight="1" x14ac:dyDescent="0.25">
      <c r="A13" s="109">
        <v>0.37847222222222099</v>
      </c>
      <c r="B13" s="90" t="s">
        <v>150</v>
      </c>
      <c r="C13" s="62" t="s">
        <v>150</v>
      </c>
      <c r="D13" s="59" t="s">
        <v>150</v>
      </c>
      <c r="E13" s="59" t="s">
        <v>150</v>
      </c>
      <c r="F13" s="90" t="s">
        <v>152</v>
      </c>
      <c r="G13" s="62" t="s">
        <v>68</v>
      </c>
      <c r="H13" s="59" t="s">
        <v>150</v>
      </c>
      <c r="I13" s="59" t="s">
        <v>150</v>
      </c>
      <c r="J13" s="95" t="s">
        <v>65</v>
      </c>
      <c r="K13" s="91" t="s">
        <v>65</v>
      </c>
      <c r="L13" s="96"/>
      <c r="M13" s="421"/>
      <c r="N13" s="78" t="str">
        <f>'Période 4 (Hand)'!$N$13</f>
        <v>Ateliers: DECLIC et Poésie</v>
      </c>
    </row>
    <row r="14" spans="1:14" ht="15" customHeight="1" x14ac:dyDescent="0.25">
      <c r="A14" s="109">
        <v>0.38194444444444298</v>
      </c>
      <c r="B14" s="90" t="s">
        <v>150</v>
      </c>
      <c r="C14" s="62" t="s">
        <v>150</v>
      </c>
      <c r="D14" s="59" t="s">
        <v>150</v>
      </c>
      <c r="E14" s="59" t="s">
        <v>150</v>
      </c>
      <c r="F14" s="90" t="s">
        <v>152</v>
      </c>
      <c r="G14" s="62" t="s">
        <v>68</v>
      </c>
      <c r="H14" s="59" t="s">
        <v>150</v>
      </c>
      <c r="I14" s="59" t="s">
        <v>150</v>
      </c>
      <c r="J14" s="95" t="s">
        <v>65</v>
      </c>
      <c r="K14" s="91" t="s">
        <v>65</v>
      </c>
      <c r="L14" s="96"/>
      <c r="M14" s="422"/>
      <c r="N14" s="78" t="str">
        <f>'Période 4 (Hand)'!$N$14</f>
        <v>&amp;</v>
      </c>
    </row>
    <row r="15" spans="1:14" ht="15" customHeight="1" x14ac:dyDescent="0.25">
      <c r="A15" s="109">
        <v>0.38541666666666502</v>
      </c>
      <c r="B15" s="90" t="s">
        <v>150</v>
      </c>
      <c r="C15" s="62" t="s">
        <v>150</v>
      </c>
      <c r="D15" s="59" t="s">
        <v>150</v>
      </c>
      <c r="E15" s="59" t="s">
        <v>150</v>
      </c>
      <c r="F15" s="90" t="s">
        <v>152</v>
      </c>
      <c r="G15" s="62" t="s">
        <v>68</v>
      </c>
      <c r="H15" s="59" t="s">
        <v>150</v>
      </c>
      <c r="I15" s="59" t="s">
        <v>150</v>
      </c>
      <c r="J15" s="95" t="s">
        <v>65</v>
      </c>
      <c r="K15" s="91" t="s">
        <v>65</v>
      </c>
      <c r="L15" s="96"/>
      <c r="M15" s="420" t="s">
        <v>173</v>
      </c>
      <c r="N15" s="78" t="s">
        <v>33</v>
      </c>
    </row>
    <row r="16" spans="1:14" ht="15" customHeight="1" x14ac:dyDescent="0.25">
      <c r="A16" s="109">
        <v>0.38888888888888701</v>
      </c>
      <c r="B16" s="90" t="s">
        <v>150</v>
      </c>
      <c r="C16" s="62" t="s">
        <v>150</v>
      </c>
      <c r="D16" s="59" t="s">
        <v>150</v>
      </c>
      <c r="E16" s="59" t="s">
        <v>150</v>
      </c>
      <c r="F16" s="90" t="s">
        <v>152</v>
      </c>
      <c r="G16" s="62" t="s">
        <v>68</v>
      </c>
      <c r="H16" s="59" t="s">
        <v>150</v>
      </c>
      <c r="I16" s="59" t="s">
        <v>150</v>
      </c>
      <c r="J16" s="95" t="s">
        <v>157</v>
      </c>
      <c r="K16" s="91" t="s">
        <v>157</v>
      </c>
      <c r="L16" s="96"/>
      <c r="M16" s="421"/>
      <c r="N16" s="78" t="s">
        <v>29</v>
      </c>
    </row>
    <row r="17" spans="1:14" ht="15" customHeight="1" x14ac:dyDescent="0.25">
      <c r="A17" s="109">
        <v>0.392361111111109</v>
      </c>
      <c r="B17" s="90" t="s">
        <v>150</v>
      </c>
      <c r="C17" s="62" t="s">
        <v>150</v>
      </c>
      <c r="D17" s="59" t="s">
        <v>150</v>
      </c>
      <c r="E17" s="59" t="s">
        <v>150</v>
      </c>
      <c r="F17" s="90" t="s">
        <v>152</v>
      </c>
      <c r="G17" s="62" t="s">
        <v>68</v>
      </c>
      <c r="H17" s="59" t="s">
        <v>150</v>
      </c>
      <c r="I17" s="59" t="s">
        <v>150</v>
      </c>
      <c r="J17" s="95" t="s">
        <v>157</v>
      </c>
      <c r="K17" s="91" t="s">
        <v>157</v>
      </c>
      <c r="L17" s="96"/>
      <c r="M17" s="421"/>
      <c r="N17" s="78" t="s">
        <v>142</v>
      </c>
    </row>
    <row r="18" spans="1:14" ht="15" customHeight="1" x14ac:dyDescent="0.25">
      <c r="A18" s="109">
        <v>0.39583333333333098</v>
      </c>
      <c r="B18" s="90" t="s">
        <v>150</v>
      </c>
      <c r="C18" s="62" t="s">
        <v>150</v>
      </c>
      <c r="D18" s="59" t="s">
        <v>150</v>
      </c>
      <c r="E18" s="59" t="s">
        <v>150</v>
      </c>
      <c r="F18" s="90" t="s">
        <v>152</v>
      </c>
      <c r="G18" s="62" t="s">
        <v>68</v>
      </c>
      <c r="H18" s="59" t="s">
        <v>150</v>
      </c>
      <c r="I18" s="59" t="s">
        <v>150</v>
      </c>
      <c r="J18" s="95" t="s">
        <v>157</v>
      </c>
      <c r="K18" s="91" t="s">
        <v>157</v>
      </c>
      <c r="L18" s="96"/>
      <c r="M18" s="421"/>
      <c r="N18" s="78" t="s">
        <v>152</v>
      </c>
    </row>
    <row r="19" spans="1:14" ht="15" customHeight="1" x14ac:dyDescent="0.25">
      <c r="A19" s="109">
        <v>0.39930555555555303</v>
      </c>
      <c r="B19" s="90" t="s">
        <v>150</v>
      </c>
      <c r="C19" s="62" t="s">
        <v>150</v>
      </c>
      <c r="D19" s="59" t="s">
        <v>150</v>
      </c>
      <c r="E19" s="59" t="s">
        <v>150</v>
      </c>
      <c r="F19" s="90" t="s">
        <v>152</v>
      </c>
      <c r="G19" s="62" t="s">
        <v>68</v>
      </c>
      <c r="H19" s="59" t="s">
        <v>150</v>
      </c>
      <c r="I19" s="59" t="s">
        <v>150</v>
      </c>
      <c r="J19" s="95" t="s">
        <v>157</v>
      </c>
      <c r="K19" s="91" t="s">
        <v>157</v>
      </c>
      <c r="L19" s="96"/>
      <c r="M19" s="421"/>
      <c r="N19" s="78" t="s">
        <v>153</v>
      </c>
    </row>
    <row r="20" spans="1:14" ht="15" customHeight="1" x14ac:dyDescent="0.25">
      <c r="A20" s="109">
        <v>0.40277777777777501</v>
      </c>
      <c r="B20" s="90" t="s">
        <v>150</v>
      </c>
      <c r="C20" s="62" t="s">
        <v>150</v>
      </c>
      <c r="D20" s="59" t="s">
        <v>150</v>
      </c>
      <c r="E20" s="59" t="s">
        <v>150</v>
      </c>
      <c r="F20" s="90" t="s">
        <v>152</v>
      </c>
      <c r="G20" s="62" t="s">
        <v>68</v>
      </c>
      <c r="H20" s="59" t="s">
        <v>150</v>
      </c>
      <c r="I20" s="59" t="s">
        <v>150</v>
      </c>
      <c r="J20" s="95" t="s">
        <v>157</v>
      </c>
      <c r="K20" s="91" t="s">
        <v>157</v>
      </c>
      <c r="L20" s="96"/>
      <c r="M20" s="421"/>
      <c r="N20" s="78" t="s">
        <v>34</v>
      </c>
    </row>
    <row r="21" spans="1:14" ht="15" customHeight="1" x14ac:dyDescent="0.25">
      <c r="A21" s="109">
        <v>0.406249999999997</v>
      </c>
      <c r="B21" s="90" t="s">
        <v>150</v>
      </c>
      <c r="C21" s="62" t="s">
        <v>150</v>
      </c>
      <c r="D21" s="59" t="s">
        <v>150</v>
      </c>
      <c r="E21" s="59" t="s">
        <v>150</v>
      </c>
      <c r="F21" s="90"/>
      <c r="G21" s="62" t="s">
        <v>68</v>
      </c>
      <c r="H21" s="59" t="s">
        <v>150</v>
      </c>
      <c r="I21" s="59" t="s">
        <v>150</v>
      </c>
      <c r="J21" s="95" t="s">
        <v>157</v>
      </c>
      <c r="K21" s="91" t="s">
        <v>157</v>
      </c>
      <c r="L21" s="96"/>
      <c r="M21" s="421"/>
      <c r="N21" s="78" t="s">
        <v>181</v>
      </c>
    </row>
    <row r="22" spans="1:14" ht="15" customHeight="1" x14ac:dyDescent="0.25">
      <c r="A22" s="109">
        <v>0.40972222222221899</v>
      </c>
      <c r="B22" s="90" t="s">
        <v>150</v>
      </c>
      <c r="C22" s="62" t="s">
        <v>150</v>
      </c>
      <c r="D22" s="59" t="s">
        <v>150</v>
      </c>
      <c r="E22" s="59" t="s">
        <v>150</v>
      </c>
      <c r="F22" s="90"/>
      <c r="G22" s="62" t="s">
        <v>68</v>
      </c>
      <c r="H22" s="59" t="s">
        <v>150</v>
      </c>
      <c r="I22" s="59" t="s">
        <v>150</v>
      </c>
      <c r="J22" s="95" t="s">
        <v>157</v>
      </c>
      <c r="K22" s="91" t="s">
        <v>157</v>
      </c>
      <c r="L22" s="96"/>
      <c r="M22" s="421"/>
      <c r="N22" s="78" t="s">
        <v>181</v>
      </c>
    </row>
    <row r="23" spans="1:14" ht="15" customHeight="1" x14ac:dyDescent="0.25">
      <c r="A23" s="109">
        <v>0.41319444444444098</v>
      </c>
      <c r="B23" s="95" t="s">
        <v>154</v>
      </c>
      <c r="C23" s="91" t="s">
        <v>154</v>
      </c>
      <c r="D23" s="59" t="s">
        <v>154</v>
      </c>
      <c r="E23" s="59" t="s">
        <v>154</v>
      </c>
      <c r="F23" s="90" t="s">
        <v>154</v>
      </c>
      <c r="G23" s="62" t="s">
        <v>154</v>
      </c>
      <c r="H23" s="96" t="s">
        <v>7</v>
      </c>
      <c r="I23" s="96" t="s">
        <v>7</v>
      </c>
      <c r="J23" s="95" t="s">
        <v>157</v>
      </c>
      <c r="K23" s="91" t="s">
        <v>157</v>
      </c>
      <c r="L23" s="96"/>
      <c r="M23" s="421"/>
      <c r="N23" s="78" t="s">
        <v>181</v>
      </c>
    </row>
    <row r="24" spans="1:14" ht="15" customHeight="1" x14ac:dyDescent="0.25">
      <c r="A24" s="109">
        <v>0.41666666666666302</v>
      </c>
      <c r="B24" s="95" t="s">
        <v>154</v>
      </c>
      <c r="C24" s="91" t="s">
        <v>154</v>
      </c>
      <c r="D24" s="59" t="s">
        <v>154</v>
      </c>
      <c r="E24" s="59" t="s">
        <v>154</v>
      </c>
      <c r="F24" s="90" t="s">
        <v>154</v>
      </c>
      <c r="G24" s="62" t="s">
        <v>154</v>
      </c>
      <c r="H24" s="96" t="s">
        <v>7</v>
      </c>
      <c r="I24" s="96" t="s">
        <v>7</v>
      </c>
      <c r="J24" s="95" t="s">
        <v>157</v>
      </c>
      <c r="K24" s="91" t="s">
        <v>157</v>
      </c>
      <c r="L24" s="96"/>
      <c r="M24" s="422"/>
      <c r="N24" s="78" t="s">
        <v>181</v>
      </c>
    </row>
    <row r="25" spans="1:14" ht="15" customHeight="1" x14ac:dyDescent="0.25">
      <c r="A25" s="382">
        <v>0.42708333333333331</v>
      </c>
      <c r="B25" s="390" t="s">
        <v>21</v>
      </c>
      <c r="C25" s="391"/>
      <c r="D25" s="391"/>
      <c r="E25" s="391"/>
      <c r="F25" s="391"/>
      <c r="G25" s="391"/>
      <c r="H25" s="391"/>
      <c r="I25" s="391"/>
      <c r="J25" s="391"/>
      <c r="K25" s="392"/>
      <c r="L25" s="76"/>
      <c r="M25" s="420" t="s">
        <v>147</v>
      </c>
      <c r="N25" s="78" t="s">
        <v>156</v>
      </c>
    </row>
    <row r="26" spans="1:14" ht="15" customHeight="1" x14ac:dyDescent="0.25">
      <c r="A26" s="383"/>
      <c r="B26" s="393"/>
      <c r="C26" s="394"/>
      <c r="D26" s="394"/>
      <c r="E26" s="394"/>
      <c r="F26" s="394"/>
      <c r="G26" s="394"/>
      <c r="H26" s="394"/>
      <c r="I26" s="394"/>
      <c r="J26" s="394"/>
      <c r="K26" s="395"/>
      <c r="L26" s="96"/>
      <c r="M26" s="421"/>
      <c r="N26" s="78" t="s">
        <v>144</v>
      </c>
    </row>
    <row r="27" spans="1:14" ht="15" customHeight="1" x14ac:dyDescent="0.25">
      <c r="A27" s="110">
        <v>0.43055555555555558</v>
      </c>
      <c r="B27" s="95" t="s">
        <v>155</v>
      </c>
      <c r="C27" s="91" t="s">
        <v>155</v>
      </c>
      <c r="D27" s="95" t="s">
        <v>188</v>
      </c>
      <c r="E27" s="96" t="s">
        <v>188</v>
      </c>
      <c r="F27" s="95" t="s">
        <v>172</v>
      </c>
      <c r="G27" s="62" t="s">
        <v>172</v>
      </c>
      <c r="H27" s="106" t="s">
        <v>49</v>
      </c>
      <c r="I27" s="107" t="s">
        <v>49</v>
      </c>
      <c r="J27" s="93" t="s">
        <v>150</v>
      </c>
      <c r="K27" s="94" t="s">
        <v>150</v>
      </c>
      <c r="L27" s="96"/>
      <c r="M27" s="421"/>
      <c r="N27" s="78" t="s">
        <v>49</v>
      </c>
    </row>
    <row r="28" spans="1:14" ht="15" customHeight="1" x14ac:dyDescent="0.25">
      <c r="A28" s="110">
        <v>0.43402777777777801</v>
      </c>
      <c r="B28" s="95" t="s">
        <v>155</v>
      </c>
      <c r="C28" s="91" t="s">
        <v>155</v>
      </c>
      <c r="D28" s="95" t="s">
        <v>188</v>
      </c>
      <c r="E28" s="91" t="s">
        <v>188</v>
      </c>
      <c r="F28" s="95" t="s">
        <v>172</v>
      </c>
      <c r="G28" s="62" t="s">
        <v>172</v>
      </c>
      <c r="H28" s="90" t="s">
        <v>49</v>
      </c>
      <c r="I28" s="62" t="s">
        <v>49</v>
      </c>
      <c r="J28" s="95" t="s">
        <v>150</v>
      </c>
      <c r="K28" s="91" t="s">
        <v>150</v>
      </c>
      <c r="L28" s="96"/>
      <c r="M28" s="421"/>
      <c r="N28" s="78" t="s">
        <v>143</v>
      </c>
    </row>
    <row r="29" spans="1:14" ht="15" customHeight="1" x14ac:dyDescent="0.25">
      <c r="A29" s="110">
        <v>0.4375</v>
      </c>
      <c r="B29" s="95" t="s">
        <v>155</v>
      </c>
      <c r="C29" s="91" t="s">
        <v>155</v>
      </c>
      <c r="D29" s="95" t="s">
        <v>188</v>
      </c>
      <c r="E29" s="96" t="s">
        <v>188</v>
      </c>
      <c r="F29" s="95" t="s">
        <v>172</v>
      </c>
      <c r="G29" s="62" t="s">
        <v>172</v>
      </c>
      <c r="H29" s="90" t="s">
        <v>49</v>
      </c>
      <c r="I29" s="62" t="s">
        <v>49</v>
      </c>
      <c r="J29" s="95" t="s">
        <v>150</v>
      </c>
      <c r="K29" s="91" t="s">
        <v>150</v>
      </c>
      <c r="L29" s="96"/>
      <c r="M29" s="421"/>
      <c r="N29" s="78" t="s">
        <v>154</v>
      </c>
    </row>
    <row r="30" spans="1:14" ht="15" customHeight="1" x14ac:dyDescent="0.25">
      <c r="A30" s="110">
        <v>0.44097222222222199</v>
      </c>
      <c r="B30" s="95" t="s">
        <v>155</v>
      </c>
      <c r="C30" s="91" t="s">
        <v>155</v>
      </c>
      <c r="D30" s="95" t="s">
        <v>188</v>
      </c>
      <c r="E30" s="91" t="s">
        <v>188</v>
      </c>
      <c r="F30" s="95" t="s">
        <v>172</v>
      </c>
      <c r="G30" s="62" t="s">
        <v>172</v>
      </c>
      <c r="H30" s="90" t="s">
        <v>49</v>
      </c>
      <c r="I30" s="62" t="s">
        <v>49</v>
      </c>
      <c r="J30" s="95" t="s">
        <v>150</v>
      </c>
      <c r="K30" s="91" t="s">
        <v>150</v>
      </c>
      <c r="L30" s="96"/>
      <c r="M30" s="421"/>
      <c r="N30" s="78" t="s">
        <v>155</v>
      </c>
    </row>
    <row r="31" spans="1:14" ht="15" customHeight="1" x14ac:dyDescent="0.25">
      <c r="A31" s="110">
        <v>0.44444444444444497</v>
      </c>
      <c r="B31" s="95" t="s">
        <v>155</v>
      </c>
      <c r="C31" s="91" t="s">
        <v>155</v>
      </c>
      <c r="D31" s="95" t="s">
        <v>188</v>
      </c>
      <c r="E31" s="91" t="s">
        <v>188</v>
      </c>
      <c r="F31" s="95" t="s">
        <v>172</v>
      </c>
      <c r="G31" s="62" t="s">
        <v>172</v>
      </c>
      <c r="H31" s="90" t="s">
        <v>49</v>
      </c>
      <c r="I31" s="62" t="s">
        <v>49</v>
      </c>
      <c r="J31" s="95" t="s">
        <v>150</v>
      </c>
      <c r="K31" s="91" t="s">
        <v>150</v>
      </c>
      <c r="L31" s="96"/>
      <c r="M31" s="421"/>
      <c r="N31" s="78" t="s">
        <v>7</v>
      </c>
    </row>
    <row r="32" spans="1:14" ht="15" customHeight="1" x14ac:dyDescent="0.25">
      <c r="A32" s="110">
        <v>0.44791666666666702</v>
      </c>
      <c r="B32" s="95" t="s">
        <v>155</v>
      </c>
      <c r="C32" s="91" t="s">
        <v>155</v>
      </c>
      <c r="D32" s="95" t="s">
        <v>188</v>
      </c>
      <c r="E32" s="91" t="s">
        <v>188</v>
      </c>
      <c r="F32" s="95" t="s">
        <v>172</v>
      </c>
      <c r="G32" s="62" t="s">
        <v>172</v>
      </c>
      <c r="H32" s="90" t="s">
        <v>49</v>
      </c>
      <c r="I32" s="62" t="s">
        <v>49</v>
      </c>
      <c r="J32" s="95" t="s">
        <v>150</v>
      </c>
      <c r="K32" s="91" t="s">
        <v>150</v>
      </c>
      <c r="L32" s="96"/>
      <c r="M32" s="421"/>
      <c r="N32" s="78" t="s">
        <v>183</v>
      </c>
    </row>
    <row r="33" spans="1:14" ht="15" customHeight="1" x14ac:dyDescent="0.25">
      <c r="A33" s="110">
        <v>0.45138888888888901</v>
      </c>
      <c r="B33" s="95" t="s">
        <v>155</v>
      </c>
      <c r="C33" s="91" t="s">
        <v>155</v>
      </c>
      <c r="D33" s="95" t="s">
        <v>188</v>
      </c>
      <c r="E33" s="91" t="s">
        <v>188</v>
      </c>
      <c r="F33" s="95" t="s">
        <v>172</v>
      </c>
      <c r="G33" s="62" t="s">
        <v>172</v>
      </c>
      <c r="H33" s="90" t="s">
        <v>49</v>
      </c>
      <c r="I33" s="62" t="s">
        <v>49</v>
      </c>
      <c r="J33" s="95" t="s">
        <v>150</v>
      </c>
      <c r="K33" s="91" t="s">
        <v>150</v>
      </c>
      <c r="L33" s="96"/>
      <c r="M33" s="421"/>
      <c r="N33" s="78" t="s">
        <v>183</v>
      </c>
    </row>
    <row r="34" spans="1:14" ht="15" customHeight="1" x14ac:dyDescent="0.25">
      <c r="A34" s="110">
        <v>0.45486111111111099</v>
      </c>
      <c r="B34" s="95" t="s">
        <v>155</v>
      </c>
      <c r="C34" s="91" t="s">
        <v>155</v>
      </c>
      <c r="D34" s="95" t="s">
        <v>188</v>
      </c>
      <c r="E34" s="91" t="s">
        <v>188</v>
      </c>
      <c r="F34" s="95" t="s">
        <v>172</v>
      </c>
      <c r="G34" s="62" t="s">
        <v>172</v>
      </c>
      <c r="H34" s="90" t="s">
        <v>49</v>
      </c>
      <c r="I34" s="62" t="s">
        <v>49</v>
      </c>
      <c r="J34" s="95" t="s">
        <v>150</v>
      </c>
      <c r="K34" s="91" t="s">
        <v>150</v>
      </c>
      <c r="L34" s="96"/>
      <c r="M34" s="422"/>
      <c r="N34" s="78" t="s">
        <v>183</v>
      </c>
    </row>
    <row r="35" spans="1:14" ht="15" customHeight="1" x14ac:dyDescent="0.25">
      <c r="A35" s="110">
        <v>0.45833333333333398</v>
      </c>
      <c r="B35" s="95" t="s">
        <v>155</v>
      </c>
      <c r="C35" s="91" t="s">
        <v>155</v>
      </c>
      <c r="D35" s="95" t="s">
        <v>188</v>
      </c>
      <c r="E35" s="91" t="s">
        <v>188</v>
      </c>
      <c r="F35" s="95" t="s">
        <v>172</v>
      </c>
      <c r="G35" s="62" t="s">
        <v>172</v>
      </c>
      <c r="H35" s="90" t="s">
        <v>49</v>
      </c>
      <c r="I35" s="62" t="s">
        <v>49</v>
      </c>
      <c r="J35" s="95" t="s">
        <v>150</v>
      </c>
      <c r="K35" s="91" t="s">
        <v>150</v>
      </c>
      <c r="L35" s="96"/>
      <c r="M35" s="420" t="s">
        <v>174</v>
      </c>
      <c r="N35" s="78" t="s">
        <v>159</v>
      </c>
    </row>
    <row r="36" spans="1:14" ht="15" customHeight="1" x14ac:dyDescent="0.25">
      <c r="A36" s="110">
        <v>0.46180555555555602</v>
      </c>
      <c r="B36" s="95" t="s">
        <v>29</v>
      </c>
      <c r="C36" s="91" t="s">
        <v>29</v>
      </c>
      <c r="D36" s="95" t="s">
        <v>188</v>
      </c>
      <c r="E36" s="96" t="s">
        <v>188</v>
      </c>
      <c r="F36" s="95" t="s">
        <v>142</v>
      </c>
      <c r="G36" s="91" t="s">
        <v>142</v>
      </c>
      <c r="H36" s="90" t="s">
        <v>49</v>
      </c>
      <c r="I36" s="62" t="s">
        <v>49</v>
      </c>
      <c r="J36" s="95" t="s">
        <v>150</v>
      </c>
      <c r="K36" s="91" t="s">
        <v>150</v>
      </c>
      <c r="L36" s="96"/>
      <c r="M36" s="421"/>
      <c r="N36" s="78" t="s">
        <v>172</v>
      </c>
    </row>
    <row r="37" spans="1:14" ht="15" customHeight="1" x14ac:dyDescent="0.25">
      <c r="A37" s="110">
        <v>0.46527777777777801</v>
      </c>
      <c r="B37" s="95" t="s">
        <v>29</v>
      </c>
      <c r="C37" s="91" t="s">
        <v>29</v>
      </c>
      <c r="D37" s="95" t="s">
        <v>188</v>
      </c>
      <c r="E37" s="91" t="s">
        <v>188</v>
      </c>
      <c r="F37" s="95" t="s">
        <v>142</v>
      </c>
      <c r="G37" s="91" t="s">
        <v>142</v>
      </c>
      <c r="H37" s="90" t="s">
        <v>49</v>
      </c>
      <c r="I37" s="62" t="s">
        <v>49</v>
      </c>
      <c r="J37" s="95" t="s">
        <v>150</v>
      </c>
      <c r="K37" s="91" t="s">
        <v>150</v>
      </c>
      <c r="L37" s="96"/>
      <c r="M37" s="422"/>
      <c r="N37" s="78" t="s">
        <v>185</v>
      </c>
    </row>
    <row r="38" spans="1:14" ht="15" customHeight="1" x14ac:dyDescent="0.25">
      <c r="A38" s="110">
        <v>0.46875</v>
      </c>
      <c r="B38" s="95" t="s">
        <v>29</v>
      </c>
      <c r="C38" s="91" t="s">
        <v>29</v>
      </c>
      <c r="D38" s="95" t="s">
        <v>188</v>
      </c>
      <c r="E38" s="96" t="s">
        <v>188</v>
      </c>
      <c r="F38" s="95" t="s">
        <v>142</v>
      </c>
      <c r="G38" s="91" t="s">
        <v>142</v>
      </c>
      <c r="H38" s="90" t="s">
        <v>49</v>
      </c>
      <c r="I38" s="62" t="s">
        <v>49</v>
      </c>
      <c r="J38" s="95" t="s">
        <v>150</v>
      </c>
      <c r="K38" s="91" t="s">
        <v>150</v>
      </c>
      <c r="L38" s="96"/>
      <c r="M38" s="419" t="s">
        <v>16</v>
      </c>
      <c r="N38" s="78" t="s">
        <v>68</v>
      </c>
    </row>
    <row r="39" spans="1:14" ht="15" customHeight="1" x14ac:dyDescent="0.25">
      <c r="A39" s="110">
        <v>0.47222222222222199</v>
      </c>
      <c r="B39" s="95" t="s">
        <v>29</v>
      </c>
      <c r="C39" s="91" t="s">
        <v>29</v>
      </c>
      <c r="D39" s="95" t="s">
        <v>188</v>
      </c>
      <c r="E39" s="91" t="s">
        <v>188</v>
      </c>
      <c r="F39" s="95" t="s">
        <v>142</v>
      </c>
      <c r="G39" s="91" t="s">
        <v>142</v>
      </c>
      <c r="H39" s="95" t="s">
        <v>65</v>
      </c>
      <c r="I39" s="91" t="s">
        <v>65</v>
      </c>
      <c r="J39" s="95" t="s">
        <v>154</v>
      </c>
      <c r="K39" s="91" t="s">
        <v>154</v>
      </c>
      <c r="L39" s="96"/>
      <c r="M39" s="419"/>
      <c r="N39" s="78" t="s">
        <v>182</v>
      </c>
    </row>
    <row r="40" spans="1:14" ht="15" customHeight="1" x14ac:dyDescent="0.25">
      <c r="A40" s="110">
        <v>0.47569444444444398</v>
      </c>
      <c r="B40" s="95" t="s">
        <v>29</v>
      </c>
      <c r="C40" s="91" t="s">
        <v>29</v>
      </c>
      <c r="D40" s="95" t="s">
        <v>188</v>
      </c>
      <c r="E40" s="91" t="s">
        <v>188</v>
      </c>
      <c r="F40" s="95" t="s">
        <v>142</v>
      </c>
      <c r="G40" s="91" t="s">
        <v>142</v>
      </c>
      <c r="H40" s="95" t="s">
        <v>65</v>
      </c>
      <c r="I40" s="91" t="s">
        <v>65</v>
      </c>
      <c r="J40" s="95" t="s">
        <v>154</v>
      </c>
      <c r="K40" s="91" t="s">
        <v>154</v>
      </c>
      <c r="L40" s="96"/>
      <c r="M40" s="419"/>
      <c r="N40" s="79" t="s">
        <v>182</v>
      </c>
    </row>
    <row r="41" spans="1:14" ht="15" customHeight="1" x14ac:dyDescent="0.25">
      <c r="A41" s="110">
        <v>0.47916666666666602</v>
      </c>
      <c r="B41" s="97" t="s">
        <v>29</v>
      </c>
      <c r="C41" s="99" t="s">
        <v>29</v>
      </c>
      <c r="D41" s="95" t="s">
        <v>188</v>
      </c>
      <c r="E41" s="91" t="s">
        <v>188</v>
      </c>
      <c r="F41" s="95" t="s">
        <v>142</v>
      </c>
      <c r="G41" s="91" t="s">
        <v>142</v>
      </c>
      <c r="H41" s="97" t="s">
        <v>65</v>
      </c>
      <c r="I41" s="99" t="s">
        <v>65</v>
      </c>
      <c r="J41" s="97" t="s">
        <v>154</v>
      </c>
      <c r="K41" s="99" t="s">
        <v>154</v>
      </c>
      <c r="L41" s="96"/>
      <c r="M41" s="419"/>
      <c r="N41" s="79" t="s">
        <v>182</v>
      </c>
    </row>
    <row r="42" spans="1:14" ht="15" customHeight="1" x14ac:dyDescent="0.25">
      <c r="A42" s="110">
        <v>0.48263888888888801</v>
      </c>
      <c r="B42" s="95"/>
      <c r="C42" s="91"/>
      <c r="D42" s="96" t="s">
        <v>170</v>
      </c>
      <c r="E42" s="96" t="s">
        <v>170</v>
      </c>
      <c r="F42" s="90" t="s">
        <v>170</v>
      </c>
      <c r="G42" s="91" t="s">
        <v>170</v>
      </c>
      <c r="H42" s="96"/>
      <c r="I42" s="96"/>
      <c r="J42" s="95"/>
      <c r="K42" s="91"/>
      <c r="L42" s="96"/>
      <c r="M42" s="419" t="s">
        <v>36</v>
      </c>
      <c r="N42" s="79" t="s">
        <v>188</v>
      </c>
    </row>
    <row r="43" spans="1:14" ht="15" customHeight="1" x14ac:dyDescent="0.25">
      <c r="A43" s="110">
        <v>0.48611111111110999</v>
      </c>
      <c r="B43" s="95"/>
      <c r="C43" s="91"/>
      <c r="D43" s="96" t="s">
        <v>170</v>
      </c>
      <c r="E43" s="96" t="s">
        <v>170</v>
      </c>
      <c r="F43" s="90" t="s">
        <v>170</v>
      </c>
      <c r="G43" s="91" t="s">
        <v>170</v>
      </c>
      <c r="H43" s="96"/>
      <c r="I43" s="96"/>
      <c r="J43" s="95"/>
      <c r="K43" s="91"/>
      <c r="L43" s="96"/>
      <c r="M43" s="419"/>
      <c r="N43" s="79" t="s">
        <v>184</v>
      </c>
    </row>
    <row r="44" spans="1:14" ht="15" customHeight="1" x14ac:dyDescent="0.25">
      <c r="A44" s="110">
        <v>0.48958333333333198</v>
      </c>
      <c r="B44" s="380" t="s">
        <v>40</v>
      </c>
      <c r="C44" s="381"/>
      <c r="D44" s="96" t="s">
        <v>170</v>
      </c>
      <c r="E44" s="96" t="s">
        <v>170</v>
      </c>
      <c r="F44" s="90" t="s">
        <v>170</v>
      </c>
      <c r="G44" s="91" t="s">
        <v>170</v>
      </c>
      <c r="H44" s="380" t="s">
        <v>40</v>
      </c>
      <c r="I44" s="381"/>
      <c r="J44" s="380" t="s">
        <v>40</v>
      </c>
      <c r="K44" s="381"/>
      <c r="L44" s="96"/>
      <c r="M44" s="419"/>
      <c r="N44" s="79" t="s">
        <v>184</v>
      </c>
    </row>
    <row r="45" spans="1:14" ht="15" customHeight="1" x14ac:dyDescent="0.25">
      <c r="A45" s="110">
        <v>0.49305555555555403</v>
      </c>
      <c r="B45" s="95"/>
      <c r="C45" s="91"/>
      <c r="D45" s="96" t="s">
        <v>170</v>
      </c>
      <c r="E45" s="96" t="s">
        <v>170</v>
      </c>
      <c r="F45" s="90" t="s">
        <v>170</v>
      </c>
      <c r="G45" s="91" t="s">
        <v>170</v>
      </c>
      <c r="H45" s="96"/>
      <c r="I45" s="96"/>
      <c r="J45" s="95"/>
      <c r="K45" s="91"/>
      <c r="L45" s="96"/>
      <c r="M45" s="419"/>
      <c r="N45" s="79" t="s">
        <v>184</v>
      </c>
    </row>
    <row r="46" spans="1:14" ht="15" customHeight="1" x14ac:dyDescent="0.25">
      <c r="A46" s="110">
        <v>0.49652777777777601</v>
      </c>
      <c r="B46" s="95"/>
      <c r="C46" s="91"/>
      <c r="D46" s="96" t="s">
        <v>170</v>
      </c>
      <c r="E46" s="96" t="s">
        <v>170</v>
      </c>
      <c r="F46" s="90" t="s">
        <v>170</v>
      </c>
      <c r="G46" s="91" t="s">
        <v>170</v>
      </c>
      <c r="H46" s="96"/>
      <c r="I46" s="96"/>
      <c r="J46" s="95"/>
      <c r="K46" s="91"/>
      <c r="L46" s="96"/>
      <c r="M46" s="419" t="s">
        <v>175</v>
      </c>
      <c r="N46" s="79" t="s">
        <v>157</v>
      </c>
    </row>
    <row r="47" spans="1:14" ht="15" customHeight="1" x14ac:dyDescent="0.25">
      <c r="A47" s="110">
        <v>0.499999999999998</v>
      </c>
      <c r="B47" s="95"/>
      <c r="C47" s="91"/>
      <c r="D47" s="97" t="s">
        <v>170</v>
      </c>
      <c r="E47" s="99" t="s">
        <v>170</v>
      </c>
      <c r="F47" s="72" t="s">
        <v>170</v>
      </c>
      <c r="G47" s="73" t="s">
        <v>170</v>
      </c>
      <c r="H47" s="95"/>
      <c r="I47" s="91"/>
      <c r="J47" s="95"/>
      <c r="K47" s="91"/>
      <c r="L47" s="96"/>
      <c r="M47" s="419"/>
      <c r="N47" s="79" t="s">
        <v>158</v>
      </c>
    </row>
    <row r="48" spans="1:14" ht="15" customHeight="1" x14ac:dyDescent="0.25">
      <c r="A48" s="382">
        <v>0.54861111111111105</v>
      </c>
      <c r="B48" s="384" t="s">
        <v>40</v>
      </c>
      <c r="C48" s="385"/>
      <c r="D48" s="385"/>
      <c r="E48" s="385"/>
      <c r="F48" s="385"/>
      <c r="G48" s="385"/>
      <c r="H48" s="385"/>
      <c r="I48" s="385"/>
      <c r="J48" s="385"/>
      <c r="K48" s="386"/>
      <c r="L48" s="76"/>
      <c r="M48" s="419"/>
      <c r="N48" s="82" t="s">
        <v>186</v>
      </c>
    </row>
    <row r="49" spans="1:14" ht="15" customHeight="1" x14ac:dyDescent="0.25">
      <c r="A49" s="383"/>
      <c r="B49" s="387"/>
      <c r="C49" s="388"/>
      <c r="D49" s="388"/>
      <c r="E49" s="388"/>
      <c r="F49" s="388"/>
      <c r="G49" s="388"/>
      <c r="H49" s="388"/>
      <c r="I49" s="388"/>
      <c r="J49" s="388"/>
      <c r="K49" s="389"/>
      <c r="L49" s="96"/>
      <c r="M49" s="419"/>
      <c r="N49" s="82" t="s">
        <v>186</v>
      </c>
    </row>
    <row r="50" spans="1:14" ht="15" customHeight="1" x14ac:dyDescent="0.25">
      <c r="A50" s="110">
        <v>0.55208333333333337</v>
      </c>
      <c r="B50" s="95" t="s">
        <v>143</v>
      </c>
      <c r="C50" s="91" t="s">
        <v>143</v>
      </c>
      <c r="D50" s="96"/>
      <c r="E50" s="96"/>
      <c r="F50" s="95"/>
      <c r="G50" s="91"/>
      <c r="H50" s="96" t="s">
        <v>153</v>
      </c>
      <c r="I50" s="96" t="s">
        <v>34</v>
      </c>
      <c r="J50" s="95" t="s">
        <v>188</v>
      </c>
      <c r="K50" s="91" t="s">
        <v>188</v>
      </c>
      <c r="L50" s="96"/>
      <c r="M50" s="419" t="s">
        <v>176</v>
      </c>
      <c r="N50" s="82" t="s">
        <v>180</v>
      </c>
    </row>
    <row r="51" spans="1:14" ht="15" customHeight="1" x14ac:dyDescent="0.25">
      <c r="A51" s="110">
        <v>0.55555555555555602</v>
      </c>
      <c r="B51" s="95" t="s">
        <v>143</v>
      </c>
      <c r="C51" s="91" t="s">
        <v>143</v>
      </c>
      <c r="D51" s="96"/>
      <c r="E51" s="96"/>
      <c r="F51" s="95"/>
      <c r="G51" s="91"/>
      <c r="H51" s="59" t="s">
        <v>153</v>
      </c>
      <c r="I51" s="59" t="s">
        <v>34</v>
      </c>
      <c r="J51" s="90" t="s">
        <v>188</v>
      </c>
      <c r="K51" s="62" t="s">
        <v>188</v>
      </c>
      <c r="L51" s="96"/>
      <c r="M51" s="419"/>
      <c r="N51" s="82" t="s">
        <v>187</v>
      </c>
    </row>
    <row r="52" spans="1:14" ht="15" customHeight="1" x14ac:dyDescent="0.25">
      <c r="A52" s="110">
        <v>0.55902777777777801</v>
      </c>
      <c r="B52" s="95" t="s">
        <v>143</v>
      </c>
      <c r="C52" s="91" t="s">
        <v>143</v>
      </c>
      <c r="D52" s="96"/>
      <c r="E52" s="96"/>
      <c r="F52" s="95"/>
      <c r="G52" s="91"/>
      <c r="H52" s="59" t="s">
        <v>153</v>
      </c>
      <c r="I52" s="59" t="s">
        <v>34</v>
      </c>
      <c r="J52" s="90" t="s">
        <v>188</v>
      </c>
      <c r="K52" s="62" t="s">
        <v>188</v>
      </c>
      <c r="L52" s="96"/>
      <c r="M52" s="419"/>
      <c r="N52" s="82" t="s">
        <v>187</v>
      </c>
    </row>
    <row r="53" spans="1:14" ht="15" customHeight="1" x14ac:dyDescent="0.25">
      <c r="A53" s="110">
        <v>0.5625</v>
      </c>
      <c r="B53" s="95" t="s">
        <v>143</v>
      </c>
      <c r="C53" s="91" t="s">
        <v>143</v>
      </c>
      <c r="D53" s="96"/>
      <c r="E53" s="96"/>
      <c r="F53" s="95"/>
      <c r="G53" s="91"/>
      <c r="H53" s="59" t="s">
        <v>153</v>
      </c>
      <c r="I53" s="59" t="s">
        <v>34</v>
      </c>
      <c r="J53" s="90" t="s">
        <v>188</v>
      </c>
      <c r="K53" s="62" t="s">
        <v>188</v>
      </c>
      <c r="L53" s="96"/>
      <c r="M53" s="419"/>
      <c r="N53" s="83" t="s">
        <v>170</v>
      </c>
    </row>
    <row r="54" spans="1:14" ht="15" customHeight="1" x14ac:dyDescent="0.25">
      <c r="A54" s="110">
        <v>0.56597222222222299</v>
      </c>
      <c r="B54" s="95" t="s">
        <v>143</v>
      </c>
      <c r="C54" s="91" t="s">
        <v>143</v>
      </c>
      <c r="D54" s="96"/>
      <c r="E54" s="96"/>
      <c r="F54" s="95"/>
      <c r="G54" s="91"/>
      <c r="H54" s="59" t="s">
        <v>153</v>
      </c>
      <c r="I54" s="59" t="s">
        <v>34</v>
      </c>
      <c r="J54" s="90" t="s">
        <v>188</v>
      </c>
      <c r="K54" s="62" t="s">
        <v>188</v>
      </c>
      <c r="L54" s="96"/>
      <c r="N54" s="58"/>
    </row>
    <row r="55" spans="1:14" ht="15" customHeight="1" x14ac:dyDescent="0.25">
      <c r="A55" s="110">
        <v>0.56944444444444497</v>
      </c>
      <c r="B55" s="95" t="s">
        <v>143</v>
      </c>
      <c r="C55" s="91" t="s">
        <v>143</v>
      </c>
      <c r="D55" s="96"/>
      <c r="E55" s="96"/>
      <c r="F55" s="95"/>
      <c r="G55" s="91"/>
      <c r="H55" s="59" t="s">
        <v>153</v>
      </c>
      <c r="I55" s="59" t="s">
        <v>34</v>
      </c>
      <c r="J55" s="90" t="s">
        <v>188</v>
      </c>
      <c r="K55" s="62" t="s">
        <v>188</v>
      </c>
      <c r="L55" s="96"/>
      <c r="N55" s="58"/>
    </row>
    <row r="56" spans="1:14" ht="15" customHeight="1" x14ac:dyDescent="0.25">
      <c r="A56" s="110">
        <v>0.57291666666666696</v>
      </c>
      <c r="B56" s="95" t="s">
        <v>143</v>
      </c>
      <c r="C56" s="91" t="s">
        <v>143</v>
      </c>
      <c r="D56" s="96"/>
      <c r="E56" s="96"/>
      <c r="F56" s="95"/>
      <c r="G56" s="91"/>
      <c r="H56" s="96" t="s">
        <v>156</v>
      </c>
      <c r="I56" s="59" t="s">
        <v>34</v>
      </c>
      <c r="J56" s="90" t="s">
        <v>188</v>
      </c>
      <c r="K56" s="62" t="s">
        <v>188</v>
      </c>
      <c r="L56" s="96"/>
      <c r="N56" s="58"/>
    </row>
    <row r="57" spans="1:14" ht="15" customHeight="1" x14ac:dyDescent="0.25">
      <c r="A57" s="110">
        <v>0.57638888888888995</v>
      </c>
      <c r="B57" s="95" t="s">
        <v>143</v>
      </c>
      <c r="C57" s="91" t="s">
        <v>143</v>
      </c>
      <c r="D57" s="96"/>
      <c r="E57" s="96"/>
      <c r="F57" s="95"/>
      <c r="G57" s="91"/>
      <c r="H57" s="96" t="s">
        <v>156</v>
      </c>
      <c r="I57" s="59" t="s">
        <v>34</v>
      </c>
      <c r="J57" s="95" t="s">
        <v>144</v>
      </c>
      <c r="K57" s="91" t="s">
        <v>144</v>
      </c>
      <c r="L57" s="96"/>
      <c r="N57" s="58"/>
    </row>
    <row r="58" spans="1:14" ht="15" customHeight="1" x14ac:dyDescent="0.25">
      <c r="A58" s="110">
        <v>0.57986111111111205</v>
      </c>
      <c r="B58" s="95" t="s">
        <v>143</v>
      </c>
      <c r="C58" s="91" t="s">
        <v>143</v>
      </c>
      <c r="D58" s="96"/>
      <c r="E58" s="96"/>
      <c r="F58" s="95"/>
      <c r="G58" s="91"/>
      <c r="H58" s="96"/>
      <c r="I58" s="59" t="s">
        <v>34</v>
      </c>
      <c r="J58" s="95" t="s">
        <v>144</v>
      </c>
      <c r="K58" s="91" t="s">
        <v>144</v>
      </c>
      <c r="L58" s="96"/>
      <c r="N58" s="58"/>
    </row>
    <row r="59" spans="1:14" ht="15" customHeight="1" x14ac:dyDescent="0.25">
      <c r="A59" s="110">
        <v>0.58333333333333404</v>
      </c>
      <c r="B59" s="95" t="s">
        <v>145</v>
      </c>
      <c r="C59" s="91" t="s">
        <v>33</v>
      </c>
      <c r="D59" s="96"/>
      <c r="E59" s="96"/>
      <c r="F59" s="95"/>
      <c r="G59" s="91"/>
      <c r="H59" s="96"/>
      <c r="I59" s="59" t="s">
        <v>34</v>
      </c>
      <c r="J59" s="95" t="s">
        <v>144</v>
      </c>
      <c r="K59" s="91" t="s">
        <v>144</v>
      </c>
      <c r="L59" s="96"/>
      <c r="N59" s="58"/>
    </row>
    <row r="60" spans="1:14" ht="15" customHeight="1" x14ac:dyDescent="0.25">
      <c r="A60" s="110">
        <v>0.58680555555555602</v>
      </c>
      <c r="B60" s="95" t="s">
        <v>145</v>
      </c>
      <c r="C60" s="91" t="s">
        <v>33</v>
      </c>
      <c r="D60" s="96"/>
      <c r="E60" s="96"/>
      <c r="F60" s="95"/>
      <c r="G60" s="91"/>
      <c r="H60" s="96" t="s">
        <v>146</v>
      </c>
      <c r="I60" s="96" t="s">
        <v>146</v>
      </c>
      <c r="J60" s="95" t="s">
        <v>144</v>
      </c>
      <c r="K60" s="91" t="s">
        <v>144</v>
      </c>
      <c r="L60" s="96"/>
      <c r="N60" s="58"/>
    </row>
    <row r="61" spans="1:14" ht="15" customHeight="1" x14ac:dyDescent="0.25">
      <c r="A61" s="110">
        <v>0.59027777777777801</v>
      </c>
      <c r="B61" s="95" t="s">
        <v>145</v>
      </c>
      <c r="C61" s="91" t="s">
        <v>33</v>
      </c>
      <c r="D61" s="96"/>
      <c r="E61" s="96"/>
      <c r="F61" s="95"/>
      <c r="G61" s="91"/>
      <c r="H61" s="96" t="s">
        <v>146</v>
      </c>
      <c r="I61" s="96" t="s">
        <v>146</v>
      </c>
      <c r="J61" s="95" t="s">
        <v>144</v>
      </c>
      <c r="K61" s="91" t="s">
        <v>144</v>
      </c>
      <c r="L61" s="96"/>
      <c r="N61" s="58"/>
    </row>
    <row r="62" spans="1:14" ht="15" customHeight="1" x14ac:dyDescent="0.25">
      <c r="A62" s="110">
        <v>0.59375</v>
      </c>
      <c r="B62" s="95" t="s">
        <v>145</v>
      </c>
      <c r="C62" s="91" t="s">
        <v>33</v>
      </c>
      <c r="D62" s="96"/>
      <c r="E62" s="96"/>
      <c r="F62" s="95"/>
      <c r="G62" s="91"/>
      <c r="H62" s="96" t="s">
        <v>146</v>
      </c>
      <c r="I62" s="96" t="s">
        <v>146</v>
      </c>
      <c r="J62" s="95" t="s">
        <v>144</v>
      </c>
      <c r="K62" s="91" t="s">
        <v>144</v>
      </c>
      <c r="L62" s="96"/>
      <c r="N62" s="58"/>
    </row>
    <row r="63" spans="1:14" ht="15" customHeight="1" x14ac:dyDescent="0.25">
      <c r="A63" s="110">
        <v>0.59722222222222299</v>
      </c>
      <c r="B63" s="95" t="s">
        <v>145</v>
      </c>
      <c r="C63" s="91" t="s">
        <v>33</v>
      </c>
      <c r="D63" s="96"/>
      <c r="E63" s="96"/>
      <c r="F63" s="95"/>
      <c r="G63" s="91"/>
      <c r="H63" s="96" t="s">
        <v>146</v>
      </c>
      <c r="I63" s="96" t="s">
        <v>146</v>
      </c>
      <c r="J63" s="95" t="s">
        <v>144</v>
      </c>
      <c r="K63" s="91" t="s">
        <v>144</v>
      </c>
      <c r="L63" s="96"/>
      <c r="N63" s="58"/>
    </row>
    <row r="64" spans="1:14" ht="15" customHeight="1" x14ac:dyDescent="0.25">
      <c r="A64" s="110">
        <v>0.60069444444444497</v>
      </c>
      <c r="B64" s="95" t="s">
        <v>145</v>
      </c>
      <c r="C64" s="91" t="s">
        <v>33</v>
      </c>
      <c r="D64" s="96"/>
      <c r="E64" s="96"/>
      <c r="F64" s="95"/>
      <c r="G64" s="91"/>
      <c r="H64" s="96" t="s">
        <v>146</v>
      </c>
      <c r="I64" s="96" t="s">
        <v>146</v>
      </c>
      <c r="J64" s="95" t="s">
        <v>144</v>
      </c>
      <c r="K64" s="91" t="s">
        <v>144</v>
      </c>
      <c r="L64" s="96"/>
      <c r="N64" s="58"/>
    </row>
    <row r="65" spans="1:14" ht="15" customHeight="1" x14ac:dyDescent="0.25">
      <c r="A65" s="110">
        <v>0.60416666666666696</v>
      </c>
      <c r="B65" s="95" t="s">
        <v>145</v>
      </c>
      <c r="C65" s="91" t="s">
        <v>33</v>
      </c>
      <c r="D65" s="96"/>
      <c r="E65" s="96"/>
      <c r="F65" s="95"/>
      <c r="G65" s="91"/>
      <c r="H65" s="96" t="s">
        <v>146</v>
      </c>
      <c r="I65" s="96" t="s">
        <v>146</v>
      </c>
      <c r="J65" s="95" t="s">
        <v>144</v>
      </c>
      <c r="K65" s="91" t="s">
        <v>144</v>
      </c>
      <c r="L65" s="96"/>
      <c r="N65" s="58"/>
    </row>
    <row r="66" spans="1:14" ht="15" customHeight="1" x14ac:dyDescent="0.25">
      <c r="A66" s="110">
        <v>0.60763888888888895</v>
      </c>
      <c r="B66" s="95" t="s">
        <v>145</v>
      </c>
      <c r="C66" s="91" t="s">
        <v>33</v>
      </c>
      <c r="D66" s="96"/>
      <c r="E66" s="96"/>
      <c r="F66" s="95"/>
      <c r="G66" s="91"/>
      <c r="H66" s="96" t="s">
        <v>146</v>
      </c>
      <c r="I66" s="96" t="s">
        <v>146</v>
      </c>
      <c r="J66" s="95" t="s">
        <v>144</v>
      </c>
      <c r="K66" s="91" t="s">
        <v>144</v>
      </c>
      <c r="L66" s="96"/>
      <c r="N66" s="58"/>
    </row>
    <row r="67" spans="1:14" ht="15" customHeight="1" x14ac:dyDescent="0.25">
      <c r="A67" s="110">
        <v>0.61111111111111105</v>
      </c>
      <c r="B67" s="95" t="s">
        <v>145</v>
      </c>
      <c r="C67" s="91" t="s">
        <v>33</v>
      </c>
      <c r="D67" s="96"/>
      <c r="E67" s="96"/>
      <c r="F67" s="95"/>
      <c r="G67" s="91"/>
      <c r="H67" s="96" t="s">
        <v>146</v>
      </c>
      <c r="I67" s="96" t="s">
        <v>146</v>
      </c>
      <c r="J67" s="95"/>
      <c r="K67" s="91"/>
      <c r="L67" s="96"/>
      <c r="N67" s="58"/>
    </row>
    <row r="68" spans="1:14" ht="15" customHeight="1" x14ac:dyDescent="0.25">
      <c r="A68" s="110">
        <v>0.61458333333333304</v>
      </c>
      <c r="B68" s="97"/>
      <c r="C68" s="99"/>
      <c r="D68" s="96"/>
      <c r="E68" s="96"/>
      <c r="F68" s="97"/>
      <c r="G68" s="99"/>
      <c r="H68" s="96" t="s">
        <v>146</v>
      </c>
      <c r="I68" s="96" t="s">
        <v>146</v>
      </c>
      <c r="J68" s="97"/>
      <c r="K68" s="99"/>
      <c r="L68" s="96"/>
      <c r="N68" s="58"/>
    </row>
    <row r="69" spans="1:14" ht="15" customHeight="1" x14ac:dyDescent="0.25">
      <c r="A69" s="382">
        <v>0.625</v>
      </c>
      <c r="B69" s="390" t="s">
        <v>21</v>
      </c>
      <c r="C69" s="391"/>
      <c r="D69" s="391"/>
      <c r="E69" s="391"/>
      <c r="F69" s="391"/>
      <c r="G69" s="391"/>
      <c r="H69" s="391"/>
      <c r="I69" s="391"/>
      <c r="J69" s="391"/>
      <c r="K69" s="392"/>
      <c r="L69" s="76"/>
      <c r="N69" s="58"/>
    </row>
    <row r="70" spans="1:14" ht="15" customHeight="1" x14ac:dyDescent="0.25">
      <c r="A70" s="383"/>
      <c r="B70" s="393"/>
      <c r="C70" s="394"/>
      <c r="D70" s="394"/>
      <c r="E70" s="394"/>
      <c r="F70" s="394"/>
      <c r="G70" s="394"/>
      <c r="H70" s="394"/>
      <c r="I70" s="394"/>
      <c r="J70" s="394"/>
      <c r="K70" s="395"/>
      <c r="L70" s="96"/>
      <c r="M70" s="54"/>
      <c r="N70" s="58"/>
    </row>
    <row r="71" spans="1:14" ht="15" customHeight="1" x14ac:dyDescent="0.25">
      <c r="A71" s="110">
        <v>0.62847222222222221</v>
      </c>
      <c r="B71" s="95" t="s">
        <v>179</v>
      </c>
      <c r="C71" s="91" t="s">
        <v>179</v>
      </c>
      <c r="D71" s="96"/>
      <c r="E71" s="96"/>
      <c r="F71" s="95"/>
      <c r="G71" s="91"/>
      <c r="H71" s="96" t="s">
        <v>178</v>
      </c>
      <c r="I71" s="96" t="s">
        <v>68</v>
      </c>
      <c r="J71" s="95" t="s">
        <v>151</v>
      </c>
      <c r="K71" s="91" t="s">
        <v>151</v>
      </c>
      <c r="L71" s="96"/>
      <c r="M71" s="54"/>
      <c r="N71" s="58"/>
    </row>
    <row r="72" spans="1:14" ht="15" customHeight="1" x14ac:dyDescent="0.25">
      <c r="A72" s="110">
        <v>0.63194444444444398</v>
      </c>
      <c r="B72" s="95" t="s">
        <v>179</v>
      </c>
      <c r="C72" s="91" t="s">
        <v>179</v>
      </c>
      <c r="D72" s="96"/>
      <c r="E72" s="96"/>
      <c r="F72" s="95"/>
      <c r="G72" s="91"/>
      <c r="H72" s="96" t="s">
        <v>178</v>
      </c>
      <c r="I72" s="96" t="s">
        <v>68</v>
      </c>
      <c r="J72" s="95" t="s">
        <v>151</v>
      </c>
      <c r="K72" s="91" t="s">
        <v>151</v>
      </c>
      <c r="L72" s="96"/>
      <c r="M72" s="54"/>
      <c r="N72" s="58"/>
    </row>
    <row r="73" spans="1:14" ht="15" customHeight="1" x14ac:dyDescent="0.25">
      <c r="A73" s="110">
        <v>0.63541666666666696</v>
      </c>
      <c r="B73" s="95" t="s">
        <v>179</v>
      </c>
      <c r="C73" s="91" t="s">
        <v>179</v>
      </c>
      <c r="D73" s="96"/>
      <c r="E73" s="96"/>
      <c r="F73" s="95"/>
      <c r="G73" s="91"/>
      <c r="H73" s="96" t="s">
        <v>178</v>
      </c>
      <c r="I73" s="96" t="s">
        <v>68</v>
      </c>
      <c r="J73" s="95" t="s">
        <v>151</v>
      </c>
      <c r="K73" s="91" t="s">
        <v>151</v>
      </c>
      <c r="L73" s="96"/>
      <c r="M73" s="54"/>
      <c r="N73" s="58"/>
    </row>
    <row r="74" spans="1:14" ht="15" customHeight="1" x14ac:dyDescent="0.25">
      <c r="A74" s="110">
        <v>0.63888888888888895</v>
      </c>
      <c r="B74" s="95" t="s">
        <v>179</v>
      </c>
      <c r="C74" s="91" t="s">
        <v>179</v>
      </c>
      <c r="D74" s="96"/>
      <c r="E74" s="96"/>
      <c r="F74" s="95"/>
      <c r="G74" s="91"/>
      <c r="H74" s="96" t="s">
        <v>178</v>
      </c>
      <c r="I74" s="96" t="s">
        <v>68</v>
      </c>
      <c r="J74" s="95" t="s">
        <v>159</v>
      </c>
      <c r="K74" s="91" t="s">
        <v>159</v>
      </c>
      <c r="L74" s="96"/>
      <c r="M74" s="54"/>
      <c r="N74" s="58"/>
    </row>
    <row r="75" spans="1:14" ht="15" customHeight="1" x14ac:dyDescent="0.25">
      <c r="A75" s="110">
        <v>0.64236111111111105</v>
      </c>
      <c r="B75" s="95" t="s">
        <v>179</v>
      </c>
      <c r="C75" s="91" t="s">
        <v>179</v>
      </c>
      <c r="D75" s="96"/>
      <c r="E75" s="96"/>
      <c r="F75" s="95"/>
      <c r="G75" s="91"/>
      <c r="H75" s="96" t="s">
        <v>178</v>
      </c>
      <c r="I75" s="96" t="s">
        <v>68</v>
      </c>
      <c r="J75" s="95" t="s">
        <v>159</v>
      </c>
      <c r="K75" s="91" t="s">
        <v>159</v>
      </c>
      <c r="L75" s="96"/>
      <c r="M75" s="54"/>
      <c r="N75" s="58"/>
    </row>
    <row r="76" spans="1:14" ht="15" customHeight="1" x14ac:dyDescent="0.25">
      <c r="A76" s="110">
        <v>0.64583333333333304</v>
      </c>
      <c r="B76" s="95" t="s">
        <v>179</v>
      </c>
      <c r="C76" s="91" t="s">
        <v>179</v>
      </c>
      <c r="D76" s="96"/>
      <c r="E76" s="59"/>
      <c r="F76" s="95"/>
      <c r="G76" s="91"/>
      <c r="H76" s="96" t="s">
        <v>178</v>
      </c>
      <c r="I76" s="96" t="s">
        <v>68</v>
      </c>
      <c r="J76" s="95" t="s">
        <v>159</v>
      </c>
      <c r="K76" s="91" t="s">
        <v>159</v>
      </c>
      <c r="L76" s="96"/>
      <c r="N76" s="58"/>
    </row>
    <row r="77" spans="1:14" ht="15" customHeight="1" x14ac:dyDescent="0.25">
      <c r="A77" s="110">
        <v>0.64930555555555503</v>
      </c>
      <c r="B77" s="95" t="s">
        <v>179</v>
      </c>
      <c r="C77" s="91" t="s">
        <v>179</v>
      </c>
      <c r="D77" s="96"/>
      <c r="E77" s="96"/>
      <c r="F77" s="95"/>
      <c r="G77" s="91"/>
      <c r="H77" s="96" t="s">
        <v>178</v>
      </c>
      <c r="I77" s="96" t="s">
        <v>68</v>
      </c>
      <c r="J77" s="95" t="s">
        <v>159</v>
      </c>
      <c r="K77" s="91" t="s">
        <v>159</v>
      </c>
      <c r="L77" s="96"/>
      <c r="N77" s="58"/>
    </row>
    <row r="78" spans="1:14" ht="15" customHeight="1" x14ac:dyDescent="0.25">
      <c r="A78" s="110">
        <v>0.65277777777777801</v>
      </c>
      <c r="B78" s="95" t="s">
        <v>179</v>
      </c>
      <c r="C78" s="91" t="s">
        <v>179</v>
      </c>
      <c r="D78" s="96"/>
      <c r="E78" s="96"/>
      <c r="F78" s="95"/>
      <c r="G78" s="91"/>
      <c r="H78" s="96" t="s">
        <v>178</v>
      </c>
      <c r="I78" s="96" t="s">
        <v>68</v>
      </c>
      <c r="J78" s="95" t="s">
        <v>159</v>
      </c>
      <c r="K78" s="91" t="s">
        <v>159</v>
      </c>
      <c r="L78" s="96"/>
      <c r="N78" s="58"/>
    </row>
    <row r="79" spans="1:14" ht="15" customHeight="1" x14ac:dyDescent="0.25">
      <c r="A79" s="110">
        <v>0.65625</v>
      </c>
      <c r="B79" s="95" t="s">
        <v>179</v>
      </c>
      <c r="C79" s="91" t="s">
        <v>179</v>
      </c>
      <c r="D79" s="96"/>
      <c r="E79" s="96"/>
      <c r="F79" s="95"/>
      <c r="G79" s="91"/>
      <c r="H79" s="96" t="s">
        <v>178</v>
      </c>
      <c r="I79" s="96" t="s">
        <v>68</v>
      </c>
      <c r="J79" s="95" t="s">
        <v>159</v>
      </c>
      <c r="K79" s="91" t="s">
        <v>159</v>
      </c>
      <c r="L79" s="96"/>
      <c r="N79" s="58"/>
    </row>
    <row r="80" spans="1:14" ht="15" customHeight="1" x14ac:dyDescent="0.25">
      <c r="A80" s="110">
        <v>0.65972222222222199</v>
      </c>
      <c r="B80" s="95" t="s">
        <v>65</v>
      </c>
      <c r="C80" s="91" t="s">
        <v>65</v>
      </c>
      <c r="D80" s="96"/>
      <c r="E80" s="96"/>
      <c r="F80" s="95"/>
      <c r="G80" s="91"/>
      <c r="H80" s="96" t="s">
        <v>158</v>
      </c>
      <c r="I80" s="96" t="s">
        <v>158</v>
      </c>
      <c r="J80" s="95" t="s">
        <v>159</v>
      </c>
      <c r="K80" s="91" t="s">
        <v>159</v>
      </c>
      <c r="L80" s="96"/>
      <c r="N80" s="58"/>
    </row>
    <row r="81" spans="1:14" ht="15" customHeight="1" x14ac:dyDescent="0.25">
      <c r="A81" s="110">
        <v>0.66319444444444398</v>
      </c>
      <c r="B81" s="95" t="s">
        <v>65</v>
      </c>
      <c r="C81" s="91" t="s">
        <v>65</v>
      </c>
      <c r="D81" s="96"/>
      <c r="E81" s="96"/>
      <c r="F81" s="95"/>
      <c r="G81" s="91"/>
      <c r="H81" s="96" t="s">
        <v>158</v>
      </c>
      <c r="I81" s="96" t="s">
        <v>158</v>
      </c>
      <c r="J81" s="95" t="s">
        <v>159</v>
      </c>
      <c r="K81" s="91" t="s">
        <v>159</v>
      </c>
      <c r="L81" s="96"/>
      <c r="N81" s="58"/>
    </row>
    <row r="82" spans="1:14" ht="15" customHeight="1" x14ac:dyDescent="0.25">
      <c r="A82" s="110">
        <v>0.66666666666666696</v>
      </c>
      <c r="B82" s="95" t="s">
        <v>65</v>
      </c>
      <c r="C82" s="91" t="s">
        <v>65</v>
      </c>
      <c r="D82" s="96"/>
      <c r="E82" s="96"/>
      <c r="F82" s="95"/>
      <c r="G82" s="91"/>
      <c r="H82" s="96" t="s">
        <v>158</v>
      </c>
      <c r="I82" s="96" t="s">
        <v>158</v>
      </c>
      <c r="J82" s="95" t="s">
        <v>159</v>
      </c>
      <c r="K82" s="91" t="s">
        <v>159</v>
      </c>
      <c r="L82" s="96"/>
      <c r="N82" s="58"/>
    </row>
    <row r="83" spans="1:14" ht="15" customHeight="1" x14ac:dyDescent="0.25">
      <c r="A83" s="110">
        <v>0.67013888888888895</v>
      </c>
      <c r="B83" s="95" t="s">
        <v>65</v>
      </c>
      <c r="C83" s="91" t="s">
        <v>65</v>
      </c>
      <c r="D83" s="96"/>
      <c r="E83" s="96"/>
      <c r="F83" s="95"/>
      <c r="G83" s="91"/>
      <c r="H83" s="96" t="s">
        <v>158</v>
      </c>
      <c r="I83" s="96" t="s">
        <v>158</v>
      </c>
      <c r="J83" s="95" t="s">
        <v>159</v>
      </c>
      <c r="K83" s="91" t="s">
        <v>159</v>
      </c>
      <c r="L83" s="96"/>
      <c r="N83" s="58"/>
    </row>
    <row r="84" spans="1:14" ht="15" customHeight="1" x14ac:dyDescent="0.25">
      <c r="A84" s="111">
        <v>0.67361111111111105</v>
      </c>
      <c r="B84" s="72" t="s">
        <v>65</v>
      </c>
      <c r="C84" s="73" t="s">
        <v>65</v>
      </c>
      <c r="D84" s="98"/>
      <c r="E84" s="98"/>
      <c r="F84" s="97"/>
      <c r="G84" s="99"/>
      <c r="H84" s="112" t="s">
        <v>158</v>
      </c>
      <c r="I84" s="112" t="s">
        <v>158</v>
      </c>
      <c r="J84" s="72" t="s">
        <v>159</v>
      </c>
      <c r="K84" s="73" t="s">
        <v>159</v>
      </c>
      <c r="L84" s="96"/>
      <c r="N84" s="58"/>
    </row>
    <row r="85" spans="1:14" x14ac:dyDescent="0.25">
      <c r="N85" s="58"/>
    </row>
    <row r="86" spans="1:14" x14ac:dyDescent="0.25">
      <c r="N86" s="58"/>
    </row>
    <row r="87" spans="1:14" x14ac:dyDescent="0.25">
      <c r="N87" s="58"/>
    </row>
    <row r="88" spans="1:14" x14ac:dyDescent="0.25">
      <c r="N88" s="58"/>
    </row>
    <row r="95" spans="1:14" x14ac:dyDescent="0.25">
      <c r="E95" s="71"/>
    </row>
  </sheetData>
  <mergeCells count="30">
    <mergeCell ref="N3:N4"/>
    <mergeCell ref="A2:K3"/>
    <mergeCell ref="M5:M14"/>
    <mergeCell ref="A25:A26"/>
    <mergeCell ref="B25:K26"/>
    <mergeCell ref="M25:M34"/>
    <mergeCell ref="B9:C11"/>
    <mergeCell ref="D9:E11"/>
    <mergeCell ref="F9:G11"/>
    <mergeCell ref="H9:I11"/>
    <mergeCell ref="B6:K8"/>
    <mergeCell ref="M15:M24"/>
    <mergeCell ref="B4:C4"/>
    <mergeCell ref="D4:E4"/>
    <mergeCell ref="F4:G4"/>
    <mergeCell ref="H4:I4"/>
    <mergeCell ref="J4:K4"/>
    <mergeCell ref="J9:K11"/>
    <mergeCell ref="A69:A70"/>
    <mergeCell ref="B69:K70"/>
    <mergeCell ref="M50:M53"/>
    <mergeCell ref="A48:A49"/>
    <mergeCell ref="B48:K49"/>
    <mergeCell ref="M46:M49"/>
    <mergeCell ref="B44:C44"/>
    <mergeCell ref="H44:I44"/>
    <mergeCell ref="J44:K44"/>
    <mergeCell ref="M42:M45"/>
    <mergeCell ref="M38:M41"/>
    <mergeCell ref="M35:M37"/>
  </mergeCells>
  <dataValidations disablePrompts="1" count="2">
    <dataValidation type="list" allowBlank="1" showInputMessage="1" showErrorMessage="1" sqref="B50:K68 K27:K43 C45:C47 B71:K84 K45:L47 I45:I47 I27:I43 B27:B47 C27:C43 L26:L43 D27:H47 J27:J47 L49:L68 L70:L84 C12:C24 B12:B24 B9 E12:E24 D12:D24 D9 G12:G24 F12:F24 F9 I12:I24 H12:H24 H9 K12:K24 L9:L24 J9 J12:J24">
      <formula1>Compétences</formula1>
    </dataValidation>
    <dataValidation type="list" allowBlank="1" showInputMessage="1" showErrorMessage="1" sqref="A2">
      <formula1>Périodes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Bouton4_Cliquer">
                <anchor moveWithCells="1" sizeWithCells="1">
                  <from>
                    <xdr:col>11</xdr:col>
                    <xdr:colOff>66675</xdr:colOff>
                    <xdr:row>1</xdr:row>
                    <xdr:rowOff>57150</xdr:rowOff>
                  </from>
                  <to>
                    <xdr:col>12</xdr:col>
                    <xdr:colOff>1333500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" operator="containsText" id="{AF5E2BF0-FC2B-4FF5-B551-021A5FB4D069}">
            <xm:f>NOT(ISERROR(SEARCH($N$14,A1)))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7" operator="containsText" id="{CC797A45-B126-4B5C-B946-C5E19AA25BC3}">
            <xm:f>NOT(ISERROR(SEARCH($N$13,A1)))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8" operator="containsText" id="{73121F82-FB90-43DB-B476-BC3D828667A7}">
            <xm:f>NOT(ISERROR(SEARCH($N$12,A1)))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9" operator="containsText" id="{77E63CA6-3912-496F-BA35-B8E7DCDD54E6}">
            <xm:f>NOT(ISERROR(SEARCH($N$11,A1)))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" operator="containsText" id="{E5D1998E-4181-4779-9C41-77BF83C93BEF}">
            <xm:f>NOT(ISERROR(SEARCH($N$10,A1)))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1" operator="containsText" id="{D05136E0-0386-4FF2-AABE-A00CA354923B}">
            <xm:f>NOT(ISERROR(SEARCH($N$9,A1)))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2" operator="containsText" id="{6A046F27-0DB6-4FB2-B665-1A7332983F10}">
            <xm:f>NOT(ISERROR(SEARCH($N$8,A1)))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3" operator="containsText" id="{B7E0F73A-A92C-4022-B6BE-2A1D74704259}">
            <xm:f>NOT(ISERROR(SEARCH($N$7,A1)))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4" operator="containsText" id="{0C6861DB-3B50-4BDF-BD44-33F84952019C}">
            <xm:f>NOT(ISERROR(SEARCH($N$6,A1)))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" operator="containsText" id="{CD6E0BCC-656D-44CB-A958-0321E2AC9122}">
            <xm:f>NOT(ISERROR(SEARCH($N$5,A1)))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A1:N1 O1:XFD53 L54:XFD56 J57:XFD66 A67:XFD68 L69:XFD70 A71:XFD1048576</xm:sqref>
        </x14:conditionalFormatting>
        <x14:conditionalFormatting xmlns:xm="http://schemas.microsoft.com/office/excel/2006/main">
          <x14:cfRule type="containsText" priority="1" operator="containsText" id="{928EFD5D-2438-492B-B53B-E26FEE0DFDE3}">
            <xm:f>NOT(ISERROR(SEARCH($N$49,A1)))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2" operator="containsText" id="{33DCBF3B-6963-4005-A298-A2347965C7F0}">
            <xm:f>NOT(ISERROR(SEARCH($N$48,A1)))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3" operator="containsText" id="{84AFBD37-9772-448D-9087-9F3C33EF7287}">
            <xm:f>NOT(ISERROR(SEARCH($N$47,A1)))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4" operator="containsText" id="{9EA1294C-B364-4567-8A09-E5DE9321F04B}">
            <xm:f>NOT(ISERROR(SEARCH($N$46,A1)))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5" operator="containsText" id="{9F22FCCD-FE15-43D5-85D3-3009608CA301}">
            <xm:f>NOT(ISERROR(SEARCH($N$45,A1)))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6" operator="containsText" id="{F6B63283-EA4E-420D-AAB4-10F741202857}">
            <xm:f>NOT(ISERROR(SEARCH($N$44,A1)))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7" operator="containsText" id="{D716BF16-234B-4F03-BBC8-4B70060AC661}">
            <xm:f>NOT(ISERROR(SEARCH($N$43,A1)))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8" operator="containsText" id="{5E151A89-8E70-4292-BDE3-81A6E415DAC1}">
            <xm:f>NOT(ISERROR(SEARCH($N$42,A1)))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9" operator="containsText" id="{3ED70D53-C288-480F-A039-AF1D769641AE}">
            <xm:f>NOT(ISERROR(SEARCH($N$41,A1)))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10" operator="containsText" id="{4FD8BD7F-1DCA-4D5F-8ECB-C2EC48A8D538}">
            <xm:f>NOT(ISERROR(SEARCH($N$40,A1)))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11" operator="containsText" id="{99C16AAC-79E0-4B8C-96F3-DB5AEE40FC85}">
            <xm:f>NOT(ISERROR(SEARCH($N$39,A1)))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12" operator="containsText" id="{4EB420C6-CF19-4957-9DE6-8528D38A8F07}">
            <xm:f>NOT(ISERROR(SEARCH($N$38,A1)))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13" operator="containsText" id="{AC904200-1C19-416B-BC37-1D4D5A8CAB58}">
            <xm:f>NOT(ISERROR(SEARCH($N$37,A1)))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14" operator="containsText" id="{2F889FE3-171B-4D70-B230-2252E77D4C97}">
            <xm:f>NOT(ISERROR(SEARCH($N$36,A1)))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15" operator="containsText" id="{59C1A96E-DC8A-4C2F-A685-ACD0723C43E6}">
            <xm:f>NOT(ISERROR(SEARCH($N$35,A1)))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16" operator="containsText" id="{967C979E-354A-405B-B2A1-5DA6B41C752B}">
            <xm:f>NOT(ISERROR(SEARCH($N$34,A1)))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17" operator="containsText" id="{8E3D87F2-2D73-4FC1-9BF8-64A49E47DFB6}">
            <xm:f>NOT(ISERROR(SEARCH($N$33,A1)))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12BDDC57-24C8-4322-9920-40B4589F7F90}">
            <xm:f>NOT(ISERROR(SEARCH($N$32,A1)))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19" operator="containsText" id="{06F29501-6869-4491-94C7-3A7306DED83E}">
            <xm:f>NOT(ISERROR(SEARCH($N$32,A1)))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20" operator="containsText" id="{59F985F6-940A-4C91-8D83-1AC54173C1F9}">
            <xm:f>NOT(ISERROR(SEARCH($N$30,A1)))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21" operator="containsText" id="{D322335D-2A83-476B-9A10-79F0E9EBBC2E}">
            <xm:f>NOT(ISERROR(SEARCH($N$29,A1)))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22" operator="containsText" id="{E73302E7-A5B6-4ED0-98E2-96849CA45208}">
            <xm:f>NOT(ISERROR(SEARCH($N$28,A1)))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23" operator="containsText" id="{52E74F3B-4070-47EC-902A-BED06D04366A}">
            <xm:f>NOT(ISERROR(SEARCH($N$27,A1)))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24" operator="containsText" id="{333750DB-1868-4086-8591-B67DCE475F80}">
            <xm:f>NOT(ISERROR(SEARCH($N$26,A1)))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25" operator="containsText" id="{C0DAB21F-AB07-49DD-9A87-5D84FA7C4A0F}">
            <xm:f>NOT(ISERROR(SEARCH($N$25,A1)))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F490CC81-7867-4DBC-83FA-38AAFE8AADBE}">
            <xm:f>NOT(ISERROR(SEARCH($N$24,A1)))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D267CCD4-42D8-46BB-880B-B53A19CC4993}">
            <xm:f>NOT(ISERROR(SEARCH($N$23,A1)))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28" operator="containsText" id="{60EF7508-6270-459E-832A-8E7DFBCB9AF8}">
            <xm:f>NOT(ISERROR(SEARCH($N$22,A1)))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6D271126-5DE4-4BEA-96E8-833EFF4BDC04}">
            <xm:f>NOT(ISERROR(SEARCH($N$21,A1)))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786F4C38-660B-4BE6-9284-BE8182B7BE2F}">
            <xm:f>NOT(ISERROR(SEARCH($N$20,A1)))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31" operator="containsText" id="{90E399FC-E6B2-4AA2-BF37-797D300727FB}">
            <xm:f>NOT(ISERROR(SEARCH($N$19,A1)))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32" operator="containsText" id="{05ADBD5C-BAF4-4F64-9969-904BA18826EA}">
            <xm:f>NOT(ISERROR(SEARCH($N$18,A1)))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33" operator="containsText" id="{155243EC-29EA-4607-B085-BCF1B7535B78}">
            <xm:f>NOT(ISERROR(SEARCH($N$17,A1)))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34" operator="containsText" id="{C3F40000-F0DA-4FC5-89AF-BCF6426EA2DF}">
            <xm:f>NOT(ISERROR(SEARCH($N$16,A1)))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A62056EB-4649-482A-865E-C4AF2C06BC6F}">
            <xm:f>NOT(ISERROR(SEARCH($N$15,A1)))</xm:f>
            <xm:f>$N$15</xm:f>
            <x14:dxf>
              <fill>
                <patternFill>
                  <bgColor rgb="FFFFFF00"/>
                </patternFill>
              </fill>
            </x14:dxf>
          </x14:cfRule>
          <xm:sqref>A1:N1 O1:XFD53 L54:XFD56 J57:XFD66 A67:XFD68 L69:XFD70 A71:XFD1048576</xm:sqref>
        </x14:conditionalFormatting>
        <x14:conditionalFormatting xmlns:xm="http://schemas.microsoft.com/office/excel/2006/main">
          <x14:cfRule type="containsText" priority="275" operator="containsText" id="{45FE86C0-7658-40B4-9C6C-2636A28EEF24}">
            <xm:f>NOT(ISERROR(SEARCH($N$5,N5)))</xm:f>
            <xm:f>$N$5</xm:f>
            <x14:dxf>
              <fill>
                <patternFill>
                  <bgColor rgb="FFFF9933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containsText" priority="265" operator="containsText" id="{935B8DAF-A0F6-4A63-AF84-D5648B7C3324}">
            <xm:f>NOT(ISERROR(SEARCH($N$14,A2)))</xm:f>
            <xm:f>$N$14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66" operator="containsText" id="{459AB4CF-FA25-4F0E-AD3E-3351650F9ED3}">
            <xm:f>NOT(ISERROR(SEARCH($N$13,A2)))</xm:f>
            <xm:f>$N$13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67" operator="containsText" id="{DE318D8D-26FE-46C0-B43E-E015E6A933F7}">
            <xm:f>NOT(ISERROR(SEARCH($N$12,A2)))</xm:f>
            <xm:f>$N$12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68" operator="containsText" id="{8DC27E36-9599-489F-A4F6-C90B7AA48917}">
            <xm:f>NOT(ISERROR(SEARCH($N$11,A2)))</xm:f>
            <xm:f>$N$11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69" operator="containsText" id="{2F165E67-FA26-4D76-B7C6-9F993C3C2440}">
            <xm:f>NOT(ISERROR(SEARCH($N$10,A2)))</xm:f>
            <xm:f>$N$10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70" operator="containsText" id="{06ACCE1B-43CB-458A-8954-44135BF51374}">
            <xm:f>NOT(ISERROR(SEARCH($N$9,A2)))</xm:f>
            <xm:f>$N$9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71" operator="containsText" id="{03126589-BB24-41AA-A0DA-CA273B13BE4A}">
            <xm:f>NOT(ISERROR(SEARCH($N$8,A2)))</xm:f>
            <xm:f>$N$8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72" operator="containsText" id="{B089A346-5B93-4AEB-85EE-C3B0677B7FFA}">
            <xm:f>NOT(ISERROR(SEARCH($N$7,A2)))</xm:f>
            <xm:f>$N$7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73" operator="containsText" id="{F8035883-0705-453E-8FBF-F52B98505150}">
            <xm:f>NOT(ISERROR(SEARCH($N$6,A2)))</xm:f>
            <xm:f>$N$6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74" operator="containsText" id="{326102E2-0768-45EF-B7F4-3AC9E1E1DCF5}">
            <xm:f>NOT(ISERROR(SEARCH($N$5,A2)))</xm:f>
            <xm:f>$N$5</xm:f>
            <x14:dxf>
              <fill>
                <patternFill>
                  <bgColor theme="9" tint="-0.24994659260841701"/>
                </patternFill>
              </fill>
            </x14:dxf>
          </x14:cfRule>
          <xm:sqref>A6:L8 N6:N14 N16:N24 N26:N34 N36:N37 M42 N39 N41:N49 N51:N53 A2:N5 A25:B25 A50:N50 L15:N15 A12:C22 L13:L14 D13:I22 J13:K15 J16:L24 A23:I24 L35:N35 F27:L27 A27:E41 J28:L28 F28:G41 L36:L37 L25:N25 L26 H28:I38 L29:L34 L38:N38 J29:K38 H39:L41 A42:L47 L48:L49 A48:B48 D51:L51 A51:C58 L52:L53 A59:H59 I52:I59 D52:H58 J52:K56 A60:I66 A69:B69 A10:A11 A9:B9 D12:L12 D9 F9 H9 J9 L9:L11</xm:sqref>
        </x14:conditionalFormatting>
        <x14:conditionalFormatting xmlns:xm="http://schemas.microsoft.com/office/excel/2006/main">
          <x14:cfRule type="containsText" priority="230" operator="containsText" id="{307AFDFE-5584-4544-80D7-D330F89F87B5}">
            <xm:f>NOT(ISERROR(SEARCH($N$49,A2)))</xm:f>
            <xm:f>$N$49</xm:f>
            <x14:dxf>
              <fill>
                <patternFill>
                  <bgColor rgb="FF0070C0"/>
                </patternFill>
              </fill>
            </x14:dxf>
          </x14:cfRule>
          <x14:cfRule type="containsText" priority="231" operator="containsText" id="{2EDF40F7-7730-4A5D-9551-207FA69967C7}">
            <xm:f>NOT(ISERROR(SEARCH($N$48,A2)))</xm:f>
            <xm:f>$N$48</xm:f>
            <x14:dxf>
              <fill>
                <patternFill>
                  <bgColor rgb="FF0070C0"/>
                </patternFill>
              </fill>
            </x14:dxf>
          </x14:cfRule>
          <x14:cfRule type="containsText" priority="232" operator="containsText" id="{D267F005-2370-42E6-A270-C47102DDA322}">
            <xm:f>NOT(ISERROR(SEARCH($N$47,A2)))</xm:f>
            <xm:f>$N$47</xm:f>
            <x14:dxf>
              <fill>
                <patternFill>
                  <bgColor rgb="FF0070C0"/>
                </patternFill>
              </fill>
            </x14:dxf>
          </x14:cfRule>
          <x14:cfRule type="containsText" priority="233" operator="containsText" id="{7915FCB7-6C9F-46D8-BA7C-2EBD39A74D4E}">
            <xm:f>NOT(ISERROR(SEARCH($N$46,A2)))</xm:f>
            <xm:f>$N$46</xm:f>
            <x14:dxf>
              <fill>
                <patternFill>
                  <bgColor rgb="FF0070C0"/>
                </patternFill>
              </fill>
            </x14:dxf>
          </x14:cfRule>
          <x14:cfRule type="containsText" priority="234" operator="containsText" id="{7C801907-EEB5-4A2D-8D75-1BC6962E93A1}">
            <xm:f>NOT(ISERROR(SEARCH($N$45,A2)))</xm:f>
            <xm:f>$N$45</xm:f>
            <x14:dxf>
              <fill>
                <patternFill>
                  <bgColor rgb="FFC00000"/>
                </patternFill>
              </fill>
            </x14:dxf>
          </x14:cfRule>
          <x14:cfRule type="containsText" priority="235" operator="containsText" id="{F4A21788-80D0-4B9B-9D3B-F4AA8691DDEF}">
            <xm:f>NOT(ISERROR(SEARCH($N$44,A2)))</xm:f>
            <xm:f>$N$44</xm:f>
            <x14:dxf>
              <fill>
                <patternFill>
                  <bgColor rgb="FFC00000"/>
                </patternFill>
              </fill>
            </x14:dxf>
          </x14:cfRule>
          <x14:cfRule type="containsText" priority="236" operator="containsText" id="{AC77A4C8-FF0C-4B27-BF34-96615712030A}">
            <xm:f>NOT(ISERROR(SEARCH($N$43,A2)))</xm:f>
            <xm:f>$N$43</xm:f>
            <x14:dxf>
              <fill>
                <patternFill>
                  <bgColor rgb="FFC00000"/>
                </patternFill>
              </fill>
            </x14:dxf>
          </x14:cfRule>
          <x14:cfRule type="containsText" priority="237" operator="containsText" id="{7D6FFAD8-174C-402C-8115-A5AB20A53871}">
            <xm:f>NOT(ISERROR(SEARCH($N$42,A2)))</xm:f>
            <xm:f>$N$42</xm:f>
            <x14:dxf>
              <fill>
                <patternFill>
                  <bgColor rgb="FFC00000"/>
                </patternFill>
              </fill>
            </x14:dxf>
          </x14:cfRule>
          <x14:cfRule type="containsText" priority="238" operator="containsText" id="{549D327C-20B3-48CE-98EA-91FD6E5BE248}">
            <xm:f>NOT(ISERROR(SEARCH($N$41,A2)))</xm:f>
            <xm:f>$N$41</xm:f>
            <x14:dxf>
              <fill>
                <patternFill>
                  <bgColor rgb="FFFF3399"/>
                </patternFill>
              </fill>
            </x14:dxf>
          </x14:cfRule>
          <x14:cfRule type="containsText" priority="239" operator="containsText" id="{6909E39E-A670-4F2E-8BD2-F169A691F74D}">
            <xm:f>NOT(ISERROR(SEARCH($N$40,A2)))</xm:f>
            <xm:f>$N$40</xm:f>
            <x14:dxf>
              <fill>
                <patternFill>
                  <bgColor rgb="FFFF3399"/>
                </patternFill>
              </fill>
            </x14:dxf>
          </x14:cfRule>
          <x14:cfRule type="containsText" priority="240" operator="containsText" id="{774F2348-BF53-4C69-B44D-8DAB7E8FDFD4}">
            <xm:f>NOT(ISERROR(SEARCH($N$39,A2)))</xm:f>
            <xm:f>$N$39</xm:f>
            <x14:dxf>
              <fill>
                <patternFill>
                  <bgColor rgb="FFFF3399"/>
                </patternFill>
              </fill>
            </x14:dxf>
          </x14:cfRule>
          <x14:cfRule type="containsText" priority="241" operator="containsText" id="{289F1E73-4705-41AF-8681-71234023FC60}">
            <xm:f>NOT(ISERROR(SEARCH($N$38,A2)))</xm:f>
            <xm:f>$N$38</xm:f>
            <x14:dxf>
              <fill>
                <patternFill>
                  <bgColor rgb="FFFF3399"/>
                </patternFill>
              </fill>
            </x14:dxf>
          </x14:cfRule>
          <x14:cfRule type="containsText" priority="242" operator="containsText" id="{6AE1E04F-6DD4-4D83-BD84-07D3E0CD3D19}">
            <xm:f>NOT(ISERROR(SEARCH($N$37,A2)))</xm:f>
            <xm:f>$N$37</xm:f>
            <x14:dxf>
              <fill>
                <patternFill>
                  <bgColor rgb="FF00B0F0"/>
                </patternFill>
              </fill>
            </x14:dxf>
          </x14:cfRule>
          <x14:cfRule type="containsText" priority="243" operator="containsText" id="{05FC1594-FB48-424E-97F4-A108A10E8AE9}">
            <xm:f>NOT(ISERROR(SEARCH($N$36,A2)))</xm:f>
            <xm:f>$N$36</xm:f>
            <x14:dxf>
              <fill>
                <patternFill>
                  <bgColor rgb="FF00B0F0"/>
                </patternFill>
              </fill>
            </x14:dxf>
          </x14:cfRule>
          <x14:cfRule type="containsText" priority="244" operator="containsText" id="{14E6AC99-9510-4EAA-A96E-16FD0BF99A49}">
            <xm:f>NOT(ISERROR(SEARCH($N$35,A2)))</xm:f>
            <xm:f>$N$35</xm:f>
            <x14:dxf>
              <fill>
                <patternFill>
                  <bgColor rgb="FF00B0F0"/>
                </patternFill>
              </fill>
            </x14:dxf>
          </x14:cfRule>
          <x14:cfRule type="containsText" priority="245" operator="containsText" id="{867C9DC1-D747-484F-8668-58E8F2F2F469}">
            <xm:f>NOT(ISERROR(SEARCH($N$34,A2)))</xm:f>
            <xm:f>$N$34</xm:f>
            <x14:dxf>
              <fill>
                <patternFill>
                  <bgColor rgb="FF92D050"/>
                </patternFill>
              </fill>
            </x14:dxf>
          </x14:cfRule>
          <x14:cfRule type="containsText" priority="246" operator="containsText" id="{CBEE33F8-05D5-485D-9331-CC1F8D280306}">
            <xm:f>NOT(ISERROR(SEARCH($N$33,A2)))</xm:f>
            <xm:f>$N$33</xm:f>
            <x14:dxf>
              <fill>
                <patternFill>
                  <bgColor rgb="FF92D050"/>
                </patternFill>
              </fill>
            </x14:dxf>
          </x14:cfRule>
          <x14:cfRule type="containsText" priority="247" operator="containsText" id="{06CCD16D-AE40-40E2-BDE5-87C4174372AE}">
            <xm:f>NOT(ISERROR(SEARCH($N$32,A2)))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248" operator="containsText" id="{DE572361-8982-404C-ABD0-05FC11B7BD3A}">
            <xm:f>NOT(ISERROR(SEARCH($N$32,A2)))</xm:f>
            <xm:f>$N$32</xm:f>
            <x14:dxf>
              <fill>
                <patternFill>
                  <bgColor rgb="FF92D050"/>
                </patternFill>
              </fill>
            </x14:dxf>
          </x14:cfRule>
          <x14:cfRule type="containsText" priority="249" operator="containsText" id="{7805B722-D37C-44CE-A7A4-817365FE6A14}">
            <xm:f>NOT(ISERROR(SEARCH($N$30,A2)))</xm:f>
            <xm:f>$N$30</xm:f>
            <x14:dxf>
              <fill>
                <patternFill>
                  <bgColor rgb="FF92D050"/>
                </patternFill>
              </fill>
            </x14:dxf>
          </x14:cfRule>
          <x14:cfRule type="containsText" priority="250" operator="containsText" id="{77E83E00-665F-4C8E-9B08-06B5D8BB5DBD}">
            <xm:f>NOT(ISERROR(SEARCH($N$29,A2)))</xm:f>
            <xm:f>$N$29</xm:f>
            <x14:dxf>
              <fill>
                <patternFill>
                  <bgColor rgb="FF92D050"/>
                </patternFill>
              </fill>
            </x14:dxf>
          </x14:cfRule>
          <x14:cfRule type="containsText" priority="251" operator="containsText" id="{9A97D492-E33D-4B8D-970C-AAD5A51E35A5}">
            <xm:f>NOT(ISERROR(SEARCH($N$28,A2)))</xm:f>
            <xm:f>$N$28</xm:f>
            <x14:dxf>
              <fill>
                <patternFill>
                  <bgColor rgb="FF92D050"/>
                </patternFill>
              </fill>
            </x14:dxf>
          </x14:cfRule>
          <x14:cfRule type="containsText" priority="252" operator="containsText" id="{7798EA21-7E53-4AA2-8E3A-BB3BE28EB7C4}">
            <xm:f>NOT(ISERROR(SEARCH($N$27,A2)))</xm:f>
            <xm:f>$N$27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253" operator="containsText" id="{77BE766B-FB62-4143-B5F9-3D3AC64A4255}">
            <xm:f>NOT(ISERROR(SEARCH($N$26,A2)))</xm:f>
            <xm:f>$N$26</xm:f>
            <x14:dxf>
              <fill>
                <patternFill>
                  <bgColor rgb="FF92D050"/>
                </patternFill>
              </fill>
            </x14:dxf>
          </x14:cfRule>
          <x14:cfRule type="containsText" priority="254" operator="containsText" id="{2BB9D69D-87FB-4B9D-8E9A-3DB63C20486B}">
            <xm:f>NOT(ISERROR(SEARCH($N$25,A2)))</xm:f>
            <xm:f>$N$25</xm:f>
            <x14:dxf>
              <fill>
                <patternFill>
                  <bgColor rgb="FF92D050"/>
                </patternFill>
              </fill>
            </x14:dxf>
          </x14:cfRule>
          <x14:cfRule type="containsText" priority="255" operator="containsText" id="{3D4ABD79-6CB5-497C-B8E2-78FB5F239CC8}">
            <xm:f>NOT(ISERROR(SEARCH($N$24,A2)))</xm:f>
            <xm:f>$N$24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256" operator="containsText" id="{0E73912D-8CB5-488A-B66B-9561416BAE6F}">
            <xm:f>NOT(ISERROR(SEARCH($N$23,A2)))</xm:f>
            <xm:f>$N$23</xm:f>
            <x14:dxf>
              <fill>
                <patternFill>
                  <bgColor rgb="FFFFFF00"/>
                </patternFill>
              </fill>
            </x14:dxf>
          </x14:cfRule>
          <x14:cfRule type="containsText" priority="257" operator="containsText" id="{2F540717-F6E7-4555-9D3F-ED22CF22F1D5}">
            <xm:f>NOT(ISERROR(SEARCH($N$22,A2)))</xm:f>
            <xm:f>$N$22</xm:f>
            <x14:dxf>
              <fill>
                <patternFill>
                  <bgColor rgb="FFFFFF00"/>
                </patternFill>
              </fill>
            </x14:dxf>
          </x14:cfRule>
          <x14:cfRule type="containsText" priority="258" operator="containsText" id="{CA361BD8-9E6B-4CEC-80AC-48B30448E999}">
            <xm:f>NOT(ISERROR(SEARCH($N$21,A2)))</xm:f>
            <xm:f>$N$21</xm:f>
            <x14:dxf>
              <fill>
                <patternFill>
                  <bgColor rgb="FFFFFF00"/>
                </patternFill>
              </fill>
            </x14:dxf>
          </x14:cfRule>
          <x14:cfRule type="containsText" priority="259" operator="containsText" id="{A2401AA3-A06F-4E84-ABCE-F09DD4E41729}">
            <xm:f>NOT(ISERROR(SEARCH($N$20,A2)))</xm:f>
            <xm:f>$N$20</xm:f>
            <x14:dxf>
              <fill>
                <patternFill>
                  <bgColor rgb="FFFFFF00"/>
                </patternFill>
              </fill>
            </x14:dxf>
          </x14:cfRule>
          <x14:cfRule type="containsText" priority="260" operator="containsText" id="{031F2CBF-5C3C-46A9-AF6A-5C08B66DBDA5}">
            <xm:f>NOT(ISERROR(SEARCH($N$19,A2)))</xm:f>
            <xm:f>$N$19</xm:f>
            <x14:dxf>
              <fill>
                <patternFill>
                  <bgColor rgb="FFFFFF00"/>
                </patternFill>
              </fill>
            </x14:dxf>
          </x14:cfRule>
          <x14:cfRule type="containsText" priority="261" operator="containsText" id="{1F05C1A2-94E1-431A-9F82-A1003BE75136}">
            <xm:f>NOT(ISERROR(SEARCH($N$18,A2)))</xm:f>
            <xm:f>$N$18</xm:f>
            <x14:dxf>
              <fill>
                <patternFill>
                  <bgColor rgb="FFFFFF00"/>
                </patternFill>
              </fill>
            </x14:dxf>
          </x14:cfRule>
          <x14:cfRule type="containsText" priority="262" operator="containsText" id="{9B74F125-635E-4467-8007-3EC5EAF49005}">
            <xm:f>NOT(ISERROR(SEARCH($N$17,A2)))</xm:f>
            <xm:f>$N$17</xm:f>
            <x14:dxf>
              <fill>
                <patternFill>
                  <bgColor rgb="FFFFFF00"/>
                </patternFill>
              </fill>
            </x14:dxf>
          </x14:cfRule>
          <x14:cfRule type="containsText" priority="263" operator="containsText" id="{48FBAA4E-EA16-4F7B-94F3-9F57859738E4}">
            <xm:f>NOT(ISERROR(SEARCH($N$16,A2)))</xm:f>
            <xm:f>$N$16</xm:f>
            <x14:dxf>
              <fill>
                <patternFill>
                  <bgColor rgb="FFFFFF00"/>
                </patternFill>
              </fill>
            </x14:dxf>
          </x14:cfRule>
          <x14:cfRule type="containsText" priority="264" operator="containsText" id="{F9AC3066-67DC-42BF-A187-4AF337C812D3}">
            <xm:f>NOT(ISERROR(SEARCH($N$15,A2)))</xm:f>
            <xm:f>$N$15</xm:f>
            <x14:dxf>
              <fill>
                <patternFill>
                  <bgColor rgb="FFFFFF00"/>
                </patternFill>
              </fill>
            </x14:dxf>
          </x14:cfRule>
          <xm:sqref>A2:N8 A25:B25 A50:N50 A12:C22 J13:N24 D13:I22 A23:I24 L25:N26 A27:N47 L48:N49 A48:B48 D51:N51 A51:C58 L52:N53 A59:H59 I52:I59 D52:H58 J52:K56 A60:I66 A69:B69 A10:A11 A9:B9 D12:N12 D9 F9 H9 J9 L9:N11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Emploi du temps version 1</vt:lpstr>
      <vt:lpstr>Emploie du temps version 2</vt:lpstr>
      <vt:lpstr>Période 2</vt:lpstr>
      <vt:lpstr>Période 2 final</vt:lpstr>
      <vt:lpstr>Période 4 (Hand)</vt:lpstr>
      <vt:lpstr>Feuil1</vt:lpstr>
      <vt:lpstr>Compétences</vt:lpstr>
      <vt:lpstr>Périodes</vt:lpstr>
      <vt:lpstr>'Période 4 (Hand)'!Zone_d_impression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Sebastien GUICHARD</cp:lastModifiedBy>
  <cp:lastPrinted>2018-02-14T08:58:39Z</cp:lastPrinted>
  <dcterms:created xsi:type="dcterms:W3CDTF">2017-07-12T10:57:04Z</dcterms:created>
  <dcterms:modified xsi:type="dcterms:W3CDTF">2018-02-14T12:41:07Z</dcterms:modified>
</cp:coreProperties>
</file>