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Excel\Marie-Odile\"/>
    </mc:Choice>
  </mc:AlternateContent>
  <bookViews>
    <workbookView xWindow="0" yWindow="0" windowWidth="19200" windowHeight="12285" activeTab="5"/>
  </bookViews>
  <sheets>
    <sheet name="QUANTITES" sheetId="1" r:id="rId1"/>
    <sheet name="MODELE" sheetId="3" r:id="rId2"/>
    <sheet name="buche" sheetId="5" r:id="rId3"/>
    <sheet name="quiche" sheetId="4" r:id="rId4"/>
    <sheet name="Les Recettes" sheetId="9" r:id="rId5"/>
    <sheet name="Recette du jour" sheetId="7" r:id="rId6"/>
    <sheet name="Course" sheetId="8" r:id="rId7"/>
    <sheet name="Denré-Unité" sheetId="6" r:id="rId8"/>
  </sheets>
  <definedNames>
    <definedName name="Denrées">'Denré-Unité'!$B$3:$B$60</definedName>
    <definedName name="Les_Recettes">'Les Recettes'!$A$1:$DD$1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7" l="1"/>
  <c r="G5" i="7" s="1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G6" i="7"/>
  <c r="G7" i="7"/>
  <c r="G8" i="7"/>
  <c r="G9" i="7"/>
  <c r="G10" i="7"/>
  <c r="G11" i="7"/>
  <c r="G12" i="7"/>
  <c r="G13" i="7"/>
  <c r="G14" i="7"/>
  <c r="G15" i="7"/>
  <c r="G16" i="7"/>
  <c r="G17" i="7"/>
  <c r="G18" i="7"/>
  <c r="B11" i="7"/>
  <c r="E5" i="7" l="1"/>
  <c r="B5" i="7"/>
  <c r="C5" i="7" s="1"/>
  <c r="B6" i="7"/>
  <c r="C6" i="7" s="1"/>
  <c r="B7" i="7"/>
  <c r="C7" i="7" s="1"/>
  <c r="B8" i="7"/>
  <c r="C8" i="7" s="1"/>
  <c r="B9" i="7"/>
  <c r="C9" i="7" s="1"/>
  <c r="B10" i="7"/>
  <c r="C10" i="7" s="1"/>
  <c r="C11" i="7"/>
  <c r="B12" i="7"/>
  <c r="C12" i="7" s="1"/>
  <c r="B13" i="7"/>
  <c r="C13" i="7" s="1"/>
  <c r="B14" i="7"/>
  <c r="C14" i="7" s="1"/>
  <c r="B15" i="7"/>
  <c r="C15" i="7" s="1"/>
  <c r="B16" i="7"/>
  <c r="C16" i="7" s="1"/>
  <c r="B17" i="7"/>
  <c r="C17" i="7" s="1"/>
  <c r="B18" i="7"/>
  <c r="C18" i="7" s="1"/>
  <c r="DC16" i="9"/>
  <c r="DC15" i="9"/>
  <c r="DC14" i="9"/>
  <c r="DC13" i="9"/>
  <c r="DC12" i="9"/>
  <c r="DC11" i="9"/>
  <c r="DC10" i="9"/>
  <c r="DC9" i="9"/>
  <c r="DC8" i="9"/>
  <c r="DC7" i="9"/>
  <c r="DC6" i="9"/>
  <c r="DC5" i="9"/>
  <c r="DC4" i="9"/>
  <c r="DC3" i="9"/>
  <c r="CZ16" i="9"/>
  <c r="CZ15" i="9"/>
  <c r="CZ14" i="9"/>
  <c r="CZ13" i="9"/>
  <c r="CZ12" i="9"/>
  <c r="CZ11" i="9"/>
  <c r="CZ10" i="9"/>
  <c r="CZ9" i="9"/>
  <c r="CZ8" i="9"/>
  <c r="CZ7" i="9"/>
  <c r="CZ6" i="9"/>
  <c r="CZ5" i="9"/>
  <c r="CZ4" i="9"/>
  <c r="CZ3" i="9"/>
  <c r="CW16" i="9"/>
  <c r="CW15" i="9"/>
  <c r="CW14" i="9"/>
  <c r="CW13" i="9"/>
  <c r="CW12" i="9"/>
  <c r="CW11" i="9"/>
  <c r="CW10" i="9"/>
  <c r="CW9" i="9"/>
  <c r="CW8" i="9"/>
  <c r="CW7" i="9"/>
  <c r="CW6" i="9"/>
  <c r="CW5" i="9"/>
  <c r="CW4" i="9"/>
  <c r="CW3" i="9"/>
  <c r="CT16" i="9"/>
  <c r="CT15" i="9"/>
  <c r="CT14" i="9"/>
  <c r="CT13" i="9"/>
  <c r="CT12" i="9"/>
  <c r="CT11" i="9"/>
  <c r="CT10" i="9"/>
  <c r="CT9" i="9"/>
  <c r="CT8" i="9"/>
  <c r="CT7" i="9"/>
  <c r="CT6" i="9"/>
  <c r="CT5" i="9"/>
  <c r="CT4" i="9"/>
  <c r="CT3" i="9"/>
  <c r="CQ16" i="9"/>
  <c r="CQ15" i="9"/>
  <c r="CQ14" i="9"/>
  <c r="CQ13" i="9"/>
  <c r="CQ12" i="9"/>
  <c r="CQ11" i="9"/>
  <c r="CQ10" i="9"/>
  <c r="CQ9" i="9"/>
  <c r="CQ8" i="9"/>
  <c r="CQ7" i="9"/>
  <c r="CQ6" i="9"/>
  <c r="CQ5" i="9"/>
  <c r="CQ4" i="9"/>
  <c r="CQ3" i="9"/>
  <c r="CN16" i="9"/>
  <c r="CN15" i="9"/>
  <c r="CN14" i="9"/>
  <c r="CN13" i="9"/>
  <c r="CN12" i="9"/>
  <c r="CN11" i="9"/>
  <c r="CN10" i="9"/>
  <c r="CN9" i="9"/>
  <c r="CN8" i="9"/>
  <c r="CN7" i="9"/>
  <c r="CN6" i="9"/>
  <c r="CN5" i="9"/>
  <c r="CN4" i="9"/>
  <c r="CN3" i="9"/>
  <c r="CK16" i="9"/>
  <c r="CK15" i="9"/>
  <c r="CK14" i="9"/>
  <c r="CK13" i="9"/>
  <c r="CK12" i="9"/>
  <c r="CK11" i="9"/>
  <c r="CK10" i="9"/>
  <c r="CK9" i="9"/>
  <c r="CK8" i="9"/>
  <c r="CK7" i="9"/>
  <c r="CK6" i="9"/>
  <c r="CK5" i="9"/>
  <c r="CK4" i="9"/>
  <c r="CK3" i="9"/>
  <c r="CH16" i="9"/>
  <c r="CH15" i="9"/>
  <c r="CH14" i="9"/>
  <c r="CH13" i="9"/>
  <c r="CH12" i="9"/>
  <c r="CH11" i="9"/>
  <c r="CH10" i="9"/>
  <c r="CH9" i="9"/>
  <c r="CH8" i="9"/>
  <c r="CH7" i="9"/>
  <c r="CH6" i="9"/>
  <c r="CH5" i="9"/>
  <c r="CH4" i="9"/>
  <c r="CH3" i="9"/>
  <c r="CE16" i="9"/>
  <c r="CE15" i="9"/>
  <c r="CE14" i="9"/>
  <c r="CE13" i="9"/>
  <c r="CE12" i="9"/>
  <c r="CE11" i="9"/>
  <c r="CE10" i="9"/>
  <c r="CE9" i="9"/>
  <c r="CE8" i="9"/>
  <c r="CE7" i="9"/>
  <c r="CE6" i="9"/>
  <c r="CE5" i="9"/>
  <c r="CE4" i="9"/>
  <c r="CE3" i="9"/>
  <c r="CB16" i="9"/>
  <c r="CB15" i="9"/>
  <c r="CB14" i="9"/>
  <c r="CB13" i="9"/>
  <c r="CB12" i="9"/>
  <c r="CB11" i="9"/>
  <c r="CB10" i="9"/>
  <c r="CB9" i="9"/>
  <c r="CB8" i="9"/>
  <c r="CB7" i="9"/>
  <c r="CB6" i="9"/>
  <c r="CB5" i="9"/>
  <c r="CB4" i="9"/>
  <c r="CB3" i="9"/>
  <c r="BY16" i="9"/>
  <c r="BY15" i="9"/>
  <c r="BY14" i="9"/>
  <c r="BY13" i="9"/>
  <c r="BY12" i="9"/>
  <c r="BY11" i="9"/>
  <c r="BY10" i="9"/>
  <c r="BY9" i="9"/>
  <c r="BY8" i="9"/>
  <c r="BY7" i="9"/>
  <c r="BY6" i="9"/>
  <c r="BY5" i="9"/>
  <c r="BY4" i="9"/>
  <c r="BY3" i="9"/>
  <c r="BV16" i="9"/>
  <c r="BV15" i="9"/>
  <c r="BV14" i="9"/>
  <c r="BV13" i="9"/>
  <c r="BV12" i="9"/>
  <c r="BV11" i="9"/>
  <c r="BV10" i="9"/>
  <c r="BV9" i="9"/>
  <c r="BV8" i="9"/>
  <c r="BV7" i="9"/>
  <c r="BV6" i="9"/>
  <c r="BV5" i="9"/>
  <c r="BV4" i="9"/>
  <c r="BV3" i="9"/>
  <c r="BS16" i="9"/>
  <c r="BS15" i="9"/>
  <c r="BS14" i="9"/>
  <c r="BS13" i="9"/>
  <c r="BS12" i="9"/>
  <c r="BS11" i="9"/>
  <c r="BS10" i="9"/>
  <c r="BS9" i="9"/>
  <c r="BS8" i="9"/>
  <c r="BS7" i="9"/>
  <c r="BS6" i="9"/>
  <c r="BS5" i="9"/>
  <c r="BS4" i="9"/>
  <c r="BS3" i="9"/>
  <c r="BP16" i="9"/>
  <c r="BP15" i="9"/>
  <c r="BP14" i="9"/>
  <c r="BP13" i="9"/>
  <c r="BP12" i="9"/>
  <c r="BP11" i="9"/>
  <c r="BP10" i="9"/>
  <c r="BP9" i="9"/>
  <c r="BP8" i="9"/>
  <c r="BP7" i="9"/>
  <c r="BP6" i="9"/>
  <c r="BP5" i="9"/>
  <c r="BP4" i="9"/>
  <c r="BP3" i="9"/>
  <c r="BM16" i="9"/>
  <c r="BM15" i="9"/>
  <c r="BM14" i="9"/>
  <c r="BM13" i="9"/>
  <c r="BM12" i="9"/>
  <c r="BM11" i="9"/>
  <c r="BM10" i="9"/>
  <c r="BM9" i="9"/>
  <c r="BM8" i="9"/>
  <c r="BM7" i="9"/>
  <c r="BM6" i="9"/>
  <c r="BM5" i="9"/>
  <c r="BM4" i="9"/>
  <c r="BM3" i="9"/>
  <c r="BJ16" i="9"/>
  <c r="BJ15" i="9"/>
  <c r="BJ14" i="9"/>
  <c r="BJ13" i="9"/>
  <c r="BJ12" i="9"/>
  <c r="BJ11" i="9"/>
  <c r="BJ10" i="9"/>
  <c r="BJ9" i="9"/>
  <c r="BJ8" i="9"/>
  <c r="BJ7" i="9"/>
  <c r="BJ6" i="9"/>
  <c r="BJ5" i="9"/>
  <c r="BJ4" i="9"/>
  <c r="BJ3" i="9"/>
  <c r="BG16" i="9"/>
  <c r="BG15" i="9"/>
  <c r="BG14" i="9"/>
  <c r="BG13" i="9"/>
  <c r="BG12" i="9"/>
  <c r="BG11" i="9"/>
  <c r="BG10" i="9"/>
  <c r="BG9" i="9"/>
  <c r="BG8" i="9"/>
  <c r="BG7" i="9"/>
  <c r="BG6" i="9"/>
  <c r="BG5" i="9"/>
  <c r="BG4" i="9"/>
  <c r="BG3" i="9"/>
  <c r="BD16" i="9"/>
  <c r="BD15" i="9"/>
  <c r="BD14" i="9"/>
  <c r="BD13" i="9"/>
  <c r="BD12" i="9"/>
  <c r="BD11" i="9"/>
  <c r="BD10" i="9"/>
  <c r="BD9" i="9"/>
  <c r="BD8" i="9"/>
  <c r="BD7" i="9"/>
  <c r="BD6" i="9"/>
  <c r="BD5" i="9"/>
  <c r="BD4" i="9"/>
  <c r="BD3" i="9"/>
  <c r="BA16" i="9"/>
  <c r="BA15" i="9"/>
  <c r="BA14" i="9"/>
  <c r="BA13" i="9"/>
  <c r="BA12" i="9"/>
  <c r="BA11" i="9"/>
  <c r="BA10" i="9"/>
  <c r="BA9" i="9"/>
  <c r="BA8" i="9"/>
  <c r="BA7" i="9"/>
  <c r="BA6" i="9"/>
  <c r="BA5" i="9"/>
  <c r="BA4" i="9"/>
  <c r="BA3" i="9"/>
  <c r="AX16" i="9"/>
  <c r="AX15" i="9"/>
  <c r="AX14" i="9"/>
  <c r="AX13" i="9"/>
  <c r="AX12" i="9"/>
  <c r="AX11" i="9"/>
  <c r="AX10" i="9"/>
  <c r="AX9" i="9"/>
  <c r="AX8" i="9"/>
  <c r="AX7" i="9"/>
  <c r="AX6" i="9"/>
  <c r="AX5" i="9"/>
  <c r="AX4" i="9"/>
  <c r="AX3" i="9"/>
  <c r="AU16" i="9"/>
  <c r="AU15" i="9"/>
  <c r="AU14" i="9"/>
  <c r="AU13" i="9"/>
  <c r="AU12" i="9"/>
  <c r="AU11" i="9"/>
  <c r="AU10" i="9"/>
  <c r="AU9" i="9"/>
  <c r="AU8" i="9"/>
  <c r="AU7" i="9"/>
  <c r="AU6" i="9"/>
  <c r="AU5" i="9"/>
  <c r="AU4" i="9"/>
  <c r="AU3" i="9"/>
  <c r="AR16" i="9"/>
  <c r="AR15" i="9"/>
  <c r="AR14" i="9"/>
  <c r="AR13" i="9"/>
  <c r="AR12" i="9"/>
  <c r="AR11" i="9"/>
  <c r="AR10" i="9"/>
  <c r="AR9" i="9"/>
  <c r="AR8" i="9"/>
  <c r="AR7" i="9"/>
  <c r="AR6" i="9"/>
  <c r="AR5" i="9"/>
  <c r="AR4" i="9"/>
  <c r="AR3" i="9"/>
  <c r="AO16" i="9"/>
  <c r="AO15" i="9"/>
  <c r="AO14" i="9"/>
  <c r="AO13" i="9"/>
  <c r="AO12" i="9"/>
  <c r="AO11" i="9"/>
  <c r="AO10" i="9"/>
  <c r="AO9" i="9"/>
  <c r="AO8" i="9"/>
  <c r="AO7" i="9"/>
  <c r="AO6" i="9"/>
  <c r="AO5" i="9"/>
  <c r="AO4" i="9"/>
  <c r="AO3" i="9"/>
  <c r="AL16" i="9"/>
  <c r="AL15" i="9"/>
  <c r="AL14" i="9"/>
  <c r="AL13" i="9"/>
  <c r="AL12" i="9"/>
  <c r="AL11" i="9"/>
  <c r="AL10" i="9"/>
  <c r="AL9" i="9"/>
  <c r="AL8" i="9"/>
  <c r="AL7" i="9"/>
  <c r="AL6" i="9"/>
  <c r="AL5" i="9"/>
  <c r="AL4" i="9"/>
  <c r="AL3" i="9"/>
  <c r="AI16" i="9"/>
  <c r="AI15" i="9"/>
  <c r="AI14" i="9"/>
  <c r="AI13" i="9"/>
  <c r="AI12" i="9"/>
  <c r="AI11" i="9"/>
  <c r="AI10" i="9"/>
  <c r="AI9" i="9"/>
  <c r="AI8" i="9"/>
  <c r="AI7" i="9"/>
  <c r="AI6" i="9"/>
  <c r="AI5" i="9"/>
  <c r="AI4" i="9"/>
  <c r="AI3" i="9"/>
  <c r="AF16" i="9"/>
  <c r="AF15" i="9"/>
  <c r="AF14" i="9"/>
  <c r="AF13" i="9"/>
  <c r="AF12" i="9"/>
  <c r="AF11" i="9"/>
  <c r="AF10" i="9"/>
  <c r="AF9" i="9"/>
  <c r="AF8" i="9"/>
  <c r="AF7" i="9"/>
  <c r="AF6" i="9"/>
  <c r="AF5" i="9"/>
  <c r="AF4" i="9"/>
  <c r="AF3" i="9"/>
  <c r="AC16" i="9"/>
  <c r="AC15" i="9"/>
  <c r="AC14" i="9"/>
  <c r="AC13" i="9"/>
  <c r="AC12" i="9"/>
  <c r="AC11" i="9"/>
  <c r="AC10" i="9"/>
  <c r="AC9" i="9"/>
  <c r="AC8" i="9"/>
  <c r="AC7" i="9"/>
  <c r="AC6" i="9"/>
  <c r="AC5" i="9"/>
  <c r="AC4" i="9"/>
  <c r="AC3" i="9"/>
  <c r="Z16" i="9"/>
  <c r="Z15" i="9"/>
  <c r="Z14" i="9"/>
  <c r="Z13" i="9"/>
  <c r="Z12" i="9"/>
  <c r="Z11" i="9"/>
  <c r="Z10" i="9"/>
  <c r="Z9" i="9"/>
  <c r="Z8" i="9"/>
  <c r="Z7" i="9"/>
  <c r="Z6" i="9"/>
  <c r="Z5" i="9"/>
  <c r="Z4" i="9"/>
  <c r="Z3" i="9"/>
  <c r="W16" i="9"/>
  <c r="W15" i="9"/>
  <c r="W14" i="9"/>
  <c r="W13" i="9"/>
  <c r="W12" i="9"/>
  <c r="W11" i="9"/>
  <c r="W10" i="9"/>
  <c r="W9" i="9"/>
  <c r="W8" i="9"/>
  <c r="W7" i="9"/>
  <c r="W6" i="9"/>
  <c r="W5" i="9"/>
  <c r="W4" i="9"/>
  <c r="W3" i="9"/>
  <c r="T16" i="9"/>
  <c r="T15" i="9"/>
  <c r="T14" i="9"/>
  <c r="T13" i="9"/>
  <c r="T12" i="9"/>
  <c r="T11" i="9"/>
  <c r="T10" i="9"/>
  <c r="T9" i="9"/>
  <c r="T8" i="9"/>
  <c r="T7" i="9"/>
  <c r="T6" i="9"/>
  <c r="T5" i="9"/>
  <c r="T4" i="9"/>
  <c r="T3" i="9"/>
  <c r="Q16" i="9"/>
  <c r="Q15" i="9"/>
  <c r="Q14" i="9"/>
  <c r="Q13" i="9"/>
  <c r="Q12" i="9"/>
  <c r="Q11" i="9"/>
  <c r="Q10" i="9"/>
  <c r="Q9" i="9"/>
  <c r="Q8" i="9"/>
  <c r="Q7" i="9"/>
  <c r="Q6" i="9"/>
  <c r="Q5" i="9"/>
  <c r="Q4" i="9"/>
  <c r="Q3" i="9"/>
  <c r="N16" i="9"/>
  <c r="N15" i="9"/>
  <c r="N14" i="9"/>
  <c r="N13" i="9"/>
  <c r="N12" i="9"/>
  <c r="N11" i="9"/>
  <c r="N10" i="9"/>
  <c r="N9" i="9"/>
  <c r="N8" i="9"/>
  <c r="N7" i="9"/>
  <c r="N6" i="9"/>
  <c r="N5" i="9"/>
  <c r="N4" i="9"/>
  <c r="N3" i="9"/>
  <c r="K16" i="9"/>
  <c r="K15" i="9"/>
  <c r="K14" i="9"/>
  <c r="K13" i="9"/>
  <c r="K12" i="9"/>
  <c r="K11" i="9"/>
  <c r="K10" i="9"/>
  <c r="K9" i="9"/>
  <c r="K8" i="9"/>
  <c r="K7" i="9"/>
  <c r="K6" i="9"/>
  <c r="K5" i="9"/>
  <c r="K4" i="9"/>
  <c r="K3" i="9"/>
  <c r="H16" i="9"/>
  <c r="H15" i="9"/>
  <c r="H14" i="9"/>
  <c r="H13" i="9"/>
  <c r="H12" i="9"/>
  <c r="H11" i="9"/>
  <c r="H10" i="9"/>
  <c r="H9" i="9"/>
  <c r="H8" i="9"/>
  <c r="H7" i="9"/>
  <c r="H6" i="9"/>
  <c r="H5" i="9"/>
  <c r="H4" i="9"/>
  <c r="H3" i="9"/>
  <c r="B4" i="9"/>
  <c r="B5" i="9"/>
  <c r="B6" i="9"/>
  <c r="B7" i="9"/>
  <c r="B8" i="9"/>
  <c r="B9" i="9"/>
  <c r="B10" i="9"/>
  <c r="B11" i="9"/>
  <c r="B12" i="9"/>
  <c r="B13" i="9"/>
  <c r="B14" i="9"/>
  <c r="B15" i="9"/>
  <c r="B16" i="9"/>
  <c r="B3" i="9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3" i="9"/>
  <c r="B8" i="3" l="1"/>
  <c r="B13" i="3" l="1"/>
  <c r="B12" i="3"/>
  <c r="B11" i="3"/>
  <c r="B10" i="3"/>
  <c r="B9" i="3"/>
  <c r="B7" i="3"/>
  <c r="B6" i="3"/>
  <c r="B5" i="3"/>
  <c r="B4" i="3"/>
  <c r="B35" i="3"/>
  <c r="B34" i="3"/>
  <c r="B33" i="3"/>
  <c r="B32" i="3"/>
  <c r="B31" i="3"/>
  <c r="B30" i="3"/>
  <c r="B29" i="3"/>
  <c r="B28" i="3"/>
  <c r="B27" i="3"/>
  <c r="B26" i="3"/>
  <c r="B25" i="3"/>
  <c r="B24" i="3"/>
  <c r="B23" i="3"/>
  <c r="B22" i="3"/>
  <c r="B16" i="3"/>
  <c r="B15" i="3"/>
  <c r="B14" i="3"/>
  <c r="B3" i="3"/>
  <c r="H35" i="3" l="1"/>
  <c r="H34" i="3"/>
  <c r="H33" i="3"/>
  <c r="H32" i="3"/>
  <c r="H31" i="3"/>
  <c r="H30" i="3"/>
  <c r="H29" i="3"/>
  <c r="H28" i="3"/>
  <c r="H27" i="3"/>
  <c r="H26" i="3"/>
  <c r="H25" i="3"/>
  <c r="H24" i="3"/>
  <c r="H23" i="3"/>
  <c r="H22" i="3"/>
  <c r="F22" i="3"/>
  <c r="F23" i="3" s="1"/>
  <c r="F21" i="3"/>
  <c r="D21" i="3"/>
  <c r="D22" i="3" s="1"/>
  <c r="D23" i="3" l="1"/>
  <c r="E22" i="3"/>
  <c r="F24" i="3"/>
  <c r="G23" i="3"/>
  <c r="G22" i="3"/>
  <c r="H15" i="5"/>
  <c r="H14" i="5"/>
  <c r="H13" i="5"/>
  <c r="H12" i="5"/>
  <c r="H11" i="5"/>
  <c r="H10" i="5"/>
  <c r="H9" i="5"/>
  <c r="H8" i="5"/>
  <c r="H7" i="5"/>
  <c r="H6" i="5"/>
  <c r="H5" i="5"/>
  <c r="H4" i="5"/>
  <c r="H3" i="5"/>
  <c r="F3" i="5"/>
  <c r="F4" i="5" s="1"/>
  <c r="D3" i="5"/>
  <c r="D4" i="5" s="1"/>
  <c r="H2" i="5"/>
  <c r="G2" i="5"/>
  <c r="F2" i="5"/>
  <c r="E2" i="5"/>
  <c r="D2" i="5"/>
  <c r="F1" i="5"/>
  <c r="D1" i="5"/>
  <c r="D24" i="3" l="1"/>
  <c r="E23" i="3"/>
  <c r="F25" i="3"/>
  <c r="G24" i="3"/>
  <c r="D5" i="5"/>
  <c r="E4" i="5"/>
  <c r="F5" i="5"/>
  <c r="G4" i="5"/>
  <c r="E3" i="5"/>
  <c r="G3" i="5"/>
  <c r="H16" i="4"/>
  <c r="H15" i="4"/>
  <c r="H14" i="4"/>
  <c r="H13" i="4"/>
  <c r="H12" i="4"/>
  <c r="H11" i="4"/>
  <c r="H10" i="4"/>
  <c r="H9" i="4"/>
  <c r="H8" i="4"/>
  <c r="H7" i="4"/>
  <c r="H6" i="4"/>
  <c r="H5" i="4"/>
  <c r="H4" i="4"/>
  <c r="F4" i="4"/>
  <c r="F5" i="4" s="1"/>
  <c r="H3" i="4"/>
  <c r="G3" i="4"/>
  <c r="F3" i="4"/>
  <c r="D3" i="4"/>
  <c r="D4" i="4" s="1"/>
  <c r="F2" i="4"/>
  <c r="D2" i="4"/>
  <c r="D25" i="3" l="1"/>
  <c r="E24" i="3"/>
  <c r="F26" i="3"/>
  <c r="G25" i="3"/>
  <c r="D6" i="5"/>
  <c r="E5" i="5"/>
  <c r="F6" i="5"/>
  <c r="G5" i="5"/>
  <c r="D5" i="4"/>
  <c r="E4" i="4"/>
  <c r="F6" i="4"/>
  <c r="G5" i="4"/>
  <c r="G4" i="4"/>
  <c r="E3" i="4"/>
  <c r="H16" i="3"/>
  <c r="H15" i="3"/>
  <c r="H14" i="3"/>
  <c r="H13" i="3"/>
  <c r="H12" i="3"/>
  <c r="H11" i="3"/>
  <c r="H10" i="3"/>
  <c r="H9" i="3"/>
  <c r="H8" i="3"/>
  <c r="H7" i="3"/>
  <c r="H6" i="3"/>
  <c r="H5" i="3"/>
  <c r="H4" i="3"/>
  <c r="H3" i="3"/>
  <c r="F3" i="3"/>
  <c r="F4" i="3" s="1"/>
  <c r="F2" i="3"/>
  <c r="D2" i="3"/>
  <c r="D3" i="3" s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3" i="1"/>
  <c r="F2" i="1"/>
  <c r="F3" i="1" s="1"/>
  <c r="F4" i="1" s="1"/>
  <c r="F5" i="1" s="1"/>
  <c r="F6" i="1" s="1"/>
  <c r="F7" i="1" s="1"/>
  <c r="F8" i="1" s="1"/>
  <c r="D26" i="3" l="1"/>
  <c r="E25" i="3"/>
  <c r="F27" i="3"/>
  <c r="G26" i="3"/>
  <c r="D7" i="5"/>
  <c r="E6" i="5"/>
  <c r="F7" i="5"/>
  <c r="G6" i="5"/>
  <c r="F7" i="4"/>
  <c r="G6" i="4"/>
  <c r="D6" i="4"/>
  <c r="E5" i="4"/>
  <c r="G8" i="1"/>
  <c r="F9" i="1"/>
  <c r="G7" i="1"/>
  <c r="G6" i="1"/>
  <c r="G5" i="1"/>
  <c r="G3" i="1"/>
  <c r="G4" i="1"/>
  <c r="F5" i="3"/>
  <c r="G4" i="3"/>
  <c r="D4" i="3"/>
  <c r="E3" i="3"/>
  <c r="G3" i="3"/>
  <c r="D2" i="1"/>
  <c r="D3" i="1" s="1"/>
  <c r="D27" i="3" l="1"/>
  <c r="E26" i="3"/>
  <c r="F28" i="3"/>
  <c r="G27" i="3"/>
  <c r="D8" i="5"/>
  <c r="E7" i="5"/>
  <c r="F8" i="5"/>
  <c r="G7" i="5"/>
  <c r="D7" i="4"/>
  <c r="E6" i="4"/>
  <c r="F8" i="4"/>
  <c r="G7" i="4"/>
  <c r="E3" i="1"/>
  <c r="D4" i="1"/>
  <c r="G9" i="1"/>
  <c r="F10" i="1"/>
  <c r="D5" i="3"/>
  <c r="E4" i="3"/>
  <c r="F6" i="3"/>
  <c r="G5" i="3"/>
  <c r="D28" i="3" l="1"/>
  <c r="E27" i="3"/>
  <c r="F29" i="3"/>
  <c r="G28" i="3"/>
  <c r="D9" i="5"/>
  <c r="E8" i="5"/>
  <c r="F9" i="5"/>
  <c r="G8" i="5"/>
  <c r="F9" i="4"/>
  <c r="G8" i="4"/>
  <c r="D8" i="4"/>
  <c r="E7" i="4"/>
  <c r="G10" i="1"/>
  <c r="F11" i="1"/>
  <c r="D5" i="1"/>
  <c r="E4" i="1"/>
  <c r="D6" i="3"/>
  <c r="E5" i="3"/>
  <c r="G6" i="3"/>
  <c r="F7" i="3"/>
  <c r="D29" i="3" l="1"/>
  <c r="E28" i="3"/>
  <c r="F30" i="3"/>
  <c r="G29" i="3"/>
  <c r="D10" i="5"/>
  <c r="E9" i="5"/>
  <c r="F10" i="5"/>
  <c r="G9" i="5"/>
  <c r="D9" i="4"/>
  <c r="E8" i="4"/>
  <c r="F10" i="4"/>
  <c r="G9" i="4"/>
  <c r="G11" i="1"/>
  <c r="F12" i="1"/>
  <c r="D6" i="1"/>
  <c r="E5" i="1"/>
  <c r="F8" i="3"/>
  <c r="G7" i="3"/>
  <c r="D7" i="3"/>
  <c r="E6" i="3"/>
  <c r="D30" i="3" l="1"/>
  <c r="E29" i="3"/>
  <c r="F31" i="3"/>
  <c r="G30" i="3"/>
  <c r="D11" i="5"/>
  <c r="E10" i="5"/>
  <c r="F11" i="5"/>
  <c r="G10" i="5"/>
  <c r="F11" i="4"/>
  <c r="G10" i="4"/>
  <c r="D10" i="4"/>
  <c r="E9" i="4"/>
  <c r="D7" i="1"/>
  <c r="E6" i="1"/>
  <c r="G12" i="1"/>
  <c r="F13" i="1"/>
  <c r="F9" i="3"/>
  <c r="G8" i="3"/>
  <c r="D8" i="3"/>
  <c r="E7" i="3"/>
  <c r="D31" i="3" l="1"/>
  <c r="E30" i="3"/>
  <c r="F32" i="3"/>
  <c r="G31" i="3"/>
  <c r="D12" i="5"/>
  <c r="E11" i="5"/>
  <c r="F12" i="5"/>
  <c r="G11" i="5"/>
  <c r="D11" i="4"/>
  <c r="E10" i="4"/>
  <c r="F12" i="4"/>
  <c r="G11" i="4"/>
  <c r="G13" i="1"/>
  <c r="F14" i="1"/>
  <c r="E7" i="1"/>
  <c r="D8" i="1"/>
  <c r="F10" i="3"/>
  <c r="G9" i="3"/>
  <c r="D9" i="3"/>
  <c r="E8" i="3"/>
  <c r="D32" i="3" l="1"/>
  <c r="E31" i="3"/>
  <c r="F33" i="3"/>
  <c r="G32" i="3"/>
  <c r="D13" i="5"/>
  <c r="E12" i="5"/>
  <c r="F13" i="5"/>
  <c r="G12" i="5"/>
  <c r="F13" i="4"/>
  <c r="G12" i="4"/>
  <c r="D12" i="4"/>
  <c r="E11" i="4"/>
  <c r="G14" i="1"/>
  <c r="F15" i="1"/>
  <c r="E8" i="1"/>
  <c r="D9" i="1"/>
  <c r="D10" i="3"/>
  <c r="E9" i="3"/>
  <c r="G10" i="3"/>
  <c r="F11" i="3"/>
  <c r="D33" i="3" l="1"/>
  <c r="E32" i="3"/>
  <c r="F34" i="3"/>
  <c r="G33" i="3"/>
  <c r="D14" i="5"/>
  <c r="E13" i="5"/>
  <c r="F14" i="5"/>
  <c r="G13" i="5"/>
  <c r="D13" i="4"/>
  <c r="E12" i="4"/>
  <c r="F14" i="4"/>
  <c r="G13" i="4"/>
  <c r="E9" i="1"/>
  <c r="D10" i="1"/>
  <c r="F16" i="1"/>
  <c r="G16" i="1" s="1"/>
  <c r="G15" i="1"/>
  <c r="D11" i="3"/>
  <c r="E10" i="3"/>
  <c r="F12" i="3"/>
  <c r="G11" i="3"/>
  <c r="D34" i="3" l="1"/>
  <c r="E33" i="3"/>
  <c r="F35" i="3"/>
  <c r="G35" i="3" s="1"/>
  <c r="G34" i="3"/>
  <c r="D15" i="5"/>
  <c r="E15" i="5" s="1"/>
  <c r="E14" i="5"/>
  <c r="F15" i="5"/>
  <c r="G15" i="5" s="1"/>
  <c r="G14" i="5"/>
  <c r="F15" i="4"/>
  <c r="G14" i="4"/>
  <c r="D14" i="4"/>
  <c r="E13" i="4"/>
  <c r="E10" i="1"/>
  <c r="D11" i="1"/>
  <c r="F13" i="3"/>
  <c r="G12" i="3"/>
  <c r="D12" i="3"/>
  <c r="E11" i="3"/>
  <c r="D35" i="3" l="1"/>
  <c r="E35" i="3" s="1"/>
  <c r="E34" i="3"/>
  <c r="D15" i="4"/>
  <c r="E14" i="4"/>
  <c r="F16" i="4"/>
  <c r="G16" i="4" s="1"/>
  <c r="G15" i="4"/>
  <c r="E11" i="1"/>
  <c r="D12" i="1"/>
  <c r="D13" i="3"/>
  <c r="E12" i="3"/>
  <c r="F14" i="3"/>
  <c r="G13" i="3"/>
  <c r="D16" i="4" l="1"/>
  <c r="E16" i="4" s="1"/>
  <c r="E15" i="4"/>
  <c r="E12" i="1"/>
  <c r="D13" i="1"/>
  <c r="D14" i="3"/>
  <c r="E13" i="3"/>
  <c r="F15" i="3"/>
  <c r="G14" i="3"/>
  <c r="E13" i="1" l="1"/>
  <c r="D14" i="1"/>
  <c r="F16" i="3"/>
  <c r="G16" i="3" s="1"/>
  <c r="G15" i="3"/>
  <c r="D15" i="3"/>
  <c r="E14" i="3"/>
  <c r="E14" i="1" l="1"/>
  <c r="D15" i="1"/>
  <c r="D16" i="3"/>
  <c r="E16" i="3" s="1"/>
  <c r="E15" i="3"/>
  <c r="E15" i="1" l="1"/>
  <c r="D16" i="1"/>
  <c r="E16" i="1" s="1"/>
</calcChain>
</file>

<file path=xl/sharedStrings.xml><?xml version="1.0" encoding="utf-8"?>
<sst xmlns="http://schemas.openxmlformats.org/spreadsheetml/2006/main" count="222" uniqueCount="28">
  <si>
    <t>POUR</t>
  </si>
  <si>
    <t>Denrées</t>
  </si>
  <si>
    <t>Unité</t>
  </si>
  <si>
    <t>farine</t>
  </si>
  <si>
    <t>g</t>
  </si>
  <si>
    <t>tomate</t>
  </si>
  <si>
    <t>u</t>
  </si>
  <si>
    <t>crackers</t>
  </si>
  <si>
    <t>parmesan</t>
  </si>
  <si>
    <t>beurre</t>
  </si>
  <si>
    <t>ŒUF</t>
  </si>
  <si>
    <t>MARGARINE</t>
  </si>
  <si>
    <t>LARDON</t>
  </si>
  <si>
    <t>CREME</t>
  </si>
  <si>
    <t>LAIT</t>
  </si>
  <si>
    <t>dl</t>
  </si>
  <si>
    <t>œuf</t>
  </si>
  <si>
    <t>sucre</t>
  </si>
  <si>
    <t>levure</t>
  </si>
  <si>
    <t>chocolat</t>
  </si>
  <si>
    <t>maizena</t>
  </si>
  <si>
    <t>lait</t>
  </si>
  <si>
    <t>Quiche</t>
  </si>
  <si>
    <t>Buche</t>
  </si>
  <si>
    <t>Recettes du Jour</t>
  </si>
  <si>
    <t>Denré</t>
  </si>
  <si>
    <t>Pour 3</t>
  </si>
  <si>
    <t>Pour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</si>
</sst>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1" xfId="0" applyBorder="1" applyAlignment="1">
      <alignment horizontal="right" vertical="center"/>
    </xf>
    <xf numFmtId="0" fontId="0" fillId="0" borderId="28" xfId="0" applyBorder="1" applyAlignment="1">
      <alignment horizontal="left" vertical="center"/>
    </xf>
    <xf numFmtId="0" fontId="0" fillId="0" borderId="24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"/>
  <sheetViews>
    <sheetView workbookViewId="0">
      <selection activeCell="C35" sqref="C35"/>
    </sheetView>
  </sheetViews>
  <sheetFormatPr baseColWidth="10" defaultColWidth="11.42578125" defaultRowHeight="15" x14ac:dyDescent="0.25"/>
  <cols>
    <col min="4" max="4" width="1.140625" customWidth="1"/>
    <col min="6" max="6" width="1" customWidth="1"/>
  </cols>
  <sheetData>
    <row r="1" spans="1:8" ht="15.75" thickBot="1" x14ac:dyDescent="0.3">
      <c r="C1" s="16" t="s">
        <v>0</v>
      </c>
      <c r="D1" s="17"/>
      <c r="E1" s="17"/>
      <c r="F1" s="17"/>
      <c r="G1" s="17"/>
      <c r="H1" s="18"/>
    </row>
    <row r="2" spans="1:8" x14ac:dyDescent="0.25">
      <c r="A2" s="1" t="s">
        <v>1</v>
      </c>
      <c r="B2" s="1" t="s">
        <v>2</v>
      </c>
      <c r="C2" s="3">
        <v>3</v>
      </c>
      <c r="D2" s="4">
        <f>E2</f>
        <v>8</v>
      </c>
      <c r="E2" s="6">
        <v>8</v>
      </c>
      <c r="F2" s="4">
        <f>G2</f>
        <v>20</v>
      </c>
      <c r="G2" s="6">
        <v>20</v>
      </c>
      <c r="H2" s="4" t="s">
        <v>2</v>
      </c>
    </row>
    <row r="3" spans="1:8" x14ac:dyDescent="0.25">
      <c r="A3" s="2" t="s">
        <v>3</v>
      </c>
      <c r="B3" s="2" t="s">
        <v>4</v>
      </c>
      <c r="C3" s="2">
        <v>40</v>
      </c>
      <c r="D3" s="5">
        <f>D2</f>
        <v>8</v>
      </c>
      <c r="E3" s="5">
        <f>C3*D3</f>
        <v>320</v>
      </c>
      <c r="F3" s="5">
        <f>F2</f>
        <v>20</v>
      </c>
      <c r="G3" s="5">
        <f>C3*F3</f>
        <v>800</v>
      </c>
      <c r="H3" s="5" t="str">
        <f>B3</f>
        <v>g</v>
      </c>
    </row>
    <row r="4" spans="1:8" x14ac:dyDescent="0.25">
      <c r="A4" s="2" t="s">
        <v>5</v>
      </c>
      <c r="B4" s="2" t="s">
        <v>6</v>
      </c>
      <c r="C4" s="2">
        <v>6</v>
      </c>
      <c r="D4" s="5">
        <f t="shared" ref="D4:F7" si="0">D3</f>
        <v>8</v>
      </c>
      <c r="E4" s="5">
        <f t="shared" ref="E4:E7" si="1">C4*D4</f>
        <v>48</v>
      </c>
      <c r="F4" s="5">
        <f t="shared" si="0"/>
        <v>20</v>
      </c>
      <c r="G4" s="5">
        <f t="shared" ref="G4:G7" si="2">C4*F4</f>
        <v>120</v>
      </c>
      <c r="H4" s="5" t="str">
        <f t="shared" ref="H4:H16" si="3">B4</f>
        <v>u</v>
      </c>
    </row>
    <row r="5" spans="1:8" x14ac:dyDescent="0.25">
      <c r="A5" s="2" t="s">
        <v>7</v>
      </c>
      <c r="B5" s="2" t="s">
        <v>4</v>
      </c>
      <c r="C5" s="2">
        <v>25</v>
      </c>
      <c r="D5" s="5">
        <f t="shared" si="0"/>
        <v>8</v>
      </c>
      <c r="E5" s="5">
        <f t="shared" si="1"/>
        <v>200</v>
      </c>
      <c r="F5" s="5">
        <f t="shared" si="0"/>
        <v>20</v>
      </c>
      <c r="G5" s="5">
        <f t="shared" si="2"/>
        <v>500</v>
      </c>
      <c r="H5" s="5" t="str">
        <f t="shared" si="3"/>
        <v>g</v>
      </c>
    </row>
    <row r="6" spans="1:8" x14ac:dyDescent="0.25">
      <c r="A6" s="2" t="s">
        <v>8</v>
      </c>
      <c r="B6" s="2" t="s">
        <v>4</v>
      </c>
      <c r="C6" s="2">
        <v>40</v>
      </c>
      <c r="D6" s="5">
        <f t="shared" si="0"/>
        <v>8</v>
      </c>
      <c r="E6" s="5">
        <f t="shared" si="1"/>
        <v>320</v>
      </c>
      <c r="F6" s="5">
        <f t="shared" si="0"/>
        <v>20</v>
      </c>
      <c r="G6" s="5">
        <f t="shared" si="2"/>
        <v>800</v>
      </c>
      <c r="H6" s="5" t="str">
        <f t="shared" si="3"/>
        <v>g</v>
      </c>
    </row>
    <row r="7" spans="1:8" x14ac:dyDescent="0.25">
      <c r="A7" s="2" t="s">
        <v>9</v>
      </c>
      <c r="B7" s="2" t="s">
        <v>4</v>
      </c>
      <c r="C7" s="2">
        <v>40</v>
      </c>
      <c r="D7" s="5">
        <f t="shared" si="0"/>
        <v>8</v>
      </c>
      <c r="E7" s="5">
        <f t="shared" si="1"/>
        <v>320</v>
      </c>
      <c r="F7" s="5">
        <f t="shared" si="0"/>
        <v>20</v>
      </c>
      <c r="G7" s="5">
        <f t="shared" si="2"/>
        <v>800</v>
      </c>
      <c r="H7" s="5" t="str">
        <f t="shared" si="3"/>
        <v>g</v>
      </c>
    </row>
    <row r="8" spans="1:8" x14ac:dyDescent="0.25">
      <c r="A8" s="2"/>
      <c r="B8" s="2"/>
      <c r="C8" s="2"/>
      <c r="D8" s="5">
        <f t="shared" ref="D8:D16" si="4">D7</f>
        <v>8</v>
      </c>
      <c r="E8" s="5">
        <f t="shared" ref="E8:E16" si="5">C8*D8</f>
        <v>0</v>
      </c>
      <c r="F8" s="5">
        <f t="shared" ref="F8:F16" si="6">F7</f>
        <v>20</v>
      </c>
      <c r="G8" s="5">
        <f t="shared" ref="G8:G16" si="7">C8*F8</f>
        <v>0</v>
      </c>
      <c r="H8" s="5">
        <f t="shared" si="3"/>
        <v>0</v>
      </c>
    </row>
    <row r="9" spans="1:8" x14ac:dyDescent="0.25">
      <c r="A9" s="2"/>
      <c r="B9" s="2"/>
      <c r="C9" s="2"/>
      <c r="D9" s="5">
        <f t="shared" si="4"/>
        <v>8</v>
      </c>
      <c r="E9" s="5">
        <f t="shared" si="5"/>
        <v>0</v>
      </c>
      <c r="F9" s="5">
        <f t="shared" si="6"/>
        <v>20</v>
      </c>
      <c r="G9" s="5">
        <f t="shared" si="7"/>
        <v>0</v>
      </c>
      <c r="H9" s="5">
        <f t="shared" si="3"/>
        <v>0</v>
      </c>
    </row>
    <row r="10" spans="1:8" x14ac:dyDescent="0.25">
      <c r="A10" s="2"/>
      <c r="B10" s="2"/>
      <c r="C10" s="2"/>
      <c r="D10" s="5">
        <f t="shared" si="4"/>
        <v>8</v>
      </c>
      <c r="E10" s="5">
        <f t="shared" si="5"/>
        <v>0</v>
      </c>
      <c r="F10" s="5">
        <f t="shared" si="6"/>
        <v>20</v>
      </c>
      <c r="G10" s="5">
        <f t="shared" si="7"/>
        <v>0</v>
      </c>
      <c r="H10" s="5">
        <f t="shared" si="3"/>
        <v>0</v>
      </c>
    </row>
    <row r="11" spans="1:8" x14ac:dyDescent="0.25">
      <c r="A11" s="2"/>
      <c r="B11" s="2"/>
      <c r="C11" s="2"/>
      <c r="D11" s="5">
        <f t="shared" si="4"/>
        <v>8</v>
      </c>
      <c r="E11" s="5">
        <f t="shared" si="5"/>
        <v>0</v>
      </c>
      <c r="F11" s="5">
        <f t="shared" si="6"/>
        <v>20</v>
      </c>
      <c r="G11" s="5">
        <f t="shared" si="7"/>
        <v>0</v>
      </c>
      <c r="H11" s="5">
        <f t="shared" si="3"/>
        <v>0</v>
      </c>
    </row>
    <row r="12" spans="1:8" x14ac:dyDescent="0.25">
      <c r="A12" s="2"/>
      <c r="B12" s="2"/>
      <c r="C12" s="2"/>
      <c r="D12" s="5">
        <f t="shared" si="4"/>
        <v>8</v>
      </c>
      <c r="E12" s="5">
        <f t="shared" si="5"/>
        <v>0</v>
      </c>
      <c r="F12" s="5">
        <f t="shared" si="6"/>
        <v>20</v>
      </c>
      <c r="G12" s="5">
        <f t="shared" si="7"/>
        <v>0</v>
      </c>
      <c r="H12" s="5">
        <f t="shared" si="3"/>
        <v>0</v>
      </c>
    </row>
    <row r="13" spans="1:8" x14ac:dyDescent="0.25">
      <c r="A13" s="2"/>
      <c r="B13" s="2"/>
      <c r="C13" s="2"/>
      <c r="D13" s="5">
        <f t="shared" si="4"/>
        <v>8</v>
      </c>
      <c r="E13" s="5">
        <f t="shared" si="5"/>
        <v>0</v>
      </c>
      <c r="F13" s="5">
        <f t="shared" si="6"/>
        <v>20</v>
      </c>
      <c r="G13" s="5">
        <f t="shared" si="7"/>
        <v>0</v>
      </c>
      <c r="H13" s="5">
        <f t="shared" si="3"/>
        <v>0</v>
      </c>
    </row>
    <row r="14" spans="1:8" x14ac:dyDescent="0.25">
      <c r="A14" s="2"/>
      <c r="B14" s="2"/>
      <c r="C14" s="2"/>
      <c r="D14" s="5">
        <f t="shared" si="4"/>
        <v>8</v>
      </c>
      <c r="E14" s="5">
        <f t="shared" si="5"/>
        <v>0</v>
      </c>
      <c r="F14" s="5">
        <f t="shared" si="6"/>
        <v>20</v>
      </c>
      <c r="G14" s="5">
        <f t="shared" si="7"/>
        <v>0</v>
      </c>
      <c r="H14" s="5">
        <f t="shared" si="3"/>
        <v>0</v>
      </c>
    </row>
    <row r="15" spans="1:8" x14ac:dyDescent="0.25">
      <c r="A15" s="2"/>
      <c r="B15" s="2"/>
      <c r="C15" s="2"/>
      <c r="D15" s="5">
        <f t="shared" si="4"/>
        <v>8</v>
      </c>
      <c r="E15" s="5">
        <f t="shared" si="5"/>
        <v>0</v>
      </c>
      <c r="F15" s="5">
        <f t="shared" si="6"/>
        <v>20</v>
      </c>
      <c r="G15" s="5">
        <f t="shared" si="7"/>
        <v>0</v>
      </c>
      <c r="H15" s="5">
        <f t="shared" si="3"/>
        <v>0</v>
      </c>
    </row>
    <row r="16" spans="1:8" x14ac:dyDescent="0.25">
      <c r="A16" s="2"/>
      <c r="B16" s="2"/>
      <c r="C16" s="2"/>
      <c r="D16" s="5">
        <f t="shared" si="4"/>
        <v>8</v>
      </c>
      <c r="E16" s="5">
        <f t="shared" si="5"/>
        <v>0</v>
      </c>
      <c r="F16" s="5">
        <f t="shared" si="6"/>
        <v>20</v>
      </c>
      <c r="G16" s="5">
        <f t="shared" si="7"/>
        <v>0</v>
      </c>
      <c r="H16" s="5">
        <f t="shared" si="3"/>
        <v>0</v>
      </c>
    </row>
  </sheetData>
  <mergeCells count="1">
    <mergeCell ref="C1:H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"/>
  <sheetViews>
    <sheetView workbookViewId="0">
      <selection activeCell="H16" sqref="H16"/>
    </sheetView>
  </sheetViews>
  <sheetFormatPr baseColWidth="10" defaultColWidth="11.42578125" defaultRowHeight="15" x14ac:dyDescent="0.25"/>
  <cols>
    <col min="4" max="4" width="2" hidden="1" customWidth="1"/>
    <col min="6" max="6" width="3" hidden="1" customWidth="1"/>
  </cols>
  <sheetData>
    <row r="1" spans="1:8" ht="15.75" thickBot="1" x14ac:dyDescent="0.3">
      <c r="C1" s="16" t="s">
        <v>0</v>
      </c>
      <c r="D1" s="17"/>
      <c r="E1" s="17"/>
      <c r="F1" s="17"/>
      <c r="G1" s="17"/>
      <c r="H1" s="18"/>
    </row>
    <row r="2" spans="1:8" x14ac:dyDescent="0.25">
      <c r="A2" s="1" t="s">
        <v>1</v>
      </c>
      <c r="B2" s="1" t="s">
        <v>2</v>
      </c>
      <c r="C2" s="3">
        <v>3</v>
      </c>
      <c r="D2" s="4">
        <f>E2</f>
        <v>8</v>
      </c>
      <c r="E2" s="6">
        <v>8</v>
      </c>
      <c r="F2" s="4">
        <f>G2</f>
        <v>20</v>
      </c>
      <c r="G2" s="6">
        <v>20</v>
      </c>
      <c r="H2" s="4" t="s">
        <v>2</v>
      </c>
    </row>
    <row r="3" spans="1:8" x14ac:dyDescent="0.25">
      <c r="A3" s="2" t="s">
        <v>3</v>
      </c>
      <c r="B3" s="2" t="str">
        <f>VLOOKUP(A3,'Denré-Unité'!B3:C100,2,FALSE)</f>
        <v>g</v>
      </c>
      <c r="C3" s="2">
        <v>40</v>
      </c>
      <c r="D3" s="5">
        <f>D2</f>
        <v>8</v>
      </c>
      <c r="E3" s="5">
        <f>C3*D3</f>
        <v>320</v>
      </c>
      <c r="F3" s="5">
        <f>F2</f>
        <v>20</v>
      </c>
      <c r="G3" s="5">
        <f>C3*F3</f>
        <v>800</v>
      </c>
      <c r="H3" s="5" t="str">
        <f>B3</f>
        <v>g</v>
      </c>
    </row>
    <row r="4" spans="1:8" x14ac:dyDescent="0.25">
      <c r="A4" s="2" t="s">
        <v>5</v>
      </c>
      <c r="B4" s="2" t="str">
        <f>VLOOKUP(A4,'Denré-Unité'!B3:C100,2,FALSE)</f>
        <v>u</v>
      </c>
      <c r="C4" s="2">
        <v>6</v>
      </c>
      <c r="D4" s="5">
        <f t="shared" ref="D4:F16" si="0">D3</f>
        <v>8</v>
      </c>
      <c r="E4" s="5">
        <f t="shared" ref="E4:E16" si="1">C4*D4</f>
        <v>48</v>
      </c>
      <c r="F4" s="5">
        <f t="shared" si="0"/>
        <v>20</v>
      </c>
      <c r="G4" s="5">
        <f t="shared" ref="G4:G16" si="2">C4*F4</f>
        <v>120</v>
      </c>
      <c r="H4" s="5" t="str">
        <f t="shared" ref="H4:H16" si="3">B4</f>
        <v>u</v>
      </c>
    </row>
    <row r="5" spans="1:8" x14ac:dyDescent="0.25">
      <c r="A5" s="2" t="s">
        <v>7</v>
      </c>
      <c r="B5" s="2" t="str">
        <f>VLOOKUP(A5,'Denré-Unité'!B3:C100,2,FALSE)</f>
        <v>g</v>
      </c>
      <c r="C5" s="2">
        <v>25</v>
      </c>
      <c r="D5" s="5">
        <f t="shared" si="0"/>
        <v>8</v>
      </c>
      <c r="E5" s="5">
        <f t="shared" si="1"/>
        <v>200</v>
      </c>
      <c r="F5" s="5">
        <f t="shared" si="0"/>
        <v>20</v>
      </c>
      <c r="G5" s="5">
        <f t="shared" si="2"/>
        <v>500</v>
      </c>
      <c r="H5" s="5" t="str">
        <f t="shared" si="3"/>
        <v>g</v>
      </c>
    </row>
    <row r="6" spans="1:8" x14ac:dyDescent="0.25">
      <c r="A6" s="2" t="s">
        <v>8</v>
      </c>
      <c r="B6" s="2" t="str">
        <f>VLOOKUP(A6,'Denré-Unité'!B3:C100,2,FALSE)</f>
        <v>g</v>
      </c>
      <c r="C6" s="2">
        <v>40</v>
      </c>
      <c r="D6" s="5">
        <f t="shared" si="0"/>
        <v>8</v>
      </c>
      <c r="E6" s="5">
        <f t="shared" si="1"/>
        <v>320</v>
      </c>
      <c r="F6" s="5">
        <f t="shared" si="0"/>
        <v>20</v>
      </c>
      <c r="G6" s="5">
        <f t="shared" si="2"/>
        <v>800</v>
      </c>
      <c r="H6" s="5" t="str">
        <f t="shared" si="3"/>
        <v>g</v>
      </c>
    </row>
    <row r="7" spans="1:8" x14ac:dyDescent="0.25">
      <c r="A7" s="2" t="s">
        <v>9</v>
      </c>
      <c r="B7" s="2" t="str">
        <f>VLOOKUP(A7,'Denré-Unité'!B3:C100,2,FALSE)</f>
        <v>g</v>
      </c>
      <c r="C7" s="2">
        <v>40</v>
      </c>
      <c r="D7" s="5">
        <f t="shared" si="0"/>
        <v>8</v>
      </c>
      <c r="E7" s="5">
        <f t="shared" si="1"/>
        <v>320</v>
      </c>
      <c r="F7" s="5">
        <f t="shared" si="0"/>
        <v>20</v>
      </c>
      <c r="G7" s="5">
        <f t="shared" si="2"/>
        <v>800</v>
      </c>
      <c r="H7" s="5" t="str">
        <f t="shared" si="3"/>
        <v>g</v>
      </c>
    </row>
    <row r="8" spans="1:8" x14ac:dyDescent="0.25">
      <c r="A8" s="2"/>
      <c r="B8" s="2" t="str">
        <f>IF(ISBLANK(A8)," ",VLOOKUP(A8,'Denré-Unité'!B3:C100,2,FALSE))</f>
        <v xml:space="preserve"> </v>
      </c>
      <c r="C8" s="2"/>
      <c r="D8" s="5">
        <f t="shared" si="0"/>
        <v>8</v>
      </c>
      <c r="E8" s="5">
        <f t="shared" si="1"/>
        <v>0</v>
      </c>
      <c r="F8" s="5">
        <f t="shared" si="0"/>
        <v>20</v>
      </c>
      <c r="G8" s="5">
        <f t="shared" si="2"/>
        <v>0</v>
      </c>
      <c r="H8" s="5" t="str">
        <f t="shared" si="3"/>
        <v xml:space="preserve"> </v>
      </c>
    </row>
    <row r="9" spans="1:8" x14ac:dyDescent="0.25">
      <c r="A9" s="2"/>
      <c r="B9" s="2">
        <f>VLOOKUP(A9,'Denré-Unité'!B3:C100,2,FALSE)</f>
        <v>0</v>
      </c>
      <c r="C9" s="2"/>
      <c r="D9" s="5">
        <f t="shared" si="0"/>
        <v>8</v>
      </c>
      <c r="E9" s="5">
        <f t="shared" si="1"/>
        <v>0</v>
      </c>
      <c r="F9" s="5">
        <f t="shared" si="0"/>
        <v>20</v>
      </c>
      <c r="G9" s="5">
        <f t="shared" si="2"/>
        <v>0</v>
      </c>
      <c r="H9" s="5">
        <f t="shared" si="3"/>
        <v>0</v>
      </c>
    </row>
    <row r="10" spans="1:8" x14ac:dyDescent="0.25">
      <c r="A10" s="2"/>
      <c r="B10" s="2">
        <f>VLOOKUP(A10,'Denré-Unité'!B3:C100,2,FALSE)</f>
        <v>0</v>
      </c>
      <c r="C10" s="2"/>
      <c r="D10" s="5">
        <f t="shared" si="0"/>
        <v>8</v>
      </c>
      <c r="E10" s="5">
        <f t="shared" si="1"/>
        <v>0</v>
      </c>
      <c r="F10" s="5">
        <f t="shared" si="0"/>
        <v>20</v>
      </c>
      <c r="G10" s="5">
        <f t="shared" si="2"/>
        <v>0</v>
      </c>
      <c r="H10" s="5">
        <f t="shared" si="3"/>
        <v>0</v>
      </c>
    </row>
    <row r="11" spans="1:8" x14ac:dyDescent="0.25">
      <c r="A11" s="2"/>
      <c r="B11" s="2">
        <f>VLOOKUP(A11,'Denré-Unité'!B3:C100,2,FALSE)</f>
        <v>0</v>
      </c>
      <c r="C11" s="2"/>
      <c r="D11" s="5">
        <f t="shared" si="0"/>
        <v>8</v>
      </c>
      <c r="E11" s="5">
        <f t="shared" si="1"/>
        <v>0</v>
      </c>
      <c r="F11" s="5">
        <f t="shared" si="0"/>
        <v>20</v>
      </c>
      <c r="G11" s="5">
        <f t="shared" si="2"/>
        <v>0</v>
      </c>
      <c r="H11" s="5">
        <f t="shared" si="3"/>
        <v>0</v>
      </c>
    </row>
    <row r="12" spans="1:8" x14ac:dyDescent="0.25">
      <c r="A12" s="2"/>
      <c r="B12" s="2">
        <f>VLOOKUP(A12,'Denré-Unité'!B3:C100,2,FALSE)</f>
        <v>0</v>
      </c>
      <c r="C12" s="2"/>
      <c r="D12" s="5">
        <f t="shared" si="0"/>
        <v>8</v>
      </c>
      <c r="E12" s="5">
        <f t="shared" si="1"/>
        <v>0</v>
      </c>
      <c r="F12" s="5">
        <f t="shared" si="0"/>
        <v>20</v>
      </c>
      <c r="G12" s="5">
        <f t="shared" si="2"/>
        <v>0</v>
      </c>
      <c r="H12" s="5">
        <f t="shared" si="3"/>
        <v>0</v>
      </c>
    </row>
    <row r="13" spans="1:8" x14ac:dyDescent="0.25">
      <c r="A13" s="2"/>
      <c r="B13" s="2">
        <f>VLOOKUP(A13,'Denré-Unité'!B3:C100,2,FALSE)</f>
        <v>0</v>
      </c>
      <c r="C13" s="2"/>
      <c r="D13" s="5">
        <f t="shared" si="0"/>
        <v>8</v>
      </c>
      <c r="E13" s="5">
        <f t="shared" si="1"/>
        <v>0</v>
      </c>
      <c r="F13" s="5">
        <f t="shared" si="0"/>
        <v>20</v>
      </c>
      <c r="G13" s="5">
        <f t="shared" si="2"/>
        <v>0</v>
      </c>
      <c r="H13" s="5">
        <f t="shared" si="3"/>
        <v>0</v>
      </c>
    </row>
    <row r="14" spans="1:8" x14ac:dyDescent="0.25">
      <c r="A14" s="2"/>
      <c r="B14" s="2" t="str">
        <f>VLOOKUP(A3,'Denré-Unité'!B3:C100,2,FALSE)</f>
        <v>g</v>
      </c>
      <c r="C14" s="2"/>
      <c r="D14" s="5">
        <f t="shared" si="0"/>
        <v>8</v>
      </c>
      <c r="E14" s="5">
        <f t="shared" si="1"/>
        <v>0</v>
      </c>
      <c r="F14" s="5">
        <f t="shared" si="0"/>
        <v>20</v>
      </c>
      <c r="G14" s="5">
        <f t="shared" si="2"/>
        <v>0</v>
      </c>
      <c r="H14" s="5" t="str">
        <f t="shared" si="3"/>
        <v>g</v>
      </c>
    </row>
    <row r="15" spans="1:8" x14ac:dyDescent="0.25">
      <c r="A15" s="2"/>
      <c r="B15" s="2" t="str">
        <f>VLOOKUP(A3,'Denré-Unité'!B3:C100,2,FALSE)</f>
        <v>g</v>
      </c>
      <c r="C15" s="2"/>
      <c r="D15" s="5">
        <f t="shared" si="0"/>
        <v>8</v>
      </c>
      <c r="E15" s="5">
        <f t="shared" si="1"/>
        <v>0</v>
      </c>
      <c r="F15" s="5">
        <f t="shared" si="0"/>
        <v>20</v>
      </c>
      <c r="G15" s="5">
        <f t="shared" si="2"/>
        <v>0</v>
      </c>
      <c r="H15" s="5" t="str">
        <f t="shared" si="3"/>
        <v>g</v>
      </c>
    </row>
    <row r="16" spans="1:8" x14ac:dyDescent="0.25">
      <c r="A16" s="2"/>
      <c r="B16" s="2" t="str">
        <f>VLOOKUP(A3,'Denré-Unité'!B3:C100,2,FALSE)</f>
        <v>g</v>
      </c>
      <c r="C16" s="2"/>
      <c r="D16" s="5">
        <f t="shared" si="0"/>
        <v>8</v>
      </c>
      <c r="E16" s="5">
        <f t="shared" si="1"/>
        <v>0</v>
      </c>
      <c r="F16" s="5">
        <f t="shared" si="0"/>
        <v>20</v>
      </c>
      <c r="G16" s="5">
        <f t="shared" si="2"/>
        <v>0</v>
      </c>
      <c r="H16" s="5" t="str">
        <f t="shared" si="3"/>
        <v>g</v>
      </c>
    </row>
    <row r="19" spans="1:8" ht="15.75" thickBot="1" x14ac:dyDescent="0.3"/>
    <row r="20" spans="1:8" ht="15.75" thickBot="1" x14ac:dyDescent="0.3">
      <c r="C20" s="16" t="s">
        <v>0</v>
      </c>
      <c r="D20" s="17"/>
      <c r="E20" s="17"/>
      <c r="F20" s="17"/>
      <c r="G20" s="17"/>
      <c r="H20" s="18"/>
    </row>
    <row r="21" spans="1:8" x14ac:dyDescent="0.25">
      <c r="A21" s="1" t="s">
        <v>1</v>
      </c>
      <c r="B21" s="1" t="s">
        <v>2</v>
      </c>
      <c r="C21" s="3">
        <v>3</v>
      </c>
      <c r="D21" s="4">
        <f>E21</f>
        <v>8</v>
      </c>
      <c r="E21" s="6">
        <v>8</v>
      </c>
      <c r="F21" s="4">
        <f>G21</f>
        <v>20</v>
      </c>
      <c r="G21" s="6">
        <v>20</v>
      </c>
      <c r="H21" s="4" t="s">
        <v>2</v>
      </c>
    </row>
    <row r="22" spans="1:8" x14ac:dyDescent="0.25">
      <c r="A22" s="2" t="s">
        <v>3</v>
      </c>
      <c r="B22" s="2" t="str">
        <f>VLOOKUP(A3,'Denré-Unité'!B3:C100,2,FALSE)</f>
        <v>g</v>
      </c>
      <c r="C22" s="2">
        <v>250</v>
      </c>
      <c r="D22" s="5">
        <f>D21</f>
        <v>8</v>
      </c>
      <c r="E22" s="5">
        <f>C22*D22</f>
        <v>2000</v>
      </c>
      <c r="F22" s="5">
        <f>F21</f>
        <v>20</v>
      </c>
      <c r="G22" s="5">
        <f>C22*F22</f>
        <v>5000</v>
      </c>
      <c r="H22" s="5" t="str">
        <f>B22</f>
        <v>g</v>
      </c>
    </row>
    <row r="23" spans="1:8" x14ac:dyDescent="0.25">
      <c r="A23" s="2" t="s">
        <v>16</v>
      </c>
      <c r="B23" s="2" t="str">
        <f>VLOOKUP(A3,'Denré-Unité'!B3:C100,2,FALSE)</f>
        <v>g</v>
      </c>
      <c r="C23" s="2">
        <v>4</v>
      </c>
      <c r="D23" s="5">
        <f t="shared" ref="D23" si="4">D22</f>
        <v>8</v>
      </c>
      <c r="E23" s="5">
        <f t="shared" ref="E23:E35" si="5">C23*D23</f>
        <v>32</v>
      </c>
      <c r="F23" s="5">
        <f t="shared" ref="F23" si="6">F22</f>
        <v>20</v>
      </c>
      <c r="G23" s="5">
        <f t="shared" ref="G23:G35" si="7">C23*F23</f>
        <v>80</v>
      </c>
      <c r="H23" s="5" t="str">
        <f t="shared" ref="H23:H35" si="8">B23</f>
        <v>g</v>
      </c>
    </row>
    <row r="24" spans="1:8" x14ac:dyDescent="0.25">
      <c r="A24" s="2" t="s">
        <v>21</v>
      </c>
      <c r="B24" s="2" t="str">
        <f>VLOOKUP(A3,'Denré-Unité'!B3:C100,2,FALSE)</f>
        <v>g</v>
      </c>
      <c r="C24" s="7"/>
      <c r="D24" s="5">
        <f t="shared" ref="D24" si="9">D23</f>
        <v>8</v>
      </c>
      <c r="E24" s="5">
        <f t="shared" si="5"/>
        <v>0</v>
      </c>
      <c r="F24" s="5">
        <f t="shared" ref="F24" si="10">F23</f>
        <v>20</v>
      </c>
      <c r="G24" s="5">
        <f t="shared" si="7"/>
        <v>0</v>
      </c>
      <c r="H24" s="5" t="str">
        <f t="shared" si="8"/>
        <v>g</v>
      </c>
    </row>
    <row r="25" spans="1:8" x14ac:dyDescent="0.25">
      <c r="A25" s="2"/>
      <c r="B25" s="2" t="str">
        <f>VLOOKUP(A3,'Denré-Unité'!B3:C100,2,FALSE)</f>
        <v>g</v>
      </c>
      <c r="C25" s="2"/>
      <c r="D25" s="5">
        <f t="shared" ref="D25" si="11">D24</f>
        <v>8</v>
      </c>
      <c r="E25" s="5">
        <f t="shared" si="5"/>
        <v>0</v>
      </c>
      <c r="F25" s="5">
        <f t="shared" ref="F25" si="12">F24</f>
        <v>20</v>
      </c>
      <c r="G25" s="5">
        <f t="shared" si="7"/>
        <v>0</v>
      </c>
      <c r="H25" s="5" t="str">
        <f t="shared" si="8"/>
        <v>g</v>
      </c>
    </row>
    <row r="26" spans="1:8" x14ac:dyDescent="0.25">
      <c r="A26" s="2"/>
      <c r="B26" s="2" t="str">
        <f>VLOOKUP(A3,'Denré-Unité'!B3:C100,2,FALSE)</f>
        <v>g</v>
      </c>
      <c r="C26" s="2"/>
      <c r="D26" s="5">
        <f t="shared" ref="D26" si="13">D25</f>
        <v>8</v>
      </c>
      <c r="E26" s="5">
        <f t="shared" si="5"/>
        <v>0</v>
      </c>
      <c r="F26" s="5">
        <f t="shared" ref="F26" si="14">F25</f>
        <v>20</v>
      </c>
      <c r="G26" s="5">
        <f t="shared" si="7"/>
        <v>0</v>
      </c>
      <c r="H26" s="5" t="str">
        <f t="shared" si="8"/>
        <v>g</v>
      </c>
    </row>
    <row r="27" spans="1:8" x14ac:dyDescent="0.25">
      <c r="A27" s="2"/>
      <c r="B27" s="2" t="str">
        <f>VLOOKUP(A3,'Denré-Unité'!B3:C100,2,FALSE)</f>
        <v>g</v>
      </c>
      <c r="C27" s="2"/>
      <c r="D27" s="5">
        <f t="shared" ref="D27" si="15">D26</f>
        <v>8</v>
      </c>
      <c r="E27" s="5">
        <f t="shared" si="5"/>
        <v>0</v>
      </c>
      <c r="F27" s="5">
        <f t="shared" ref="F27" si="16">F26</f>
        <v>20</v>
      </c>
      <c r="G27" s="5">
        <f t="shared" si="7"/>
        <v>0</v>
      </c>
      <c r="H27" s="5" t="str">
        <f t="shared" si="8"/>
        <v>g</v>
      </c>
    </row>
    <row r="28" spans="1:8" x14ac:dyDescent="0.25">
      <c r="A28" s="2"/>
      <c r="B28" s="2" t="str">
        <f>VLOOKUP(A3,'Denré-Unité'!B3:C100,2,FALSE)</f>
        <v>g</v>
      </c>
      <c r="C28" s="2"/>
      <c r="D28" s="5">
        <f t="shared" ref="D28" si="17">D27</f>
        <v>8</v>
      </c>
      <c r="E28" s="5">
        <f t="shared" si="5"/>
        <v>0</v>
      </c>
      <c r="F28" s="5">
        <f t="shared" ref="F28" si="18">F27</f>
        <v>20</v>
      </c>
      <c r="G28" s="5">
        <f t="shared" si="7"/>
        <v>0</v>
      </c>
      <c r="H28" s="5" t="str">
        <f t="shared" si="8"/>
        <v>g</v>
      </c>
    </row>
    <row r="29" spans="1:8" x14ac:dyDescent="0.25">
      <c r="A29" s="2"/>
      <c r="B29" s="2" t="str">
        <f>VLOOKUP(A3,'Denré-Unité'!B3:C100,2,FALSE)</f>
        <v>g</v>
      </c>
      <c r="C29" s="2"/>
      <c r="D29" s="5">
        <f t="shared" ref="D29" si="19">D28</f>
        <v>8</v>
      </c>
      <c r="E29" s="5">
        <f t="shared" si="5"/>
        <v>0</v>
      </c>
      <c r="F29" s="5">
        <f t="shared" ref="F29" si="20">F28</f>
        <v>20</v>
      </c>
      <c r="G29" s="5">
        <f t="shared" si="7"/>
        <v>0</v>
      </c>
      <c r="H29" s="5" t="str">
        <f t="shared" si="8"/>
        <v>g</v>
      </c>
    </row>
    <row r="30" spans="1:8" x14ac:dyDescent="0.25">
      <c r="A30" s="2"/>
      <c r="B30" s="2" t="str">
        <f>VLOOKUP(A3,'Denré-Unité'!B3:C100,2,FALSE)</f>
        <v>g</v>
      </c>
      <c r="C30" s="2"/>
      <c r="D30" s="5">
        <f t="shared" ref="D30" si="21">D29</f>
        <v>8</v>
      </c>
      <c r="E30" s="5">
        <f t="shared" si="5"/>
        <v>0</v>
      </c>
      <c r="F30" s="5">
        <f t="shared" ref="F30" si="22">F29</f>
        <v>20</v>
      </c>
      <c r="G30" s="5">
        <f t="shared" si="7"/>
        <v>0</v>
      </c>
      <c r="H30" s="5" t="str">
        <f t="shared" si="8"/>
        <v>g</v>
      </c>
    </row>
    <row r="31" spans="1:8" x14ac:dyDescent="0.25">
      <c r="A31" s="2"/>
      <c r="B31" s="2" t="str">
        <f>VLOOKUP(A3,'Denré-Unité'!B3:C100,2,FALSE)</f>
        <v>g</v>
      </c>
      <c r="C31" s="2"/>
      <c r="D31" s="5">
        <f t="shared" ref="D31" si="23">D30</f>
        <v>8</v>
      </c>
      <c r="E31" s="5">
        <f t="shared" si="5"/>
        <v>0</v>
      </c>
      <c r="F31" s="5">
        <f t="shared" ref="F31" si="24">F30</f>
        <v>20</v>
      </c>
      <c r="G31" s="5">
        <f t="shared" si="7"/>
        <v>0</v>
      </c>
      <c r="H31" s="5" t="str">
        <f t="shared" si="8"/>
        <v>g</v>
      </c>
    </row>
    <row r="32" spans="1:8" x14ac:dyDescent="0.25">
      <c r="A32" s="2"/>
      <c r="B32" s="2" t="str">
        <f>VLOOKUP(A3,'Denré-Unité'!B3:C100,2,FALSE)</f>
        <v>g</v>
      </c>
      <c r="C32" s="2"/>
      <c r="D32" s="5">
        <f t="shared" ref="D32" si="25">D31</f>
        <v>8</v>
      </c>
      <c r="E32" s="5">
        <f t="shared" si="5"/>
        <v>0</v>
      </c>
      <c r="F32" s="5">
        <f t="shared" ref="F32" si="26">F31</f>
        <v>20</v>
      </c>
      <c r="G32" s="5">
        <f t="shared" si="7"/>
        <v>0</v>
      </c>
      <c r="H32" s="5" t="str">
        <f t="shared" si="8"/>
        <v>g</v>
      </c>
    </row>
    <row r="33" spans="1:8" x14ac:dyDescent="0.25">
      <c r="A33" s="2"/>
      <c r="B33" s="2" t="str">
        <f>VLOOKUP(A3,'Denré-Unité'!B3:C100,2,FALSE)</f>
        <v>g</v>
      </c>
      <c r="C33" s="2"/>
      <c r="D33" s="5">
        <f t="shared" ref="D33" si="27">D32</f>
        <v>8</v>
      </c>
      <c r="E33" s="5">
        <f t="shared" si="5"/>
        <v>0</v>
      </c>
      <c r="F33" s="5">
        <f t="shared" ref="F33" si="28">F32</f>
        <v>20</v>
      </c>
      <c r="G33" s="5">
        <f t="shared" si="7"/>
        <v>0</v>
      </c>
      <c r="H33" s="5" t="str">
        <f t="shared" si="8"/>
        <v>g</v>
      </c>
    </row>
    <row r="34" spans="1:8" x14ac:dyDescent="0.25">
      <c r="A34" s="2"/>
      <c r="B34" s="2" t="str">
        <f>VLOOKUP(A3,'Denré-Unité'!B3:C100,2,FALSE)</f>
        <v>g</v>
      </c>
      <c r="C34" s="2"/>
      <c r="D34" s="5">
        <f t="shared" ref="D34" si="29">D33</f>
        <v>8</v>
      </c>
      <c r="E34" s="5">
        <f t="shared" si="5"/>
        <v>0</v>
      </c>
      <c r="F34" s="5">
        <f t="shared" ref="F34" si="30">F33</f>
        <v>20</v>
      </c>
      <c r="G34" s="5">
        <f t="shared" si="7"/>
        <v>0</v>
      </c>
      <c r="H34" s="5" t="str">
        <f t="shared" si="8"/>
        <v>g</v>
      </c>
    </row>
    <row r="35" spans="1:8" x14ac:dyDescent="0.25">
      <c r="A35" s="2"/>
      <c r="B35" s="2" t="str">
        <f>VLOOKUP(A3,'Denré-Unité'!B3:C100,2,FALSE)</f>
        <v>g</v>
      </c>
      <c r="C35" s="2"/>
      <c r="D35" s="5">
        <f t="shared" ref="D35" si="31">D34</f>
        <v>8</v>
      </c>
      <c r="E35" s="5">
        <f t="shared" si="5"/>
        <v>0</v>
      </c>
      <c r="F35" s="5">
        <f t="shared" ref="F35" si="32">F34</f>
        <v>20</v>
      </c>
      <c r="G35" s="5">
        <f t="shared" si="7"/>
        <v>0</v>
      </c>
      <c r="H35" s="5" t="str">
        <f t="shared" si="8"/>
        <v>g</v>
      </c>
    </row>
  </sheetData>
  <mergeCells count="2">
    <mergeCell ref="C1:H1"/>
    <mergeCell ref="C20:H2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workbookViewId="0">
      <selection sqref="A1:C15"/>
    </sheetView>
  </sheetViews>
  <sheetFormatPr baseColWidth="10" defaultRowHeight="15" x14ac:dyDescent="0.25"/>
  <sheetData>
    <row r="1" spans="1:8" x14ac:dyDescent="0.25">
      <c r="A1" s="1" t="s">
        <v>1</v>
      </c>
      <c r="B1" s="1" t="s">
        <v>2</v>
      </c>
      <c r="C1" s="3">
        <v>3</v>
      </c>
      <c r="D1" s="4">
        <f>E1</f>
        <v>8</v>
      </c>
      <c r="E1" s="6">
        <v>8</v>
      </c>
      <c r="F1" s="4">
        <f>G1</f>
        <v>20</v>
      </c>
      <c r="G1" s="6">
        <v>20</v>
      </c>
      <c r="H1" s="4" t="s">
        <v>2</v>
      </c>
    </row>
    <row r="2" spans="1:8" x14ac:dyDescent="0.25">
      <c r="A2" s="2" t="s">
        <v>3</v>
      </c>
      <c r="B2" s="2" t="s">
        <v>4</v>
      </c>
      <c r="C2" s="2">
        <v>75</v>
      </c>
      <c r="D2" s="5">
        <f>D1</f>
        <v>8</v>
      </c>
      <c r="E2" s="5">
        <f>C2*D2</f>
        <v>600</v>
      </c>
      <c r="F2" s="5">
        <f>F1</f>
        <v>20</v>
      </c>
      <c r="G2" s="5">
        <f>C2*F2</f>
        <v>1500</v>
      </c>
      <c r="H2" s="5" t="str">
        <f>B2</f>
        <v>g</v>
      </c>
    </row>
    <row r="3" spans="1:8" x14ac:dyDescent="0.25">
      <c r="A3" s="2" t="s">
        <v>16</v>
      </c>
      <c r="B3" s="2" t="s">
        <v>6</v>
      </c>
      <c r="C3" s="2">
        <v>3</v>
      </c>
      <c r="D3" s="5">
        <f t="shared" ref="D3:F15" si="0">D2</f>
        <v>8</v>
      </c>
      <c r="E3" s="5">
        <f t="shared" ref="E3:E15" si="1">C3*D3</f>
        <v>24</v>
      </c>
      <c r="F3" s="5">
        <f t="shared" si="0"/>
        <v>20</v>
      </c>
      <c r="G3" s="5">
        <f t="shared" ref="G3:G15" si="2">C3*F3</f>
        <v>60</v>
      </c>
      <c r="H3" s="5" t="str">
        <f t="shared" ref="H3:H15" si="3">B3</f>
        <v>u</v>
      </c>
    </row>
    <row r="4" spans="1:8" x14ac:dyDescent="0.25">
      <c r="A4" s="2" t="s">
        <v>17</v>
      </c>
      <c r="B4" s="2" t="s">
        <v>4</v>
      </c>
      <c r="C4" s="2">
        <v>75</v>
      </c>
      <c r="D4" s="5">
        <f t="shared" si="0"/>
        <v>8</v>
      </c>
      <c r="E4" s="5">
        <f t="shared" si="1"/>
        <v>600</v>
      </c>
      <c r="F4" s="5">
        <f t="shared" si="0"/>
        <v>20</v>
      </c>
      <c r="G4" s="5">
        <f t="shared" si="2"/>
        <v>1500</v>
      </c>
      <c r="H4" s="5" t="str">
        <f t="shared" si="3"/>
        <v>g</v>
      </c>
    </row>
    <row r="5" spans="1:8" x14ac:dyDescent="0.25">
      <c r="A5" s="2" t="s">
        <v>18</v>
      </c>
      <c r="B5" s="2" t="s">
        <v>6</v>
      </c>
      <c r="C5" s="2">
        <v>0.5</v>
      </c>
      <c r="D5" s="5">
        <f t="shared" si="0"/>
        <v>8</v>
      </c>
      <c r="E5" s="5">
        <f t="shared" si="1"/>
        <v>4</v>
      </c>
      <c r="F5" s="5">
        <f t="shared" si="0"/>
        <v>20</v>
      </c>
      <c r="G5" s="5">
        <f t="shared" si="2"/>
        <v>10</v>
      </c>
      <c r="H5" s="5" t="str">
        <f t="shared" si="3"/>
        <v>u</v>
      </c>
    </row>
    <row r="6" spans="1:8" x14ac:dyDescent="0.25">
      <c r="A6" s="2" t="s">
        <v>19</v>
      </c>
      <c r="B6" s="2" t="s">
        <v>4</v>
      </c>
      <c r="C6" s="2">
        <v>100</v>
      </c>
      <c r="D6" s="5">
        <f t="shared" si="0"/>
        <v>8</v>
      </c>
      <c r="E6" s="5">
        <f t="shared" si="1"/>
        <v>800</v>
      </c>
      <c r="F6" s="5">
        <f t="shared" si="0"/>
        <v>20</v>
      </c>
      <c r="G6" s="5">
        <f t="shared" si="2"/>
        <v>2000</v>
      </c>
      <c r="H6" s="5" t="str">
        <f t="shared" si="3"/>
        <v>g</v>
      </c>
    </row>
    <row r="7" spans="1:8" x14ac:dyDescent="0.25">
      <c r="A7" s="2" t="s">
        <v>20</v>
      </c>
      <c r="B7" s="2" t="s">
        <v>4</v>
      </c>
      <c r="C7" s="2"/>
      <c r="D7" s="5">
        <f t="shared" si="0"/>
        <v>8</v>
      </c>
      <c r="E7" s="5">
        <f t="shared" si="1"/>
        <v>0</v>
      </c>
      <c r="F7" s="5">
        <f t="shared" si="0"/>
        <v>20</v>
      </c>
      <c r="G7" s="5">
        <f t="shared" si="2"/>
        <v>0</v>
      </c>
      <c r="H7" s="5" t="str">
        <f t="shared" si="3"/>
        <v>g</v>
      </c>
    </row>
    <row r="8" spans="1:8" x14ac:dyDescent="0.25">
      <c r="A8" s="2"/>
      <c r="B8" s="2"/>
      <c r="C8" s="2"/>
      <c r="D8" s="5">
        <f t="shared" si="0"/>
        <v>8</v>
      </c>
      <c r="E8" s="5">
        <f t="shared" si="1"/>
        <v>0</v>
      </c>
      <c r="F8" s="5">
        <f t="shared" si="0"/>
        <v>20</v>
      </c>
      <c r="G8" s="5">
        <f t="shared" si="2"/>
        <v>0</v>
      </c>
      <c r="H8" s="5">
        <f t="shared" si="3"/>
        <v>0</v>
      </c>
    </row>
    <row r="9" spans="1:8" x14ac:dyDescent="0.25">
      <c r="A9" s="2"/>
      <c r="B9" s="2"/>
      <c r="C9" s="2"/>
      <c r="D9" s="5">
        <f t="shared" si="0"/>
        <v>8</v>
      </c>
      <c r="E9" s="5">
        <f t="shared" si="1"/>
        <v>0</v>
      </c>
      <c r="F9" s="5">
        <f t="shared" si="0"/>
        <v>20</v>
      </c>
      <c r="G9" s="5">
        <f t="shared" si="2"/>
        <v>0</v>
      </c>
      <c r="H9" s="5">
        <f t="shared" si="3"/>
        <v>0</v>
      </c>
    </row>
    <row r="10" spans="1:8" x14ac:dyDescent="0.25">
      <c r="A10" s="2"/>
      <c r="B10" s="2"/>
      <c r="C10" s="2"/>
      <c r="D10" s="5">
        <f t="shared" si="0"/>
        <v>8</v>
      </c>
      <c r="E10" s="5">
        <f t="shared" si="1"/>
        <v>0</v>
      </c>
      <c r="F10" s="5">
        <f t="shared" si="0"/>
        <v>20</v>
      </c>
      <c r="G10" s="5">
        <f t="shared" si="2"/>
        <v>0</v>
      </c>
      <c r="H10" s="5">
        <f t="shared" si="3"/>
        <v>0</v>
      </c>
    </row>
    <row r="11" spans="1:8" x14ac:dyDescent="0.25">
      <c r="A11" s="2"/>
      <c r="B11" s="2"/>
      <c r="C11" s="2"/>
      <c r="D11" s="5">
        <f t="shared" si="0"/>
        <v>8</v>
      </c>
      <c r="E11" s="5">
        <f t="shared" si="1"/>
        <v>0</v>
      </c>
      <c r="F11" s="5">
        <f t="shared" si="0"/>
        <v>20</v>
      </c>
      <c r="G11" s="5">
        <f t="shared" si="2"/>
        <v>0</v>
      </c>
      <c r="H11" s="5">
        <f t="shared" si="3"/>
        <v>0</v>
      </c>
    </row>
    <row r="12" spans="1:8" x14ac:dyDescent="0.25">
      <c r="A12" s="2"/>
      <c r="B12" s="2"/>
      <c r="C12" s="2"/>
      <c r="D12" s="5">
        <f t="shared" si="0"/>
        <v>8</v>
      </c>
      <c r="E12" s="5">
        <f t="shared" si="1"/>
        <v>0</v>
      </c>
      <c r="F12" s="5">
        <f t="shared" si="0"/>
        <v>20</v>
      </c>
      <c r="G12" s="5">
        <f t="shared" si="2"/>
        <v>0</v>
      </c>
      <c r="H12" s="5">
        <f t="shared" si="3"/>
        <v>0</v>
      </c>
    </row>
    <row r="13" spans="1:8" x14ac:dyDescent="0.25">
      <c r="A13" s="2"/>
      <c r="B13" s="2"/>
      <c r="C13" s="2"/>
      <c r="D13" s="5">
        <f t="shared" si="0"/>
        <v>8</v>
      </c>
      <c r="E13" s="5">
        <f t="shared" si="1"/>
        <v>0</v>
      </c>
      <c r="F13" s="5">
        <f t="shared" si="0"/>
        <v>20</v>
      </c>
      <c r="G13" s="5">
        <f t="shared" si="2"/>
        <v>0</v>
      </c>
      <c r="H13" s="5">
        <f t="shared" si="3"/>
        <v>0</v>
      </c>
    </row>
    <row r="14" spans="1:8" x14ac:dyDescent="0.25">
      <c r="A14" s="2"/>
      <c r="B14" s="2"/>
      <c r="C14" s="2"/>
      <c r="D14" s="5">
        <f t="shared" si="0"/>
        <v>8</v>
      </c>
      <c r="E14" s="5">
        <f t="shared" si="1"/>
        <v>0</v>
      </c>
      <c r="F14" s="5">
        <f t="shared" si="0"/>
        <v>20</v>
      </c>
      <c r="G14" s="5">
        <f t="shared" si="2"/>
        <v>0</v>
      </c>
      <c r="H14" s="5">
        <f t="shared" si="3"/>
        <v>0</v>
      </c>
    </row>
    <row r="15" spans="1:8" x14ac:dyDescent="0.25">
      <c r="A15" s="2"/>
      <c r="B15" s="2"/>
      <c r="C15" s="2"/>
      <c r="D15" s="5">
        <f t="shared" si="0"/>
        <v>8</v>
      </c>
      <c r="E15" s="5">
        <f t="shared" si="1"/>
        <v>0</v>
      </c>
      <c r="F15" s="5">
        <f t="shared" si="0"/>
        <v>20</v>
      </c>
      <c r="G15" s="5">
        <f t="shared" si="2"/>
        <v>0</v>
      </c>
      <c r="H15" s="5">
        <f t="shared" si="3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6"/>
  <sheetViews>
    <sheetView workbookViewId="0">
      <selection activeCell="D29" sqref="D29"/>
    </sheetView>
  </sheetViews>
  <sheetFormatPr baseColWidth="10" defaultRowHeight="15" x14ac:dyDescent="0.25"/>
  <sheetData>
    <row r="2" spans="1:8" x14ac:dyDescent="0.25">
      <c r="A2" s="1" t="s">
        <v>1</v>
      </c>
      <c r="B2" s="1" t="s">
        <v>2</v>
      </c>
      <c r="C2" s="3">
        <v>3</v>
      </c>
      <c r="D2" s="4">
        <f>E2</f>
        <v>8</v>
      </c>
      <c r="E2" s="6">
        <v>8</v>
      </c>
      <c r="F2" s="4">
        <f>G2</f>
        <v>20</v>
      </c>
      <c r="G2" s="6">
        <v>20</v>
      </c>
      <c r="H2" s="4" t="s">
        <v>2</v>
      </c>
    </row>
    <row r="3" spans="1:8" x14ac:dyDescent="0.25">
      <c r="A3" s="2" t="s">
        <v>3</v>
      </c>
      <c r="B3" s="2" t="s">
        <v>4</v>
      </c>
      <c r="C3" s="2">
        <v>100</v>
      </c>
      <c r="D3" s="5">
        <f>D2</f>
        <v>8</v>
      </c>
      <c r="E3" s="5">
        <f>C3*D3</f>
        <v>800</v>
      </c>
      <c r="F3" s="5">
        <f>F2</f>
        <v>20</v>
      </c>
      <c r="G3" s="5">
        <f>C3*F3</f>
        <v>2000</v>
      </c>
      <c r="H3" s="5" t="str">
        <f>B3</f>
        <v>g</v>
      </c>
    </row>
    <row r="4" spans="1:8" x14ac:dyDescent="0.25">
      <c r="A4" s="2" t="s">
        <v>10</v>
      </c>
      <c r="B4" s="2" t="s">
        <v>6</v>
      </c>
      <c r="C4" s="2">
        <v>2</v>
      </c>
      <c r="D4" s="5">
        <f t="shared" ref="D4:F16" si="0">D3</f>
        <v>8</v>
      </c>
      <c r="E4" s="5">
        <f t="shared" ref="E4:E16" si="1">C4*D4</f>
        <v>16</v>
      </c>
      <c r="F4" s="5">
        <f t="shared" si="0"/>
        <v>20</v>
      </c>
      <c r="G4" s="5">
        <f t="shared" ref="G4:G16" si="2">C4*F4</f>
        <v>40</v>
      </c>
      <c r="H4" s="5" t="str">
        <f t="shared" ref="H4:H16" si="3">B4</f>
        <v>u</v>
      </c>
    </row>
    <row r="5" spans="1:8" x14ac:dyDescent="0.25">
      <c r="A5" s="2" t="s">
        <v>11</v>
      </c>
      <c r="B5" s="2" t="s">
        <v>4</v>
      </c>
      <c r="C5" s="2">
        <v>25</v>
      </c>
      <c r="D5" s="5">
        <f t="shared" si="0"/>
        <v>8</v>
      </c>
      <c r="E5" s="5">
        <f t="shared" si="1"/>
        <v>200</v>
      </c>
      <c r="F5" s="5">
        <f t="shared" si="0"/>
        <v>20</v>
      </c>
      <c r="G5" s="5">
        <f t="shared" si="2"/>
        <v>500</v>
      </c>
      <c r="H5" s="5" t="str">
        <f t="shared" si="3"/>
        <v>g</v>
      </c>
    </row>
    <row r="6" spans="1:8" x14ac:dyDescent="0.25">
      <c r="A6" s="2" t="s">
        <v>12</v>
      </c>
      <c r="B6" s="2" t="s">
        <v>4</v>
      </c>
      <c r="C6" s="2">
        <v>100</v>
      </c>
      <c r="D6" s="5">
        <f t="shared" si="0"/>
        <v>8</v>
      </c>
      <c r="E6" s="5">
        <f t="shared" si="1"/>
        <v>800</v>
      </c>
      <c r="F6" s="5">
        <f t="shared" si="0"/>
        <v>20</v>
      </c>
      <c r="G6" s="5">
        <f t="shared" si="2"/>
        <v>2000</v>
      </c>
      <c r="H6" s="5" t="str">
        <f t="shared" si="3"/>
        <v>g</v>
      </c>
    </row>
    <row r="7" spans="1:8" x14ac:dyDescent="0.25">
      <c r="A7" s="2"/>
      <c r="B7" s="2" t="s">
        <v>4</v>
      </c>
      <c r="C7" s="2"/>
      <c r="D7" s="5">
        <f t="shared" si="0"/>
        <v>8</v>
      </c>
      <c r="E7" s="5">
        <f t="shared" si="1"/>
        <v>0</v>
      </c>
      <c r="F7" s="5">
        <f t="shared" si="0"/>
        <v>20</v>
      </c>
      <c r="G7" s="5">
        <f t="shared" si="2"/>
        <v>0</v>
      </c>
      <c r="H7" s="5" t="str">
        <f t="shared" si="3"/>
        <v>g</v>
      </c>
    </row>
    <row r="8" spans="1:8" x14ac:dyDescent="0.25">
      <c r="A8" s="2" t="s">
        <v>13</v>
      </c>
      <c r="B8" s="2" t="s">
        <v>15</v>
      </c>
      <c r="C8" s="2">
        <v>1</v>
      </c>
      <c r="D8" s="5">
        <f t="shared" si="0"/>
        <v>8</v>
      </c>
      <c r="E8" s="5">
        <f t="shared" si="1"/>
        <v>8</v>
      </c>
      <c r="F8" s="5">
        <f t="shared" si="0"/>
        <v>20</v>
      </c>
      <c r="G8" s="5">
        <f t="shared" si="2"/>
        <v>20</v>
      </c>
      <c r="H8" s="5" t="str">
        <f t="shared" si="3"/>
        <v>dl</v>
      </c>
    </row>
    <row r="9" spans="1:8" x14ac:dyDescent="0.25">
      <c r="A9" s="2" t="s">
        <v>14</v>
      </c>
      <c r="B9" s="2" t="s">
        <v>15</v>
      </c>
      <c r="C9" s="2">
        <v>0.5</v>
      </c>
      <c r="D9" s="5">
        <f t="shared" si="0"/>
        <v>8</v>
      </c>
      <c r="E9" s="5">
        <f t="shared" si="1"/>
        <v>4</v>
      </c>
      <c r="F9" s="5">
        <f t="shared" si="0"/>
        <v>20</v>
      </c>
      <c r="G9" s="5">
        <f t="shared" si="2"/>
        <v>10</v>
      </c>
      <c r="H9" s="5" t="str">
        <f t="shared" si="3"/>
        <v>dl</v>
      </c>
    </row>
    <row r="10" spans="1:8" x14ac:dyDescent="0.25">
      <c r="A10" s="2"/>
      <c r="B10" s="2"/>
      <c r="C10" s="2"/>
      <c r="D10" s="5">
        <f t="shared" si="0"/>
        <v>8</v>
      </c>
      <c r="E10" s="5">
        <f t="shared" si="1"/>
        <v>0</v>
      </c>
      <c r="F10" s="5">
        <f t="shared" si="0"/>
        <v>20</v>
      </c>
      <c r="G10" s="5">
        <f t="shared" si="2"/>
        <v>0</v>
      </c>
      <c r="H10" s="5">
        <f t="shared" si="3"/>
        <v>0</v>
      </c>
    </row>
    <row r="11" spans="1:8" x14ac:dyDescent="0.25">
      <c r="A11" s="2"/>
      <c r="B11" s="2"/>
      <c r="C11" s="2"/>
      <c r="D11" s="5">
        <f t="shared" si="0"/>
        <v>8</v>
      </c>
      <c r="E11" s="5">
        <f t="shared" si="1"/>
        <v>0</v>
      </c>
      <c r="F11" s="5">
        <f t="shared" si="0"/>
        <v>20</v>
      </c>
      <c r="G11" s="5">
        <f t="shared" si="2"/>
        <v>0</v>
      </c>
      <c r="H11" s="5">
        <f t="shared" si="3"/>
        <v>0</v>
      </c>
    </row>
    <row r="12" spans="1:8" x14ac:dyDescent="0.25">
      <c r="A12" s="2"/>
      <c r="B12" s="2"/>
      <c r="C12" s="2"/>
      <c r="D12" s="5">
        <f t="shared" si="0"/>
        <v>8</v>
      </c>
      <c r="E12" s="5">
        <f t="shared" si="1"/>
        <v>0</v>
      </c>
      <c r="F12" s="5">
        <f t="shared" si="0"/>
        <v>20</v>
      </c>
      <c r="G12" s="5">
        <f t="shared" si="2"/>
        <v>0</v>
      </c>
      <c r="H12" s="5">
        <f t="shared" si="3"/>
        <v>0</v>
      </c>
    </row>
    <row r="13" spans="1:8" x14ac:dyDescent="0.25">
      <c r="A13" s="2"/>
      <c r="B13" s="2"/>
      <c r="C13" s="2"/>
      <c r="D13" s="5">
        <f t="shared" si="0"/>
        <v>8</v>
      </c>
      <c r="E13" s="5">
        <f t="shared" si="1"/>
        <v>0</v>
      </c>
      <c r="F13" s="5">
        <f t="shared" si="0"/>
        <v>20</v>
      </c>
      <c r="G13" s="5">
        <f t="shared" si="2"/>
        <v>0</v>
      </c>
      <c r="H13" s="5">
        <f t="shared" si="3"/>
        <v>0</v>
      </c>
    </row>
    <row r="14" spans="1:8" x14ac:dyDescent="0.25">
      <c r="A14" s="2"/>
      <c r="B14" s="2"/>
      <c r="C14" s="2"/>
      <c r="D14" s="5">
        <f t="shared" si="0"/>
        <v>8</v>
      </c>
      <c r="E14" s="5">
        <f t="shared" si="1"/>
        <v>0</v>
      </c>
      <c r="F14" s="5">
        <f t="shared" si="0"/>
        <v>20</v>
      </c>
      <c r="G14" s="5">
        <f t="shared" si="2"/>
        <v>0</v>
      </c>
      <c r="H14" s="5">
        <f t="shared" si="3"/>
        <v>0</v>
      </c>
    </row>
    <row r="15" spans="1:8" x14ac:dyDescent="0.25">
      <c r="A15" s="2"/>
      <c r="B15" s="2"/>
      <c r="C15" s="2"/>
      <c r="D15" s="5">
        <f t="shared" si="0"/>
        <v>8</v>
      </c>
      <c r="E15" s="5">
        <f t="shared" si="1"/>
        <v>0</v>
      </c>
      <c r="F15" s="5">
        <f t="shared" si="0"/>
        <v>20</v>
      </c>
      <c r="G15" s="5">
        <f t="shared" si="2"/>
        <v>0</v>
      </c>
      <c r="H15" s="5">
        <f t="shared" si="3"/>
        <v>0</v>
      </c>
    </row>
    <row r="16" spans="1:8" x14ac:dyDescent="0.25">
      <c r="A16" s="2"/>
      <c r="B16" s="2"/>
      <c r="C16" s="2"/>
      <c r="D16" s="5">
        <f t="shared" si="0"/>
        <v>8</v>
      </c>
      <c r="E16" s="5">
        <f t="shared" si="1"/>
        <v>0</v>
      </c>
      <c r="F16" s="5">
        <f t="shared" si="0"/>
        <v>20</v>
      </c>
      <c r="G16" s="5">
        <f t="shared" si="2"/>
        <v>0</v>
      </c>
      <c r="H16" s="5">
        <f t="shared" si="3"/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D16"/>
  <sheetViews>
    <sheetView workbookViewId="0">
      <selection activeCell="E29" sqref="E29"/>
    </sheetView>
  </sheetViews>
  <sheetFormatPr baseColWidth="10" defaultRowHeight="15" x14ac:dyDescent="0.25"/>
  <cols>
    <col min="1" max="16384" width="11.42578125" style="15"/>
  </cols>
  <sheetData>
    <row r="1" spans="1:108" x14ac:dyDescent="0.25">
      <c r="A1" s="21" t="s">
        <v>22</v>
      </c>
      <c r="B1" s="21"/>
      <c r="C1" s="22"/>
      <c r="D1" s="19" t="s">
        <v>23</v>
      </c>
      <c r="E1" s="20"/>
      <c r="F1" s="23"/>
      <c r="G1" s="19"/>
      <c r="H1" s="20"/>
      <c r="I1" s="20"/>
      <c r="J1" s="19"/>
      <c r="K1" s="20"/>
      <c r="L1" s="20"/>
      <c r="M1" s="19"/>
      <c r="N1" s="20"/>
      <c r="O1" s="20"/>
      <c r="P1" s="19"/>
      <c r="Q1" s="20"/>
      <c r="R1" s="20"/>
      <c r="S1" s="19"/>
      <c r="T1" s="20"/>
      <c r="U1" s="20"/>
      <c r="V1" s="19"/>
      <c r="W1" s="20"/>
      <c r="X1" s="20"/>
      <c r="Y1" s="19"/>
      <c r="Z1" s="20"/>
      <c r="AA1" s="20"/>
      <c r="AB1" s="19"/>
      <c r="AC1" s="20"/>
      <c r="AD1" s="20"/>
      <c r="AE1" s="19"/>
      <c r="AF1" s="20"/>
      <c r="AG1" s="20"/>
      <c r="AH1" s="19"/>
      <c r="AI1" s="20"/>
      <c r="AJ1" s="20"/>
      <c r="AK1" s="19"/>
      <c r="AL1" s="20"/>
      <c r="AM1" s="20"/>
      <c r="AN1" s="19"/>
      <c r="AO1" s="20"/>
      <c r="AP1" s="20"/>
      <c r="AQ1" s="19"/>
      <c r="AR1" s="20"/>
      <c r="AS1" s="20"/>
      <c r="AT1" s="19"/>
      <c r="AU1" s="20"/>
      <c r="AV1" s="20"/>
      <c r="AW1" s="19"/>
      <c r="AX1" s="20"/>
      <c r="AY1" s="20"/>
      <c r="AZ1" s="19"/>
      <c r="BA1" s="20"/>
      <c r="BB1" s="20"/>
      <c r="BC1" s="19"/>
      <c r="BD1" s="20"/>
      <c r="BE1" s="20"/>
      <c r="BF1" s="19"/>
      <c r="BG1" s="20"/>
      <c r="BH1" s="20"/>
      <c r="BI1" s="19"/>
      <c r="BJ1" s="20"/>
      <c r="BK1" s="20"/>
      <c r="BL1" s="19"/>
      <c r="BM1" s="20"/>
      <c r="BN1" s="20"/>
      <c r="BO1" s="19"/>
      <c r="BP1" s="20"/>
      <c r="BQ1" s="20"/>
      <c r="BR1" s="19"/>
      <c r="BS1" s="20"/>
      <c r="BT1" s="20"/>
      <c r="BU1" s="19"/>
      <c r="BV1" s="20"/>
      <c r="BW1" s="20"/>
      <c r="BX1" s="19"/>
      <c r="BY1" s="20"/>
      <c r="BZ1" s="20"/>
      <c r="CA1" s="19"/>
      <c r="CB1" s="20"/>
      <c r="CC1" s="20"/>
      <c r="CD1" s="19"/>
      <c r="CE1" s="20"/>
      <c r="CF1" s="20"/>
      <c r="CG1" s="19"/>
      <c r="CH1" s="20"/>
      <c r="CI1" s="20"/>
      <c r="CJ1" s="19"/>
      <c r="CK1" s="20"/>
      <c r="CL1" s="20"/>
      <c r="CM1" s="19"/>
      <c r="CN1" s="20"/>
      <c r="CO1" s="20"/>
      <c r="CP1" s="19"/>
      <c r="CQ1" s="20"/>
      <c r="CR1" s="20"/>
      <c r="CS1" s="19"/>
      <c r="CT1" s="20"/>
      <c r="CU1" s="20"/>
      <c r="CV1" s="19"/>
      <c r="CW1" s="20"/>
      <c r="CX1" s="20"/>
      <c r="CY1" s="19"/>
      <c r="CZ1" s="20"/>
      <c r="DA1" s="20"/>
      <c r="DB1" s="19"/>
      <c r="DC1" s="20"/>
      <c r="DD1" s="20"/>
    </row>
    <row r="2" spans="1:108" x14ac:dyDescent="0.25">
      <c r="A2" s="9" t="s">
        <v>1</v>
      </c>
      <c r="B2" s="9" t="s">
        <v>2</v>
      </c>
      <c r="C2" s="10" t="s">
        <v>26</v>
      </c>
      <c r="D2" s="9" t="s">
        <v>1</v>
      </c>
      <c r="E2" s="9" t="s">
        <v>2</v>
      </c>
      <c r="F2" s="10" t="s">
        <v>26</v>
      </c>
      <c r="G2" s="11" t="s">
        <v>1</v>
      </c>
      <c r="H2" s="9" t="s">
        <v>2</v>
      </c>
      <c r="I2" s="10" t="s">
        <v>26</v>
      </c>
      <c r="J2" s="9" t="s">
        <v>1</v>
      </c>
      <c r="K2" s="9" t="s">
        <v>2</v>
      </c>
      <c r="L2" s="10" t="s">
        <v>26</v>
      </c>
      <c r="M2" s="9" t="s">
        <v>1</v>
      </c>
      <c r="N2" s="9" t="s">
        <v>2</v>
      </c>
      <c r="O2" s="10" t="s">
        <v>26</v>
      </c>
      <c r="P2" s="9" t="s">
        <v>1</v>
      </c>
      <c r="Q2" s="9" t="s">
        <v>2</v>
      </c>
      <c r="R2" s="10" t="s">
        <v>26</v>
      </c>
      <c r="S2" s="9" t="s">
        <v>1</v>
      </c>
      <c r="T2" s="9" t="s">
        <v>2</v>
      </c>
      <c r="U2" s="10" t="s">
        <v>26</v>
      </c>
      <c r="V2" s="9" t="s">
        <v>1</v>
      </c>
      <c r="W2" s="9" t="s">
        <v>2</v>
      </c>
      <c r="X2" s="10" t="s">
        <v>26</v>
      </c>
      <c r="Y2" s="9" t="s">
        <v>1</v>
      </c>
      <c r="Z2" s="9" t="s">
        <v>2</v>
      </c>
      <c r="AA2" s="10" t="s">
        <v>26</v>
      </c>
      <c r="AB2" s="9" t="s">
        <v>1</v>
      </c>
      <c r="AC2" s="9" t="s">
        <v>2</v>
      </c>
      <c r="AD2" s="10" t="s">
        <v>26</v>
      </c>
      <c r="AE2" s="9" t="s">
        <v>1</v>
      </c>
      <c r="AF2" s="9" t="s">
        <v>2</v>
      </c>
      <c r="AG2" s="10" t="s">
        <v>26</v>
      </c>
      <c r="AH2" s="9" t="s">
        <v>1</v>
      </c>
      <c r="AI2" s="9" t="s">
        <v>2</v>
      </c>
      <c r="AJ2" s="10" t="s">
        <v>26</v>
      </c>
      <c r="AK2" s="9" t="s">
        <v>1</v>
      </c>
      <c r="AL2" s="9" t="s">
        <v>2</v>
      </c>
      <c r="AM2" s="10" t="s">
        <v>26</v>
      </c>
      <c r="AN2" s="9" t="s">
        <v>1</v>
      </c>
      <c r="AO2" s="9" t="s">
        <v>2</v>
      </c>
      <c r="AP2" s="10" t="s">
        <v>26</v>
      </c>
      <c r="AQ2" s="9" t="s">
        <v>1</v>
      </c>
      <c r="AR2" s="9" t="s">
        <v>2</v>
      </c>
      <c r="AS2" s="10" t="s">
        <v>26</v>
      </c>
      <c r="AT2" s="9" t="s">
        <v>1</v>
      </c>
      <c r="AU2" s="9" t="s">
        <v>2</v>
      </c>
      <c r="AV2" s="10" t="s">
        <v>26</v>
      </c>
      <c r="AW2" s="9" t="s">
        <v>1</v>
      </c>
      <c r="AX2" s="9" t="s">
        <v>2</v>
      </c>
      <c r="AY2" s="10" t="s">
        <v>26</v>
      </c>
      <c r="AZ2" s="9" t="s">
        <v>1</v>
      </c>
      <c r="BA2" s="9" t="s">
        <v>2</v>
      </c>
      <c r="BB2" s="10" t="s">
        <v>26</v>
      </c>
      <c r="BC2" s="9" t="s">
        <v>1</v>
      </c>
      <c r="BD2" s="9" t="s">
        <v>2</v>
      </c>
      <c r="BE2" s="10" t="s">
        <v>26</v>
      </c>
      <c r="BF2" s="9" t="s">
        <v>1</v>
      </c>
      <c r="BG2" s="9" t="s">
        <v>2</v>
      </c>
      <c r="BH2" s="10" t="s">
        <v>26</v>
      </c>
      <c r="BI2" s="9" t="s">
        <v>1</v>
      </c>
      <c r="BJ2" s="9" t="s">
        <v>2</v>
      </c>
      <c r="BK2" s="10" t="s">
        <v>26</v>
      </c>
      <c r="BL2" s="9" t="s">
        <v>1</v>
      </c>
      <c r="BM2" s="9" t="s">
        <v>2</v>
      </c>
      <c r="BN2" s="10" t="s">
        <v>26</v>
      </c>
      <c r="BO2" s="9" t="s">
        <v>1</v>
      </c>
      <c r="BP2" s="9" t="s">
        <v>2</v>
      </c>
      <c r="BQ2" s="10" t="s">
        <v>26</v>
      </c>
      <c r="BR2" s="9" t="s">
        <v>1</v>
      </c>
      <c r="BS2" s="9" t="s">
        <v>2</v>
      </c>
      <c r="BT2" s="10" t="s">
        <v>26</v>
      </c>
      <c r="BU2" s="9" t="s">
        <v>1</v>
      </c>
      <c r="BV2" s="9" t="s">
        <v>2</v>
      </c>
      <c r="BW2" s="10" t="s">
        <v>26</v>
      </c>
      <c r="BX2" s="9" t="s">
        <v>1</v>
      </c>
      <c r="BY2" s="9" t="s">
        <v>2</v>
      </c>
      <c r="BZ2" s="10" t="s">
        <v>26</v>
      </c>
      <c r="CA2" s="9" t="s">
        <v>1</v>
      </c>
      <c r="CB2" s="9" t="s">
        <v>2</v>
      </c>
      <c r="CC2" s="10" t="s">
        <v>26</v>
      </c>
      <c r="CD2" s="9" t="s">
        <v>1</v>
      </c>
      <c r="CE2" s="9" t="s">
        <v>2</v>
      </c>
      <c r="CF2" s="10" t="s">
        <v>26</v>
      </c>
      <c r="CG2" s="9" t="s">
        <v>1</v>
      </c>
      <c r="CH2" s="9" t="s">
        <v>2</v>
      </c>
      <c r="CI2" s="10" t="s">
        <v>26</v>
      </c>
      <c r="CJ2" s="9" t="s">
        <v>1</v>
      </c>
      <c r="CK2" s="9" t="s">
        <v>2</v>
      </c>
      <c r="CL2" s="10" t="s">
        <v>26</v>
      </c>
      <c r="CM2" s="9" t="s">
        <v>1</v>
      </c>
      <c r="CN2" s="9" t="s">
        <v>2</v>
      </c>
      <c r="CO2" s="10" t="s">
        <v>26</v>
      </c>
      <c r="CP2" s="9" t="s">
        <v>1</v>
      </c>
      <c r="CQ2" s="9" t="s">
        <v>2</v>
      </c>
      <c r="CR2" s="10" t="s">
        <v>26</v>
      </c>
      <c r="CS2" s="9" t="s">
        <v>1</v>
      </c>
      <c r="CT2" s="9" t="s">
        <v>2</v>
      </c>
      <c r="CU2" s="10" t="s">
        <v>26</v>
      </c>
      <c r="CV2" s="9" t="s">
        <v>1</v>
      </c>
      <c r="CW2" s="9" t="s">
        <v>2</v>
      </c>
      <c r="CX2" s="10" t="s">
        <v>26</v>
      </c>
      <c r="CY2" s="9" t="s">
        <v>1</v>
      </c>
      <c r="CZ2" s="9" t="s">
        <v>2</v>
      </c>
      <c r="DA2" s="10" t="s">
        <v>26</v>
      </c>
      <c r="DB2" s="9" t="s">
        <v>1</v>
      </c>
      <c r="DC2" s="9" t="s">
        <v>2</v>
      </c>
      <c r="DD2" s="10" t="s">
        <v>26</v>
      </c>
    </row>
    <row r="3" spans="1:108" x14ac:dyDescent="0.25">
      <c r="A3" s="12" t="s">
        <v>3</v>
      </c>
      <c r="B3" s="12" t="str">
        <f>IF(ISBLANK(A3)," ",VLOOKUP(A3,'Denré-Unité'!$B$3:$C$60,2,FALSE))</f>
        <v>g</v>
      </c>
      <c r="C3" s="13">
        <v>100</v>
      </c>
      <c r="D3" s="12" t="s">
        <v>3</v>
      </c>
      <c r="E3" s="12" t="str">
        <f>IF(ISBLANK(D3)," ",VLOOKUP(D3,'Denré-Unité'!$B$3:$C$60,2,FALSE))</f>
        <v>g</v>
      </c>
      <c r="F3" s="13">
        <v>75</v>
      </c>
      <c r="G3" s="14"/>
      <c r="H3" s="12" t="str">
        <f>IF(ISBLANK(G3)," ",VLOOKUP(G3,'Denré-Unité'!$B$3:$C$60,2,FALSE))</f>
        <v xml:space="preserve"> </v>
      </c>
      <c r="I3" s="13"/>
      <c r="J3" s="14"/>
      <c r="K3" s="12" t="str">
        <f>IF(ISBLANK(J3)," ",VLOOKUP(J3,'Denré-Unité'!$B$3:$C$60,2,FALSE))</f>
        <v xml:space="preserve"> </v>
      </c>
      <c r="L3" s="13"/>
      <c r="M3" s="14"/>
      <c r="N3" s="12" t="str">
        <f>IF(ISBLANK(M3)," ",VLOOKUP(M3,'Denré-Unité'!$B$3:$C$60,2,FALSE))</f>
        <v xml:space="preserve"> </v>
      </c>
      <c r="O3" s="13"/>
      <c r="P3" s="14"/>
      <c r="Q3" s="12" t="str">
        <f>IF(ISBLANK(P3)," ",VLOOKUP(P3,'Denré-Unité'!$B$3:$C$60,2,FALSE))</f>
        <v xml:space="preserve"> </v>
      </c>
      <c r="R3" s="13"/>
      <c r="S3" s="14"/>
      <c r="T3" s="12" t="str">
        <f>IF(ISBLANK(S3)," ",VLOOKUP(S3,'Denré-Unité'!$B$3:$C$60,2,FALSE))</f>
        <v xml:space="preserve"> </v>
      </c>
      <c r="U3" s="13"/>
      <c r="V3" s="14"/>
      <c r="W3" s="12" t="str">
        <f>IF(ISBLANK(V3)," ",VLOOKUP(V3,'Denré-Unité'!$B$3:$C$60,2,FALSE))</f>
        <v xml:space="preserve"> </v>
      </c>
      <c r="X3" s="13"/>
      <c r="Y3" s="14"/>
      <c r="Z3" s="12" t="str">
        <f>IF(ISBLANK(Y3)," ",VLOOKUP(Y3,'Denré-Unité'!$B$3:$C$60,2,FALSE))</f>
        <v xml:space="preserve"> </v>
      </c>
      <c r="AA3" s="13"/>
      <c r="AB3" s="14"/>
      <c r="AC3" s="12" t="str">
        <f>IF(ISBLANK(AB3)," ",VLOOKUP(AB3,'Denré-Unité'!$B$3:$C$60,2,FALSE))</f>
        <v xml:space="preserve"> </v>
      </c>
      <c r="AD3" s="13"/>
      <c r="AE3" s="14"/>
      <c r="AF3" s="12" t="str">
        <f>IF(ISBLANK(AE3)," ",VLOOKUP(AE3,'Denré-Unité'!$B$3:$C$60,2,FALSE))</f>
        <v xml:space="preserve"> </v>
      </c>
      <c r="AG3" s="13"/>
      <c r="AH3" s="14"/>
      <c r="AI3" s="12" t="str">
        <f>IF(ISBLANK(AH3)," ",VLOOKUP(AH3,'Denré-Unité'!$B$3:$C$60,2,FALSE))</f>
        <v xml:space="preserve"> </v>
      </c>
      <c r="AJ3" s="13"/>
      <c r="AK3" s="14"/>
      <c r="AL3" s="12" t="str">
        <f>IF(ISBLANK(AK3)," ",VLOOKUP(AK3,'Denré-Unité'!$B$3:$C$60,2,FALSE))</f>
        <v xml:space="preserve"> </v>
      </c>
      <c r="AM3" s="13"/>
      <c r="AN3" s="14"/>
      <c r="AO3" s="12" t="str">
        <f>IF(ISBLANK(AN3)," ",VLOOKUP(AN3,'Denré-Unité'!$B$3:$C$60,2,FALSE))</f>
        <v xml:space="preserve"> </v>
      </c>
      <c r="AP3" s="13"/>
      <c r="AQ3" s="14"/>
      <c r="AR3" s="12" t="str">
        <f>IF(ISBLANK(AQ3)," ",VLOOKUP(AQ3,'Denré-Unité'!$B$3:$C$60,2,FALSE))</f>
        <v xml:space="preserve"> </v>
      </c>
      <c r="AS3" s="13"/>
      <c r="AT3" s="14"/>
      <c r="AU3" s="12" t="str">
        <f>IF(ISBLANK(AT3)," ",VLOOKUP(AT3,'Denré-Unité'!$B$3:$C$60,2,FALSE))</f>
        <v xml:space="preserve"> </v>
      </c>
      <c r="AV3" s="13"/>
      <c r="AW3" s="14"/>
      <c r="AX3" s="12" t="str">
        <f>IF(ISBLANK(AW3)," ",VLOOKUP(AW3,'Denré-Unité'!$B$3:$C$60,2,FALSE))</f>
        <v xml:space="preserve"> </v>
      </c>
      <c r="AY3" s="13"/>
      <c r="AZ3" s="14"/>
      <c r="BA3" s="12" t="str">
        <f>IF(ISBLANK(AZ3)," ",VLOOKUP(AZ3,'Denré-Unité'!$B$3:$C$60,2,FALSE))</f>
        <v xml:space="preserve"> </v>
      </c>
      <c r="BB3" s="13"/>
      <c r="BC3" s="14"/>
      <c r="BD3" s="12" t="str">
        <f>IF(ISBLANK(BC3)," ",VLOOKUP(BC3,'Denré-Unité'!$B$3:$C$60,2,FALSE))</f>
        <v xml:space="preserve"> </v>
      </c>
      <c r="BE3" s="13"/>
      <c r="BF3" s="14"/>
      <c r="BG3" s="12" t="str">
        <f>IF(ISBLANK(BF3)," ",VLOOKUP(BF3,'Denré-Unité'!$B$3:$C$60,2,FALSE))</f>
        <v xml:space="preserve"> </v>
      </c>
      <c r="BH3" s="13"/>
      <c r="BI3" s="14"/>
      <c r="BJ3" s="12" t="str">
        <f>IF(ISBLANK(BI3)," ",VLOOKUP(BI3,'Denré-Unité'!$B$3:$C$60,2,FALSE))</f>
        <v xml:space="preserve"> </v>
      </c>
      <c r="BK3" s="13"/>
      <c r="BL3" s="14"/>
      <c r="BM3" s="12" t="str">
        <f>IF(ISBLANK(BL3)," ",VLOOKUP(BL3,'Denré-Unité'!$B$3:$C$60,2,FALSE))</f>
        <v xml:space="preserve"> </v>
      </c>
      <c r="BN3" s="13"/>
      <c r="BO3" s="14"/>
      <c r="BP3" s="12" t="str">
        <f>IF(ISBLANK(BO3)," ",VLOOKUP(BO3,'Denré-Unité'!$B$3:$C$60,2,FALSE))</f>
        <v xml:space="preserve"> </v>
      </c>
      <c r="BQ3" s="13"/>
      <c r="BR3" s="14"/>
      <c r="BS3" s="12" t="str">
        <f>IF(ISBLANK(BR3)," ",VLOOKUP(BR3,'Denré-Unité'!$B$3:$C$60,2,FALSE))</f>
        <v xml:space="preserve"> </v>
      </c>
      <c r="BT3" s="13"/>
      <c r="BU3" s="14"/>
      <c r="BV3" s="12" t="str">
        <f>IF(ISBLANK(BU3)," ",VLOOKUP(BU3,'Denré-Unité'!$B$3:$C$60,2,FALSE))</f>
        <v xml:space="preserve"> </v>
      </c>
      <c r="BW3" s="13"/>
      <c r="BX3" s="14"/>
      <c r="BY3" s="12" t="str">
        <f>IF(ISBLANK(BX3)," ",VLOOKUP(BX3,'Denré-Unité'!$B$3:$C$60,2,FALSE))</f>
        <v xml:space="preserve"> </v>
      </c>
      <c r="BZ3" s="13"/>
      <c r="CA3" s="14"/>
      <c r="CB3" s="12" t="str">
        <f>IF(ISBLANK(CA3)," ",VLOOKUP(CA3,'Denré-Unité'!$B$3:$C$60,2,FALSE))</f>
        <v xml:space="preserve"> </v>
      </c>
      <c r="CC3" s="13"/>
      <c r="CD3" s="14"/>
      <c r="CE3" s="12" t="str">
        <f>IF(ISBLANK(CD3)," ",VLOOKUP(CD3,'Denré-Unité'!$B$3:$C$60,2,FALSE))</f>
        <v xml:space="preserve"> </v>
      </c>
      <c r="CF3" s="13"/>
      <c r="CG3" s="14"/>
      <c r="CH3" s="12" t="str">
        <f>IF(ISBLANK(CG3)," ",VLOOKUP(CG3,'Denré-Unité'!$B$3:$C$60,2,FALSE))</f>
        <v xml:space="preserve"> </v>
      </c>
      <c r="CI3" s="13"/>
      <c r="CJ3" s="14"/>
      <c r="CK3" s="12" t="str">
        <f>IF(ISBLANK(CJ3)," ",VLOOKUP(CJ3,'Denré-Unité'!$B$3:$C$60,2,FALSE))</f>
        <v xml:space="preserve"> </v>
      </c>
      <c r="CL3" s="13"/>
      <c r="CM3" s="14"/>
      <c r="CN3" s="12" t="str">
        <f>IF(ISBLANK(CM3)," ",VLOOKUP(CM3,'Denré-Unité'!$B$3:$C$60,2,FALSE))</f>
        <v xml:space="preserve"> </v>
      </c>
      <c r="CO3" s="13"/>
      <c r="CP3" s="14"/>
      <c r="CQ3" s="12" t="str">
        <f>IF(ISBLANK(CP3)," ",VLOOKUP(CP3,'Denré-Unité'!$B$3:$C$60,2,FALSE))</f>
        <v xml:space="preserve"> </v>
      </c>
      <c r="CR3" s="13"/>
      <c r="CS3" s="14"/>
      <c r="CT3" s="12" t="str">
        <f>IF(ISBLANK(CS3)," ",VLOOKUP(CS3,'Denré-Unité'!$B$3:$C$60,2,FALSE))</f>
        <v xml:space="preserve"> </v>
      </c>
      <c r="CU3" s="13"/>
      <c r="CV3" s="14"/>
      <c r="CW3" s="12" t="str">
        <f>IF(ISBLANK(CV3)," ",VLOOKUP(CV3,'Denré-Unité'!$B$3:$C$60,2,FALSE))</f>
        <v xml:space="preserve"> </v>
      </c>
      <c r="CX3" s="13"/>
      <c r="CY3" s="14"/>
      <c r="CZ3" s="12" t="str">
        <f>IF(ISBLANK(CY3)," ",VLOOKUP(CY3,'Denré-Unité'!$B$3:$C$60,2,FALSE))</f>
        <v xml:space="preserve"> </v>
      </c>
      <c r="DA3" s="13"/>
      <c r="DB3" s="14"/>
      <c r="DC3" s="12" t="str">
        <f>IF(ISBLANK(DB3)," ",VLOOKUP(DB3,'Denré-Unité'!$B$3:$C$60,2,FALSE))</f>
        <v xml:space="preserve"> </v>
      </c>
      <c r="DD3" s="13"/>
    </row>
    <row r="4" spans="1:108" x14ac:dyDescent="0.25">
      <c r="A4" s="12" t="s">
        <v>16</v>
      </c>
      <c r="B4" s="12" t="str">
        <f>IF(ISBLANK(A4)," ",VLOOKUP(A4,'Denré-Unité'!$B$3:$C$60,2,FALSE))</f>
        <v>u</v>
      </c>
      <c r="C4" s="13">
        <v>2</v>
      </c>
      <c r="D4" s="12" t="s">
        <v>16</v>
      </c>
      <c r="E4" s="12" t="str">
        <f>IF(ISBLANK(D4)," ",VLOOKUP(D4,'Denré-Unité'!$B$3:$C$60,2,FALSE))</f>
        <v>u</v>
      </c>
      <c r="F4" s="13">
        <v>3</v>
      </c>
      <c r="G4" s="14"/>
      <c r="H4" s="12" t="str">
        <f>IF(ISBLANK(G4)," ",VLOOKUP(G4,'Denré-Unité'!$B$3:$C$60,2,FALSE))</f>
        <v xml:space="preserve"> </v>
      </c>
      <c r="I4" s="13"/>
      <c r="J4" s="14"/>
      <c r="K4" s="12" t="str">
        <f>IF(ISBLANK(J4)," ",VLOOKUP(J4,'Denré-Unité'!$B$3:$C$60,2,FALSE))</f>
        <v xml:space="preserve"> </v>
      </c>
      <c r="L4" s="13"/>
      <c r="M4" s="14"/>
      <c r="N4" s="12" t="str">
        <f>IF(ISBLANK(M4)," ",VLOOKUP(M4,'Denré-Unité'!$B$3:$C$60,2,FALSE))</f>
        <v xml:space="preserve"> </v>
      </c>
      <c r="O4" s="13"/>
      <c r="P4" s="14"/>
      <c r="Q4" s="12" t="str">
        <f>IF(ISBLANK(P4)," ",VLOOKUP(P4,'Denré-Unité'!$B$3:$C$60,2,FALSE))</f>
        <v xml:space="preserve"> </v>
      </c>
      <c r="R4" s="13"/>
      <c r="S4" s="14"/>
      <c r="T4" s="12" t="str">
        <f>IF(ISBLANK(S4)," ",VLOOKUP(S4,'Denré-Unité'!$B$3:$C$60,2,FALSE))</f>
        <v xml:space="preserve"> </v>
      </c>
      <c r="U4" s="13"/>
      <c r="V4" s="14"/>
      <c r="W4" s="12" t="str">
        <f>IF(ISBLANK(V4)," ",VLOOKUP(V4,'Denré-Unité'!$B$3:$C$60,2,FALSE))</f>
        <v xml:space="preserve"> </v>
      </c>
      <c r="X4" s="13"/>
      <c r="Y4" s="14"/>
      <c r="Z4" s="12" t="str">
        <f>IF(ISBLANK(Y4)," ",VLOOKUP(Y4,'Denré-Unité'!$B$3:$C$60,2,FALSE))</f>
        <v xml:space="preserve"> </v>
      </c>
      <c r="AA4" s="13"/>
      <c r="AB4" s="14"/>
      <c r="AC4" s="12" t="str">
        <f>IF(ISBLANK(AB4)," ",VLOOKUP(AB4,'Denré-Unité'!$B$3:$C$60,2,FALSE))</f>
        <v xml:space="preserve"> </v>
      </c>
      <c r="AD4" s="13"/>
      <c r="AE4" s="14"/>
      <c r="AF4" s="12" t="str">
        <f>IF(ISBLANK(AE4)," ",VLOOKUP(AE4,'Denré-Unité'!$B$3:$C$60,2,FALSE))</f>
        <v xml:space="preserve"> </v>
      </c>
      <c r="AG4" s="13"/>
      <c r="AH4" s="14"/>
      <c r="AI4" s="12" t="str">
        <f>IF(ISBLANK(AH4)," ",VLOOKUP(AH4,'Denré-Unité'!$B$3:$C$60,2,FALSE))</f>
        <v xml:space="preserve"> </v>
      </c>
      <c r="AJ4" s="13"/>
      <c r="AK4" s="14"/>
      <c r="AL4" s="12" t="str">
        <f>IF(ISBLANK(AK4)," ",VLOOKUP(AK4,'Denré-Unité'!$B$3:$C$60,2,FALSE))</f>
        <v xml:space="preserve"> </v>
      </c>
      <c r="AM4" s="13"/>
      <c r="AN4" s="14"/>
      <c r="AO4" s="12" t="str">
        <f>IF(ISBLANK(AN4)," ",VLOOKUP(AN4,'Denré-Unité'!$B$3:$C$60,2,FALSE))</f>
        <v xml:space="preserve"> </v>
      </c>
      <c r="AP4" s="13"/>
      <c r="AQ4" s="14"/>
      <c r="AR4" s="12" t="str">
        <f>IF(ISBLANK(AQ4)," ",VLOOKUP(AQ4,'Denré-Unité'!$B$3:$C$60,2,FALSE))</f>
        <v xml:space="preserve"> </v>
      </c>
      <c r="AS4" s="13"/>
      <c r="AT4" s="14"/>
      <c r="AU4" s="12" t="str">
        <f>IF(ISBLANK(AT4)," ",VLOOKUP(AT4,'Denré-Unité'!$B$3:$C$60,2,FALSE))</f>
        <v xml:space="preserve"> </v>
      </c>
      <c r="AV4" s="13"/>
      <c r="AW4" s="14"/>
      <c r="AX4" s="12" t="str">
        <f>IF(ISBLANK(AW4)," ",VLOOKUP(AW4,'Denré-Unité'!$B$3:$C$60,2,FALSE))</f>
        <v xml:space="preserve"> </v>
      </c>
      <c r="AY4" s="13"/>
      <c r="AZ4" s="14"/>
      <c r="BA4" s="12" t="str">
        <f>IF(ISBLANK(AZ4)," ",VLOOKUP(AZ4,'Denré-Unité'!$B$3:$C$60,2,FALSE))</f>
        <v xml:space="preserve"> </v>
      </c>
      <c r="BB4" s="13"/>
      <c r="BC4" s="14"/>
      <c r="BD4" s="12" t="str">
        <f>IF(ISBLANK(BC4)," ",VLOOKUP(BC4,'Denré-Unité'!$B$3:$C$60,2,FALSE))</f>
        <v xml:space="preserve"> </v>
      </c>
      <c r="BE4" s="13"/>
      <c r="BF4" s="14"/>
      <c r="BG4" s="12" t="str">
        <f>IF(ISBLANK(BF4)," ",VLOOKUP(BF4,'Denré-Unité'!$B$3:$C$60,2,FALSE))</f>
        <v xml:space="preserve"> </v>
      </c>
      <c r="BH4" s="13"/>
      <c r="BI4" s="14"/>
      <c r="BJ4" s="12" t="str">
        <f>IF(ISBLANK(BI4)," ",VLOOKUP(BI4,'Denré-Unité'!$B$3:$C$60,2,FALSE))</f>
        <v xml:space="preserve"> </v>
      </c>
      <c r="BK4" s="13"/>
      <c r="BL4" s="14"/>
      <c r="BM4" s="12" t="str">
        <f>IF(ISBLANK(BL4)," ",VLOOKUP(BL4,'Denré-Unité'!$B$3:$C$60,2,FALSE))</f>
        <v xml:space="preserve"> </v>
      </c>
      <c r="BN4" s="13"/>
      <c r="BO4" s="14"/>
      <c r="BP4" s="12" t="str">
        <f>IF(ISBLANK(BO4)," ",VLOOKUP(BO4,'Denré-Unité'!$B$3:$C$60,2,FALSE))</f>
        <v xml:space="preserve"> </v>
      </c>
      <c r="BQ4" s="13"/>
      <c r="BR4" s="14"/>
      <c r="BS4" s="12" t="str">
        <f>IF(ISBLANK(BR4)," ",VLOOKUP(BR4,'Denré-Unité'!$B$3:$C$60,2,FALSE))</f>
        <v xml:space="preserve"> </v>
      </c>
      <c r="BT4" s="13"/>
      <c r="BU4" s="14"/>
      <c r="BV4" s="12" t="str">
        <f>IF(ISBLANK(BU4)," ",VLOOKUP(BU4,'Denré-Unité'!$B$3:$C$60,2,FALSE))</f>
        <v xml:space="preserve"> </v>
      </c>
      <c r="BW4" s="13"/>
      <c r="BX4" s="14"/>
      <c r="BY4" s="12" t="str">
        <f>IF(ISBLANK(BX4)," ",VLOOKUP(BX4,'Denré-Unité'!$B$3:$C$60,2,FALSE))</f>
        <v xml:space="preserve"> </v>
      </c>
      <c r="BZ4" s="13"/>
      <c r="CA4" s="14"/>
      <c r="CB4" s="12" t="str">
        <f>IF(ISBLANK(CA4)," ",VLOOKUP(CA4,'Denré-Unité'!$B$3:$C$60,2,FALSE))</f>
        <v xml:space="preserve"> </v>
      </c>
      <c r="CC4" s="13"/>
      <c r="CD4" s="14"/>
      <c r="CE4" s="12" t="str">
        <f>IF(ISBLANK(CD4)," ",VLOOKUP(CD4,'Denré-Unité'!$B$3:$C$60,2,FALSE))</f>
        <v xml:space="preserve"> </v>
      </c>
      <c r="CF4" s="13"/>
      <c r="CG4" s="14"/>
      <c r="CH4" s="12" t="str">
        <f>IF(ISBLANK(CG4)," ",VLOOKUP(CG4,'Denré-Unité'!$B$3:$C$60,2,FALSE))</f>
        <v xml:space="preserve"> </v>
      </c>
      <c r="CI4" s="13"/>
      <c r="CJ4" s="14"/>
      <c r="CK4" s="12" t="str">
        <f>IF(ISBLANK(CJ4)," ",VLOOKUP(CJ4,'Denré-Unité'!$B$3:$C$60,2,FALSE))</f>
        <v xml:space="preserve"> </v>
      </c>
      <c r="CL4" s="13"/>
      <c r="CM4" s="14"/>
      <c r="CN4" s="12" t="str">
        <f>IF(ISBLANK(CM4)," ",VLOOKUP(CM4,'Denré-Unité'!$B$3:$C$60,2,FALSE))</f>
        <v xml:space="preserve"> </v>
      </c>
      <c r="CO4" s="13"/>
      <c r="CP4" s="14"/>
      <c r="CQ4" s="12" t="str">
        <f>IF(ISBLANK(CP4)," ",VLOOKUP(CP4,'Denré-Unité'!$B$3:$C$60,2,FALSE))</f>
        <v xml:space="preserve"> </v>
      </c>
      <c r="CR4" s="13"/>
      <c r="CS4" s="14"/>
      <c r="CT4" s="12" t="str">
        <f>IF(ISBLANK(CS4)," ",VLOOKUP(CS4,'Denré-Unité'!$B$3:$C$60,2,FALSE))</f>
        <v xml:space="preserve"> </v>
      </c>
      <c r="CU4" s="13"/>
      <c r="CV4" s="14"/>
      <c r="CW4" s="12" t="str">
        <f>IF(ISBLANK(CV4)," ",VLOOKUP(CV4,'Denré-Unité'!$B$3:$C$60,2,FALSE))</f>
        <v xml:space="preserve"> </v>
      </c>
      <c r="CX4" s="13"/>
      <c r="CY4" s="14"/>
      <c r="CZ4" s="12" t="str">
        <f>IF(ISBLANK(CY4)," ",VLOOKUP(CY4,'Denré-Unité'!$B$3:$C$60,2,FALSE))</f>
        <v xml:space="preserve"> </v>
      </c>
      <c r="DA4" s="13"/>
      <c r="DB4" s="14"/>
      <c r="DC4" s="12" t="str">
        <f>IF(ISBLANK(DB4)," ",VLOOKUP(DB4,'Denré-Unité'!$B$3:$C$60,2,FALSE))</f>
        <v xml:space="preserve"> </v>
      </c>
      <c r="DD4" s="13"/>
    </row>
    <row r="5" spans="1:108" x14ac:dyDescent="0.25">
      <c r="A5" s="12" t="s">
        <v>11</v>
      </c>
      <c r="B5" s="12" t="str">
        <f>IF(ISBLANK(A5)," ",VLOOKUP(A5,'Denré-Unité'!$B$3:$C$60,2,FALSE))</f>
        <v>g</v>
      </c>
      <c r="C5" s="13">
        <v>25</v>
      </c>
      <c r="D5" s="12" t="s">
        <v>17</v>
      </c>
      <c r="E5" s="12" t="str">
        <f>IF(ISBLANK(D5)," ",VLOOKUP(D5,'Denré-Unité'!$B$3:$C$60,2,FALSE))</f>
        <v>g</v>
      </c>
      <c r="F5" s="13">
        <v>75</v>
      </c>
      <c r="G5" s="14"/>
      <c r="H5" s="12" t="str">
        <f>IF(ISBLANK(G5)," ",VLOOKUP(G5,'Denré-Unité'!$B$3:$C$60,2,FALSE))</f>
        <v xml:space="preserve"> </v>
      </c>
      <c r="I5" s="13"/>
      <c r="J5" s="14"/>
      <c r="K5" s="12" t="str">
        <f>IF(ISBLANK(J5)," ",VLOOKUP(J5,'Denré-Unité'!$B$3:$C$60,2,FALSE))</f>
        <v xml:space="preserve"> </v>
      </c>
      <c r="L5" s="13"/>
      <c r="M5" s="14"/>
      <c r="N5" s="12" t="str">
        <f>IF(ISBLANK(M5)," ",VLOOKUP(M5,'Denré-Unité'!$B$3:$C$60,2,FALSE))</f>
        <v xml:space="preserve"> </v>
      </c>
      <c r="O5" s="13"/>
      <c r="P5" s="14"/>
      <c r="Q5" s="12" t="str">
        <f>IF(ISBLANK(P5)," ",VLOOKUP(P5,'Denré-Unité'!$B$3:$C$60,2,FALSE))</f>
        <v xml:space="preserve"> </v>
      </c>
      <c r="R5" s="13"/>
      <c r="S5" s="14"/>
      <c r="T5" s="12" t="str">
        <f>IF(ISBLANK(S5)," ",VLOOKUP(S5,'Denré-Unité'!$B$3:$C$60,2,FALSE))</f>
        <v xml:space="preserve"> </v>
      </c>
      <c r="U5" s="13"/>
      <c r="V5" s="14"/>
      <c r="W5" s="12" t="str">
        <f>IF(ISBLANK(V5)," ",VLOOKUP(V5,'Denré-Unité'!$B$3:$C$60,2,FALSE))</f>
        <v xml:space="preserve"> </v>
      </c>
      <c r="X5" s="13"/>
      <c r="Y5" s="14"/>
      <c r="Z5" s="12" t="str">
        <f>IF(ISBLANK(Y5)," ",VLOOKUP(Y5,'Denré-Unité'!$B$3:$C$60,2,FALSE))</f>
        <v xml:space="preserve"> </v>
      </c>
      <c r="AA5" s="13"/>
      <c r="AB5" s="14"/>
      <c r="AC5" s="12" t="str">
        <f>IF(ISBLANK(AB5)," ",VLOOKUP(AB5,'Denré-Unité'!$B$3:$C$60,2,FALSE))</f>
        <v xml:space="preserve"> </v>
      </c>
      <c r="AD5" s="13"/>
      <c r="AE5" s="14"/>
      <c r="AF5" s="12" t="str">
        <f>IF(ISBLANK(AE5)," ",VLOOKUP(AE5,'Denré-Unité'!$B$3:$C$60,2,FALSE))</f>
        <v xml:space="preserve"> </v>
      </c>
      <c r="AG5" s="13"/>
      <c r="AH5" s="14"/>
      <c r="AI5" s="12" t="str">
        <f>IF(ISBLANK(AH5)," ",VLOOKUP(AH5,'Denré-Unité'!$B$3:$C$60,2,FALSE))</f>
        <v xml:space="preserve"> </v>
      </c>
      <c r="AJ5" s="13"/>
      <c r="AK5" s="14"/>
      <c r="AL5" s="12" t="str">
        <f>IF(ISBLANK(AK5)," ",VLOOKUP(AK5,'Denré-Unité'!$B$3:$C$60,2,FALSE))</f>
        <v xml:space="preserve"> </v>
      </c>
      <c r="AM5" s="13"/>
      <c r="AN5" s="14"/>
      <c r="AO5" s="12" t="str">
        <f>IF(ISBLANK(AN5)," ",VLOOKUP(AN5,'Denré-Unité'!$B$3:$C$60,2,FALSE))</f>
        <v xml:space="preserve"> </v>
      </c>
      <c r="AP5" s="13"/>
      <c r="AQ5" s="14"/>
      <c r="AR5" s="12" t="str">
        <f>IF(ISBLANK(AQ5)," ",VLOOKUP(AQ5,'Denré-Unité'!$B$3:$C$60,2,FALSE))</f>
        <v xml:space="preserve"> </v>
      </c>
      <c r="AS5" s="13"/>
      <c r="AT5" s="14"/>
      <c r="AU5" s="12" t="str">
        <f>IF(ISBLANK(AT5)," ",VLOOKUP(AT5,'Denré-Unité'!$B$3:$C$60,2,FALSE))</f>
        <v xml:space="preserve"> </v>
      </c>
      <c r="AV5" s="13"/>
      <c r="AW5" s="14"/>
      <c r="AX5" s="12" t="str">
        <f>IF(ISBLANK(AW5)," ",VLOOKUP(AW5,'Denré-Unité'!$B$3:$C$60,2,FALSE))</f>
        <v xml:space="preserve"> </v>
      </c>
      <c r="AY5" s="13"/>
      <c r="AZ5" s="14"/>
      <c r="BA5" s="12" t="str">
        <f>IF(ISBLANK(AZ5)," ",VLOOKUP(AZ5,'Denré-Unité'!$B$3:$C$60,2,FALSE))</f>
        <v xml:space="preserve"> </v>
      </c>
      <c r="BB5" s="13"/>
      <c r="BC5" s="14"/>
      <c r="BD5" s="12" t="str">
        <f>IF(ISBLANK(BC5)," ",VLOOKUP(BC5,'Denré-Unité'!$B$3:$C$60,2,FALSE))</f>
        <v xml:space="preserve"> </v>
      </c>
      <c r="BE5" s="13"/>
      <c r="BF5" s="14"/>
      <c r="BG5" s="12" t="str">
        <f>IF(ISBLANK(BF5)," ",VLOOKUP(BF5,'Denré-Unité'!$B$3:$C$60,2,FALSE))</f>
        <v xml:space="preserve"> </v>
      </c>
      <c r="BH5" s="13"/>
      <c r="BI5" s="14"/>
      <c r="BJ5" s="12" t="str">
        <f>IF(ISBLANK(BI5)," ",VLOOKUP(BI5,'Denré-Unité'!$B$3:$C$60,2,FALSE))</f>
        <v xml:space="preserve"> </v>
      </c>
      <c r="BK5" s="13"/>
      <c r="BL5" s="14"/>
      <c r="BM5" s="12" t="str">
        <f>IF(ISBLANK(BL5)," ",VLOOKUP(BL5,'Denré-Unité'!$B$3:$C$60,2,FALSE))</f>
        <v xml:space="preserve"> </v>
      </c>
      <c r="BN5" s="13"/>
      <c r="BO5" s="14"/>
      <c r="BP5" s="12" t="str">
        <f>IF(ISBLANK(BO5)," ",VLOOKUP(BO5,'Denré-Unité'!$B$3:$C$60,2,FALSE))</f>
        <v xml:space="preserve"> </v>
      </c>
      <c r="BQ5" s="13"/>
      <c r="BR5" s="14"/>
      <c r="BS5" s="12" t="str">
        <f>IF(ISBLANK(BR5)," ",VLOOKUP(BR5,'Denré-Unité'!$B$3:$C$60,2,FALSE))</f>
        <v xml:space="preserve"> </v>
      </c>
      <c r="BT5" s="13"/>
      <c r="BU5" s="14"/>
      <c r="BV5" s="12" t="str">
        <f>IF(ISBLANK(BU5)," ",VLOOKUP(BU5,'Denré-Unité'!$B$3:$C$60,2,FALSE))</f>
        <v xml:space="preserve"> </v>
      </c>
      <c r="BW5" s="13"/>
      <c r="BX5" s="14"/>
      <c r="BY5" s="12" t="str">
        <f>IF(ISBLANK(BX5)," ",VLOOKUP(BX5,'Denré-Unité'!$B$3:$C$60,2,FALSE))</f>
        <v xml:space="preserve"> </v>
      </c>
      <c r="BZ5" s="13"/>
      <c r="CA5" s="14"/>
      <c r="CB5" s="12" t="str">
        <f>IF(ISBLANK(CA5)," ",VLOOKUP(CA5,'Denré-Unité'!$B$3:$C$60,2,FALSE))</f>
        <v xml:space="preserve"> </v>
      </c>
      <c r="CC5" s="13"/>
      <c r="CD5" s="14"/>
      <c r="CE5" s="12" t="str">
        <f>IF(ISBLANK(CD5)," ",VLOOKUP(CD5,'Denré-Unité'!$B$3:$C$60,2,FALSE))</f>
        <v xml:space="preserve"> </v>
      </c>
      <c r="CF5" s="13"/>
      <c r="CG5" s="14"/>
      <c r="CH5" s="12" t="str">
        <f>IF(ISBLANK(CG5)," ",VLOOKUP(CG5,'Denré-Unité'!$B$3:$C$60,2,FALSE))</f>
        <v xml:space="preserve"> </v>
      </c>
      <c r="CI5" s="13"/>
      <c r="CJ5" s="14"/>
      <c r="CK5" s="12" t="str">
        <f>IF(ISBLANK(CJ5)," ",VLOOKUP(CJ5,'Denré-Unité'!$B$3:$C$60,2,FALSE))</f>
        <v xml:space="preserve"> </v>
      </c>
      <c r="CL5" s="13"/>
      <c r="CM5" s="14"/>
      <c r="CN5" s="12" t="str">
        <f>IF(ISBLANK(CM5)," ",VLOOKUP(CM5,'Denré-Unité'!$B$3:$C$60,2,FALSE))</f>
        <v xml:space="preserve"> </v>
      </c>
      <c r="CO5" s="13"/>
      <c r="CP5" s="14"/>
      <c r="CQ5" s="12" t="str">
        <f>IF(ISBLANK(CP5)," ",VLOOKUP(CP5,'Denré-Unité'!$B$3:$C$60,2,FALSE))</f>
        <v xml:space="preserve"> </v>
      </c>
      <c r="CR5" s="13"/>
      <c r="CS5" s="14"/>
      <c r="CT5" s="12" t="str">
        <f>IF(ISBLANK(CS5)," ",VLOOKUP(CS5,'Denré-Unité'!$B$3:$C$60,2,FALSE))</f>
        <v xml:space="preserve"> </v>
      </c>
      <c r="CU5" s="13"/>
      <c r="CV5" s="14"/>
      <c r="CW5" s="12" t="str">
        <f>IF(ISBLANK(CV5)," ",VLOOKUP(CV5,'Denré-Unité'!$B$3:$C$60,2,FALSE))</f>
        <v xml:space="preserve"> </v>
      </c>
      <c r="CX5" s="13"/>
      <c r="CY5" s="14"/>
      <c r="CZ5" s="12" t="str">
        <f>IF(ISBLANK(CY5)," ",VLOOKUP(CY5,'Denré-Unité'!$B$3:$C$60,2,FALSE))</f>
        <v xml:space="preserve"> </v>
      </c>
      <c r="DA5" s="13"/>
      <c r="DB5" s="14"/>
      <c r="DC5" s="12" t="str">
        <f>IF(ISBLANK(DB5)," ",VLOOKUP(DB5,'Denré-Unité'!$B$3:$C$60,2,FALSE))</f>
        <v xml:space="preserve"> </v>
      </c>
      <c r="DD5" s="13"/>
    </row>
    <row r="6" spans="1:108" x14ac:dyDescent="0.25">
      <c r="A6" s="12" t="s">
        <v>12</v>
      </c>
      <c r="B6" s="12" t="str">
        <f>IF(ISBLANK(A6)," ",VLOOKUP(A6,'Denré-Unité'!$B$3:$C$60,2,FALSE))</f>
        <v>g</v>
      </c>
      <c r="C6" s="13">
        <v>100</v>
      </c>
      <c r="D6" s="12" t="s">
        <v>18</v>
      </c>
      <c r="E6" s="12" t="str">
        <f>IF(ISBLANK(D6)," ",VLOOKUP(D6,'Denré-Unité'!$B$3:$C$60,2,FALSE))</f>
        <v>u</v>
      </c>
      <c r="F6" s="13">
        <v>0.5</v>
      </c>
      <c r="G6" s="14"/>
      <c r="H6" s="12" t="str">
        <f>IF(ISBLANK(G6)," ",VLOOKUP(G6,'Denré-Unité'!$B$3:$C$60,2,FALSE))</f>
        <v xml:space="preserve"> </v>
      </c>
      <c r="I6" s="13"/>
      <c r="J6" s="14"/>
      <c r="K6" s="12" t="str">
        <f>IF(ISBLANK(J6)," ",VLOOKUP(J6,'Denré-Unité'!$B$3:$C$60,2,FALSE))</f>
        <v xml:space="preserve"> </v>
      </c>
      <c r="L6" s="13"/>
      <c r="M6" s="14"/>
      <c r="N6" s="12" t="str">
        <f>IF(ISBLANK(M6)," ",VLOOKUP(M6,'Denré-Unité'!$B$3:$C$60,2,FALSE))</f>
        <v xml:space="preserve"> </v>
      </c>
      <c r="O6" s="13"/>
      <c r="P6" s="14"/>
      <c r="Q6" s="12" t="str">
        <f>IF(ISBLANK(P6)," ",VLOOKUP(P6,'Denré-Unité'!$B$3:$C$60,2,FALSE))</f>
        <v xml:space="preserve"> </v>
      </c>
      <c r="R6" s="13"/>
      <c r="S6" s="14"/>
      <c r="T6" s="12" t="str">
        <f>IF(ISBLANK(S6)," ",VLOOKUP(S6,'Denré-Unité'!$B$3:$C$60,2,FALSE))</f>
        <v xml:space="preserve"> </v>
      </c>
      <c r="U6" s="13"/>
      <c r="V6" s="14"/>
      <c r="W6" s="12" t="str">
        <f>IF(ISBLANK(V6)," ",VLOOKUP(V6,'Denré-Unité'!$B$3:$C$60,2,FALSE))</f>
        <v xml:space="preserve"> </v>
      </c>
      <c r="X6" s="13"/>
      <c r="Y6" s="14"/>
      <c r="Z6" s="12" t="str">
        <f>IF(ISBLANK(Y6)," ",VLOOKUP(Y6,'Denré-Unité'!$B$3:$C$60,2,FALSE))</f>
        <v xml:space="preserve"> </v>
      </c>
      <c r="AA6" s="13"/>
      <c r="AB6" s="14"/>
      <c r="AC6" s="12" t="str">
        <f>IF(ISBLANK(AB6)," ",VLOOKUP(AB6,'Denré-Unité'!$B$3:$C$60,2,FALSE))</f>
        <v xml:space="preserve"> </v>
      </c>
      <c r="AD6" s="13"/>
      <c r="AE6" s="14"/>
      <c r="AF6" s="12" t="str">
        <f>IF(ISBLANK(AE6)," ",VLOOKUP(AE6,'Denré-Unité'!$B$3:$C$60,2,FALSE))</f>
        <v xml:space="preserve"> </v>
      </c>
      <c r="AG6" s="13"/>
      <c r="AH6" s="14"/>
      <c r="AI6" s="12" t="str">
        <f>IF(ISBLANK(AH6)," ",VLOOKUP(AH6,'Denré-Unité'!$B$3:$C$60,2,FALSE))</f>
        <v xml:space="preserve"> </v>
      </c>
      <c r="AJ6" s="13"/>
      <c r="AK6" s="14"/>
      <c r="AL6" s="12" t="str">
        <f>IF(ISBLANK(AK6)," ",VLOOKUP(AK6,'Denré-Unité'!$B$3:$C$60,2,FALSE))</f>
        <v xml:space="preserve"> </v>
      </c>
      <c r="AM6" s="13"/>
      <c r="AN6" s="14"/>
      <c r="AO6" s="12" t="str">
        <f>IF(ISBLANK(AN6)," ",VLOOKUP(AN6,'Denré-Unité'!$B$3:$C$60,2,FALSE))</f>
        <v xml:space="preserve"> </v>
      </c>
      <c r="AP6" s="13"/>
      <c r="AQ6" s="14"/>
      <c r="AR6" s="12" t="str">
        <f>IF(ISBLANK(AQ6)," ",VLOOKUP(AQ6,'Denré-Unité'!$B$3:$C$60,2,FALSE))</f>
        <v xml:space="preserve"> </v>
      </c>
      <c r="AS6" s="13"/>
      <c r="AT6" s="14"/>
      <c r="AU6" s="12" t="str">
        <f>IF(ISBLANK(AT6)," ",VLOOKUP(AT6,'Denré-Unité'!$B$3:$C$60,2,FALSE))</f>
        <v xml:space="preserve"> </v>
      </c>
      <c r="AV6" s="13"/>
      <c r="AW6" s="14"/>
      <c r="AX6" s="12" t="str">
        <f>IF(ISBLANK(AW6)," ",VLOOKUP(AW6,'Denré-Unité'!$B$3:$C$60,2,FALSE))</f>
        <v xml:space="preserve"> </v>
      </c>
      <c r="AY6" s="13"/>
      <c r="AZ6" s="14"/>
      <c r="BA6" s="12" t="str">
        <f>IF(ISBLANK(AZ6)," ",VLOOKUP(AZ6,'Denré-Unité'!$B$3:$C$60,2,FALSE))</f>
        <v xml:space="preserve"> </v>
      </c>
      <c r="BB6" s="13"/>
      <c r="BC6" s="14"/>
      <c r="BD6" s="12" t="str">
        <f>IF(ISBLANK(BC6)," ",VLOOKUP(BC6,'Denré-Unité'!$B$3:$C$60,2,FALSE))</f>
        <v xml:space="preserve"> </v>
      </c>
      <c r="BE6" s="13"/>
      <c r="BF6" s="14"/>
      <c r="BG6" s="12" t="str">
        <f>IF(ISBLANK(BF6)," ",VLOOKUP(BF6,'Denré-Unité'!$B$3:$C$60,2,FALSE))</f>
        <v xml:space="preserve"> </v>
      </c>
      <c r="BH6" s="13"/>
      <c r="BI6" s="14"/>
      <c r="BJ6" s="12" t="str">
        <f>IF(ISBLANK(BI6)," ",VLOOKUP(BI6,'Denré-Unité'!$B$3:$C$60,2,FALSE))</f>
        <v xml:space="preserve"> </v>
      </c>
      <c r="BK6" s="13"/>
      <c r="BL6" s="14"/>
      <c r="BM6" s="12" t="str">
        <f>IF(ISBLANK(BL6)," ",VLOOKUP(BL6,'Denré-Unité'!$B$3:$C$60,2,FALSE))</f>
        <v xml:space="preserve"> </v>
      </c>
      <c r="BN6" s="13"/>
      <c r="BO6" s="14"/>
      <c r="BP6" s="12" t="str">
        <f>IF(ISBLANK(BO6)," ",VLOOKUP(BO6,'Denré-Unité'!$B$3:$C$60,2,FALSE))</f>
        <v xml:space="preserve"> </v>
      </c>
      <c r="BQ6" s="13"/>
      <c r="BR6" s="14"/>
      <c r="BS6" s="12" t="str">
        <f>IF(ISBLANK(BR6)," ",VLOOKUP(BR6,'Denré-Unité'!$B$3:$C$60,2,FALSE))</f>
        <v xml:space="preserve"> </v>
      </c>
      <c r="BT6" s="13"/>
      <c r="BU6" s="14"/>
      <c r="BV6" s="12" t="str">
        <f>IF(ISBLANK(BU6)," ",VLOOKUP(BU6,'Denré-Unité'!$B$3:$C$60,2,FALSE))</f>
        <v xml:space="preserve"> </v>
      </c>
      <c r="BW6" s="13"/>
      <c r="BX6" s="14"/>
      <c r="BY6" s="12" t="str">
        <f>IF(ISBLANK(BX6)," ",VLOOKUP(BX6,'Denré-Unité'!$B$3:$C$60,2,FALSE))</f>
        <v xml:space="preserve"> </v>
      </c>
      <c r="BZ6" s="13"/>
      <c r="CA6" s="14"/>
      <c r="CB6" s="12" t="str">
        <f>IF(ISBLANK(CA6)," ",VLOOKUP(CA6,'Denré-Unité'!$B$3:$C$60,2,FALSE))</f>
        <v xml:space="preserve"> </v>
      </c>
      <c r="CC6" s="13"/>
      <c r="CD6" s="14"/>
      <c r="CE6" s="12" t="str">
        <f>IF(ISBLANK(CD6)," ",VLOOKUP(CD6,'Denré-Unité'!$B$3:$C$60,2,FALSE))</f>
        <v xml:space="preserve"> </v>
      </c>
      <c r="CF6" s="13"/>
      <c r="CG6" s="14"/>
      <c r="CH6" s="12" t="str">
        <f>IF(ISBLANK(CG6)," ",VLOOKUP(CG6,'Denré-Unité'!$B$3:$C$60,2,FALSE))</f>
        <v xml:space="preserve"> </v>
      </c>
      <c r="CI6" s="13"/>
      <c r="CJ6" s="14"/>
      <c r="CK6" s="12" t="str">
        <f>IF(ISBLANK(CJ6)," ",VLOOKUP(CJ6,'Denré-Unité'!$B$3:$C$60,2,FALSE))</f>
        <v xml:space="preserve"> </v>
      </c>
      <c r="CL6" s="13"/>
      <c r="CM6" s="14"/>
      <c r="CN6" s="12" t="str">
        <f>IF(ISBLANK(CM6)," ",VLOOKUP(CM6,'Denré-Unité'!$B$3:$C$60,2,FALSE))</f>
        <v xml:space="preserve"> </v>
      </c>
      <c r="CO6" s="13"/>
      <c r="CP6" s="14"/>
      <c r="CQ6" s="12" t="str">
        <f>IF(ISBLANK(CP6)," ",VLOOKUP(CP6,'Denré-Unité'!$B$3:$C$60,2,FALSE))</f>
        <v xml:space="preserve"> </v>
      </c>
      <c r="CR6" s="13"/>
      <c r="CS6" s="14"/>
      <c r="CT6" s="12" t="str">
        <f>IF(ISBLANK(CS6)," ",VLOOKUP(CS6,'Denré-Unité'!$B$3:$C$60,2,FALSE))</f>
        <v xml:space="preserve"> </v>
      </c>
      <c r="CU6" s="13"/>
      <c r="CV6" s="14"/>
      <c r="CW6" s="12" t="str">
        <f>IF(ISBLANK(CV6)," ",VLOOKUP(CV6,'Denré-Unité'!$B$3:$C$60,2,FALSE))</f>
        <v xml:space="preserve"> </v>
      </c>
      <c r="CX6" s="13"/>
      <c r="CY6" s="14"/>
      <c r="CZ6" s="12" t="str">
        <f>IF(ISBLANK(CY6)," ",VLOOKUP(CY6,'Denré-Unité'!$B$3:$C$60,2,FALSE))</f>
        <v xml:space="preserve"> </v>
      </c>
      <c r="DA6" s="13"/>
      <c r="DB6" s="14"/>
      <c r="DC6" s="12" t="str">
        <f>IF(ISBLANK(DB6)," ",VLOOKUP(DB6,'Denré-Unité'!$B$3:$C$60,2,FALSE))</f>
        <v xml:space="preserve"> </v>
      </c>
      <c r="DD6" s="13"/>
    </row>
    <row r="7" spans="1:108" x14ac:dyDescent="0.25">
      <c r="A7" s="12" t="s">
        <v>13</v>
      </c>
      <c r="B7" s="12" t="str">
        <f>IF(ISBLANK(A7)," ",VLOOKUP(A7,'Denré-Unité'!$B$3:$C$60,2,FALSE))</f>
        <v>dl</v>
      </c>
      <c r="C7" s="13">
        <v>1</v>
      </c>
      <c r="D7" s="12" t="s">
        <v>19</v>
      </c>
      <c r="E7" s="12" t="str">
        <f>IF(ISBLANK(D7)," ",VLOOKUP(D7,'Denré-Unité'!$B$3:$C$60,2,FALSE))</f>
        <v>g</v>
      </c>
      <c r="F7" s="13">
        <v>100</v>
      </c>
      <c r="G7" s="14"/>
      <c r="H7" s="12" t="str">
        <f>IF(ISBLANK(G7)," ",VLOOKUP(G7,'Denré-Unité'!$B$3:$C$60,2,FALSE))</f>
        <v xml:space="preserve"> </v>
      </c>
      <c r="I7" s="13"/>
      <c r="J7" s="14"/>
      <c r="K7" s="12" t="str">
        <f>IF(ISBLANK(J7)," ",VLOOKUP(J7,'Denré-Unité'!$B$3:$C$60,2,FALSE))</f>
        <v xml:space="preserve"> </v>
      </c>
      <c r="L7" s="13"/>
      <c r="M7" s="14"/>
      <c r="N7" s="12" t="str">
        <f>IF(ISBLANK(M7)," ",VLOOKUP(M7,'Denré-Unité'!$B$3:$C$60,2,FALSE))</f>
        <v xml:space="preserve"> </v>
      </c>
      <c r="O7" s="13"/>
      <c r="P7" s="14"/>
      <c r="Q7" s="12" t="str">
        <f>IF(ISBLANK(P7)," ",VLOOKUP(P7,'Denré-Unité'!$B$3:$C$60,2,FALSE))</f>
        <v xml:space="preserve"> </v>
      </c>
      <c r="R7" s="13"/>
      <c r="S7" s="14"/>
      <c r="T7" s="12" t="str">
        <f>IF(ISBLANK(S7)," ",VLOOKUP(S7,'Denré-Unité'!$B$3:$C$60,2,FALSE))</f>
        <v xml:space="preserve"> </v>
      </c>
      <c r="U7" s="13"/>
      <c r="V7" s="14"/>
      <c r="W7" s="12" t="str">
        <f>IF(ISBLANK(V7)," ",VLOOKUP(V7,'Denré-Unité'!$B$3:$C$60,2,FALSE))</f>
        <v xml:space="preserve"> </v>
      </c>
      <c r="X7" s="13"/>
      <c r="Y7" s="14"/>
      <c r="Z7" s="12" t="str">
        <f>IF(ISBLANK(Y7)," ",VLOOKUP(Y7,'Denré-Unité'!$B$3:$C$60,2,FALSE))</f>
        <v xml:space="preserve"> </v>
      </c>
      <c r="AA7" s="13"/>
      <c r="AB7" s="14"/>
      <c r="AC7" s="12" t="str">
        <f>IF(ISBLANK(AB7)," ",VLOOKUP(AB7,'Denré-Unité'!$B$3:$C$60,2,FALSE))</f>
        <v xml:space="preserve"> </v>
      </c>
      <c r="AD7" s="13"/>
      <c r="AE7" s="14"/>
      <c r="AF7" s="12" t="str">
        <f>IF(ISBLANK(AE7)," ",VLOOKUP(AE7,'Denré-Unité'!$B$3:$C$60,2,FALSE))</f>
        <v xml:space="preserve"> </v>
      </c>
      <c r="AG7" s="13"/>
      <c r="AH7" s="14"/>
      <c r="AI7" s="12" t="str">
        <f>IF(ISBLANK(AH7)," ",VLOOKUP(AH7,'Denré-Unité'!$B$3:$C$60,2,FALSE))</f>
        <v xml:space="preserve"> </v>
      </c>
      <c r="AJ7" s="13"/>
      <c r="AK7" s="14"/>
      <c r="AL7" s="12" t="str">
        <f>IF(ISBLANK(AK7)," ",VLOOKUP(AK7,'Denré-Unité'!$B$3:$C$60,2,FALSE))</f>
        <v xml:space="preserve"> </v>
      </c>
      <c r="AM7" s="13"/>
      <c r="AN7" s="14"/>
      <c r="AO7" s="12" t="str">
        <f>IF(ISBLANK(AN7)," ",VLOOKUP(AN7,'Denré-Unité'!$B$3:$C$60,2,FALSE))</f>
        <v xml:space="preserve"> </v>
      </c>
      <c r="AP7" s="13"/>
      <c r="AQ7" s="14"/>
      <c r="AR7" s="12" t="str">
        <f>IF(ISBLANK(AQ7)," ",VLOOKUP(AQ7,'Denré-Unité'!$B$3:$C$60,2,FALSE))</f>
        <v xml:space="preserve"> </v>
      </c>
      <c r="AS7" s="13"/>
      <c r="AT7" s="14"/>
      <c r="AU7" s="12" t="str">
        <f>IF(ISBLANK(AT7)," ",VLOOKUP(AT7,'Denré-Unité'!$B$3:$C$60,2,FALSE))</f>
        <v xml:space="preserve"> </v>
      </c>
      <c r="AV7" s="13"/>
      <c r="AW7" s="14"/>
      <c r="AX7" s="12" t="str">
        <f>IF(ISBLANK(AW7)," ",VLOOKUP(AW7,'Denré-Unité'!$B$3:$C$60,2,FALSE))</f>
        <v xml:space="preserve"> </v>
      </c>
      <c r="AY7" s="13"/>
      <c r="AZ7" s="14"/>
      <c r="BA7" s="12" t="str">
        <f>IF(ISBLANK(AZ7)," ",VLOOKUP(AZ7,'Denré-Unité'!$B$3:$C$60,2,FALSE))</f>
        <v xml:space="preserve"> </v>
      </c>
      <c r="BB7" s="13"/>
      <c r="BC7" s="14"/>
      <c r="BD7" s="12" t="str">
        <f>IF(ISBLANK(BC7)," ",VLOOKUP(BC7,'Denré-Unité'!$B$3:$C$60,2,FALSE))</f>
        <v xml:space="preserve"> </v>
      </c>
      <c r="BE7" s="13"/>
      <c r="BF7" s="14"/>
      <c r="BG7" s="12" t="str">
        <f>IF(ISBLANK(BF7)," ",VLOOKUP(BF7,'Denré-Unité'!$B$3:$C$60,2,FALSE))</f>
        <v xml:space="preserve"> </v>
      </c>
      <c r="BH7" s="13"/>
      <c r="BI7" s="14"/>
      <c r="BJ7" s="12" t="str">
        <f>IF(ISBLANK(BI7)," ",VLOOKUP(BI7,'Denré-Unité'!$B$3:$C$60,2,FALSE))</f>
        <v xml:space="preserve"> </v>
      </c>
      <c r="BK7" s="13"/>
      <c r="BL7" s="14"/>
      <c r="BM7" s="12" t="str">
        <f>IF(ISBLANK(BL7)," ",VLOOKUP(BL7,'Denré-Unité'!$B$3:$C$60,2,FALSE))</f>
        <v xml:space="preserve"> </v>
      </c>
      <c r="BN7" s="13"/>
      <c r="BO7" s="14"/>
      <c r="BP7" s="12" t="str">
        <f>IF(ISBLANK(BO7)," ",VLOOKUP(BO7,'Denré-Unité'!$B$3:$C$60,2,FALSE))</f>
        <v xml:space="preserve"> </v>
      </c>
      <c r="BQ7" s="13"/>
      <c r="BR7" s="14"/>
      <c r="BS7" s="12" t="str">
        <f>IF(ISBLANK(BR7)," ",VLOOKUP(BR7,'Denré-Unité'!$B$3:$C$60,2,FALSE))</f>
        <v xml:space="preserve"> </v>
      </c>
      <c r="BT7" s="13"/>
      <c r="BU7" s="14"/>
      <c r="BV7" s="12" t="str">
        <f>IF(ISBLANK(BU7)," ",VLOOKUP(BU7,'Denré-Unité'!$B$3:$C$60,2,FALSE))</f>
        <v xml:space="preserve"> </v>
      </c>
      <c r="BW7" s="13"/>
      <c r="BX7" s="14"/>
      <c r="BY7" s="12" t="str">
        <f>IF(ISBLANK(BX7)," ",VLOOKUP(BX7,'Denré-Unité'!$B$3:$C$60,2,FALSE))</f>
        <v xml:space="preserve"> </v>
      </c>
      <c r="BZ7" s="13"/>
      <c r="CA7" s="14"/>
      <c r="CB7" s="12" t="str">
        <f>IF(ISBLANK(CA7)," ",VLOOKUP(CA7,'Denré-Unité'!$B$3:$C$60,2,FALSE))</f>
        <v xml:space="preserve"> </v>
      </c>
      <c r="CC7" s="13"/>
      <c r="CD7" s="14"/>
      <c r="CE7" s="12" t="str">
        <f>IF(ISBLANK(CD7)," ",VLOOKUP(CD7,'Denré-Unité'!$B$3:$C$60,2,FALSE))</f>
        <v xml:space="preserve"> </v>
      </c>
      <c r="CF7" s="13"/>
      <c r="CG7" s="14"/>
      <c r="CH7" s="12" t="str">
        <f>IF(ISBLANK(CG7)," ",VLOOKUP(CG7,'Denré-Unité'!$B$3:$C$60,2,FALSE))</f>
        <v xml:space="preserve"> </v>
      </c>
      <c r="CI7" s="13"/>
      <c r="CJ7" s="14"/>
      <c r="CK7" s="12" t="str">
        <f>IF(ISBLANK(CJ7)," ",VLOOKUP(CJ7,'Denré-Unité'!$B$3:$C$60,2,FALSE))</f>
        <v xml:space="preserve"> </v>
      </c>
      <c r="CL7" s="13"/>
      <c r="CM7" s="14"/>
      <c r="CN7" s="12" t="str">
        <f>IF(ISBLANK(CM7)," ",VLOOKUP(CM7,'Denré-Unité'!$B$3:$C$60,2,FALSE))</f>
        <v xml:space="preserve"> </v>
      </c>
      <c r="CO7" s="13"/>
      <c r="CP7" s="14"/>
      <c r="CQ7" s="12" t="str">
        <f>IF(ISBLANK(CP7)," ",VLOOKUP(CP7,'Denré-Unité'!$B$3:$C$60,2,FALSE))</f>
        <v xml:space="preserve"> </v>
      </c>
      <c r="CR7" s="13"/>
      <c r="CS7" s="14"/>
      <c r="CT7" s="12" t="str">
        <f>IF(ISBLANK(CS7)," ",VLOOKUP(CS7,'Denré-Unité'!$B$3:$C$60,2,FALSE))</f>
        <v xml:space="preserve"> </v>
      </c>
      <c r="CU7" s="13"/>
      <c r="CV7" s="14"/>
      <c r="CW7" s="12" t="str">
        <f>IF(ISBLANK(CV7)," ",VLOOKUP(CV7,'Denré-Unité'!$B$3:$C$60,2,FALSE))</f>
        <v xml:space="preserve"> </v>
      </c>
      <c r="CX7" s="13"/>
      <c r="CY7" s="14"/>
      <c r="CZ7" s="12" t="str">
        <f>IF(ISBLANK(CY7)," ",VLOOKUP(CY7,'Denré-Unité'!$B$3:$C$60,2,FALSE))</f>
        <v xml:space="preserve"> </v>
      </c>
      <c r="DA7" s="13"/>
      <c r="DB7" s="14"/>
      <c r="DC7" s="12" t="str">
        <f>IF(ISBLANK(DB7)," ",VLOOKUP(DB7,'Denré-Unité'!$B$3:$C$60,2,FALSE))</f>
        <v xml:space="preserve"> </v>
      </c>
      <c r="DD7" s="13"/>
    </row>
    <row r="8" spans="1:108" x14ac:dyDescent="0.25">
      <c r="A8" s="12" t="s">
        <v>14</v>
      </c>
      <c r="B8" s="12" t="str">
        <f>IF(ISBLANK(A8)," ",VLOOKUP(A8,'Denré-Unité'!$B$3:$C$60,2,FALSE))</f>
        <v>dl</v>
      </c>
      <c r="C8" s="13">
        <v>0.5</v>
      </c>
      <c r="D8" s="12" t="s">
        <v>20</v>
      </c>
      <c r="E8" s="12" t="str">
        <f>IF(ISBLANK(D8)," ",VLOOKUP(D8,'Denré-Unité'!$B$3:$C$60,2,FALSE))</f>
        <v>g</v>
      </c>
      <c r="F8" s="13"/>
      <c r="G8" s="14"/>
      <c r="H8" s="12" t="str">
        <f>IF(ISBLANK(G8)," ",VLOOKUP(G8,'Denré-Unité'!$B$3:$C$60,2,FALSE))</f>
        <v xml:space="preserve"> </v>
      </c>
      <c r="I8" s="13"/>
      <c r="J8" s="14"/>
      <c r="K8" s="12" t="str">
        <f>IF(ISBLANK(J8)," ",VLOOKUP(J8,'Denré-Unité'!$B$3:$C$60,2,FALSE))</f>
        <v xml:space="preserve"> </v>
      </c>
      <c r="L8" s="13"/>
      <c r="M8" s="14"/>
      <c r="N8" s="12" t="str">
        <f>IF(ISBLANK(M8)," ",VLOOKUP(M8,'Denré-Unité'!$B$3:$C$60,2,FALSE))</f>
        <v xml:space="preserve"> </v>
      </c>
      <c r="O8" s="13"/>
      <c r="P8" s="14"/>
      <c r="Q8" s="12" t="str">
        <f>IF(ISBLANK(P8)," ",VLOOKUP(P8,'Denré-Unité'!$B$3:$C$60,2,FALSE))</f>
        <v xml:space="preserve"> </v>
      </c>
      <c r="R8" s="13"/>
      <c r="S8" s="14"/>
      <c r="T8" s="12" t="str">
        <f>IF(ISBLANK(S8)," ",VLOOKUP(S8,'Denré-Unité'!$B$3:$C$60,2,FALSE))</f>
        <v xml:space="preserve"> </v>
      </c>
      <c r="U8" s="13"/>
      <c r="V8" s="14"/>
      <c r="W8" s="12" t="str">
        <f>IF(ISBLANK(V8)," ",VLOOKUP(V8,'Denré-Unité'!$B$3:$C$60,2,FALSE))</f>
        <v xml:space="preserve"> </v>
      </c>
      <c r="X8" s="13"/>
      <c r="Y8" s="14"/>
      <c r="Z8" s="12" t="str">
        <f>IF(ISBLANK(Y8)," ",VLOOKUP(Y8,'Denré-Unité'!$B$3:$C$60,2,FALSE))</f>
        <v xml:space="preserve"> </v>
      </c>
      <c r="AA8" s="13"/>
      <c r="AB8" s="14"/>
      <c r="AC8" s="12" t="str">
        <f>IF(ISBLANK(AB8)," ",VLOOKUP(AB8,'Denré-Unité'!$B$3:$C$60,2,FALSE))</f>
        <v xml:space="preserve"> </v>
      </c>
      <c r="AD8" s="13"/>
      <c r="AE8" s="14"/>
      <c r="AF8" s="12" t="str">
        <f>IF(ISBLANK(AE8)," ",VLOOKUP(AE8,'Denré-Unité'!$B$3:$C$60,2,FALSE))</f>
        <v xml:space="preserve"> </v>
      </c>
      <c r="AG8" s="13"/>
      <c r="AH8" s="14"/>
      <c r="AI8" s="12" t="str">
        <f>IF(ISBLANK(AH8)," ",VLOOKUP(AH8,'Denré-Unité'!$B$3:$C$60,2,FALSE))</f>
        <v xml:space="preserve"> </v>
      </c>
      <c r="AJ8" s="13"/>
      <c r="AK8" s="14"/>
      <c r="AL8" s="12" t="str">
        <f>IF(ISBLANK(AK8)," ",VLOOKUP(AK8,'Denré-Unité'!$B$3:$C$60,2,FALSE))</f>
        <v xml:space="preserve"> </v>
      </c>
      <c r="AM8" s="13"/>
      <c r="AN8" s="14"/>
      <c r="AO8" s="12" t="str">
        <f>IF(ISBLANK(AN8)," ",VLOOKUP(AN8,'Denré-Unité'!$B$3:$C$60,2,FALSE))</f>
        <v xml:space="preserve"> </v>
      </c>
      <c r="AP8" s="13"/>
      <c r="AQ8" s="14"/>
      <c r="AR8" s="12" t="str">
        <f>IF(ISBLANK(AQ8)," ",VLOOKUP(AQ8,'Denré-Unité'!$B$3:$C$60,2,FALSE))</f>
        <v xml:space="preserve"> </v>
      </c>
      <c r="AS8" s="13"/>
      <c r="AT8" s="14"/>
      <c r="AU8" s="12" t="str">
        <f>IF(ISBLANK(AT8)," ",VLOOKUP(AT8,'Denré-Unité'!$B$3:$C$60,2,FALSE))</f>
        <v xml:space="preserve"> </v>
      </c>
      <c r="AV8" s="13"/>
      <c r="AW8" s="14"/>
      <c r="AX8" s="12" t="str">
        <f>IF(ISBLANK(AW8)," ",VLOOKUP(AW8,'Denré-Unité'!$B$3:$C$60,2,FALSE))</f>
        <v xml:space="preserve"> </v>
      </c>
      <c r="AY8" s="13"/>
      <c r="AZ8" s="14"/>
      <c r="BA8" s="12" t="str">
        <f>IF(ISBLANK(AZ8)," ",VLOOKUP(AZ8,'Denré-Unité'!$B$3:$C$60,2,FALSE))</f>
        <v xml:space="preserve"> </v>
      </c>
      <c r="BB8" s="13"/>
      <c r="BC8" s="14"/>
      <c r="BD8" s="12" t="str">
        <f>IF(ISBLANK(BC8)," ",VLOOKUP(BC8,'Denré-Unité'!$B$3:$C$60,2,FALSE))</f>
        <v xml:space="preserve"> </v>
      </c>
      <c r="BE8" s="13"/>
      <c r="BF8" s="14"/>
      <c r="BG8" s="12" t="str">
        <f>IF(ISBLANK(BF8)," ",VLOOKUP(BF8,'Denré-Unité'!$B$3:$C$60,2,FALSE))</f>
        <v xml:space="preserve"> </v>
      </c>
      <c r="BH8" s="13"/>
      <c r="BI8" s="14"/>
      <c r="BJ8" s="12" t="str">
        <f>IF(ISBLANK(BI8)," ",VLOOKUP(BI8,'Denré-Unité'!$B$3:$C$60,2,FALSE))</f>
        <v xml:space="preserve"> </v>
      </c>
      <c r="BK8" s="13"/>
      <c r="BL8" s="14"/>
      <c r="BM8" s="12" t="str">
        <f>IF(ISBLANK(BL8)," ",VLOOKUP(BL8,'Denré-Unité'!$B$3:$C$60,2,FALSE))</f>
        <v xml:space="preserve"> </v>
      </c>
      <c r="BN8" s="13"/>
      <c r="BO8" s="14"/>
      <c r="BP8" s="12" t="str">
        <f>IF(ISBLANK(BO8)," ",VLOOKUP(BO8,'Denré-Unité'!$B$3:$C$60,2,FALSE))</f>
        <v xml:space="preserve"> </v>
      </c>
      <c r="BQ8" s="13"/>
      <c r="BR8" s="14"/>
      <c r="BS8" s="12" t="str">
        <f>IF(ISBLANK(BR8)," ",VLOOKUP(BR8,'Denré-Unité'!$B$3:$C$60,2,FALSE))</f>
        <v xml:space="preserve"> </v>
      </c>
      <c r="BT8" s="13"/>
      <c r="BU8" s="14"/>
      <c r="BV8" s="12" t="str">
        <f>IF(ISBLANK(BU8)," ",VLOOKUP(BU8,'Denré-Unité'!$B$3:$C$60,2,FALSE))</f>
        <v xml:space="preserve"> </v>
      </c>
      <c r="BW8" s="13"/>
      <c r="BX8" s="14"/>
      <c r="BY8" s="12" t="str">
        <f>IF(ISBLANK(BX8)," ",VLOOKUP(BX8,'Denré-Unité'!$B$3:$C$60,2,FALSE))</f>
        <v xml:space="preserve"> </v>
      </c>
      <c r="BZ8" s="13"/>
      <c r="CA8" s="14"/>
      <c r="CB8" s="12" t="str">
        <f>IF(ISBLANK(CA8)," ",VLOOKUP(CA8,'Denré-Unité'!$B$3:$C$60,2,FALSE))</f>
        <v xml:space="preserve"> </v>
      </c>
      <c r="CC8" s="13"/>
      <c r="CD8" s="14"/>
      <c r="CE8" s="12" t="str">
        <f>IF(ISBLANK(CD8)," ",VLOOKUP(CD8,'Denré-Unité'!$B$3:$C$60,2,FALSE))</f>
        <v xml:space="preserve"> </v>
      </c>
      <c r="CF8" s="13"/>
      <c r="CG8" s="14"/>
      <c r="CH8" s="12" t="str">
        <f>IF(ISBLANK(CG8)," ",VLOOKUP(CG8,'Denré-Unité'!$B$3:$C$60,2,FALSE))</f>
        <v xml:space="preserve"> </v>
      </c>
      <c r="CI8" s="13"/>
      <c r="CJ8" s="14"/>
      <c r="CK8" s="12" t="str">
        <f>IF(ISBLANK(CJ8)," ",VLOOKUP(CJ8,'Denré-Unité'!$B$3:$C$60,2,FALSE))</f>
        <v xml:space="preserve"> </v>
      </c>
      <c r="CL8" s="13"/>
      <c r="CM8" s="14"/>
      <c r="CN8" s="12" t="str">
        <f>IF(ISBLANK(CM8)," ",VLOOKUP(CM8,'Denré-Unité'!$B$3:$C$60,2,FALSE))</f>
        <v xml:space="preserve"> </v>
      </c>
      <c r="CO8" s="13"/>
      <c r="CP8" s="14"/>
      <c r="CQ8" s="12" t="str">
        <f>IF(ISBLANK(CP8)," ",VLOOKUP(CP8,'Denré-Unité'!$B$3:$C$60,2,FALSE))</f>
        <v xml:space="preserve"> </v>
      </c>
      <c r="CR8" s="13"/>
      <c r="CS8" s="14"/>
      <c r="CT8" s="12" t="str">
        <f>IF(ISBLANK(CS8)," ",VLOOKUP(CS8,'Denré-Unité'!$B$3:$C$60,2,FALSE))</f>
        <v xml:space="preserve"> </v>
      </c>
      <c r="CU8" s="13"/>
      <c r="CV8" s="14"/>
      <c r="CW8" s="12" t="str">
        <f>IF(ISBLANK(CV8)," ",VLOOKUP(CV8,'Denré-Unité'!$B$3:$C$60,2,FALSE))</f>
        <v xml:space="preserve"> </v>
      </c>
      <c r="CX8" s="13"/>
      <c r="CY8" s="14"/>
      <c r="CZ8" s="12" t="str">
        <f>IF(ISBLANK(CY8)," ",VLOOKUP(CY8,'Denré-Unité'!$B$3:$C$60,2,FALSE))</f>
        <v xml:space="preserve"> </v>
      </c>
      <c r="DA8" s="13"/>
      <c r="DB8" s="14"/>
      <c r="DC8" s="12" t="str">
        <f>IF(ISBLANK(DB8)," ",VLOOKUP(DB8,'Denré-Unité'!$B$3:$C$60,2,FALSE))</f>
        <v xml:space="preserve"> </v>
      </c>
      <c r="DD8" s="13"/>
    </row>
    <row r="9" spans="1:108" x14ac:dyDescent="0.25">
      <c r="A9" s="12"/>
      <c r="B9" s="12" t="str">
        <f>IF(ISBLANK(A9)," ",VLOOKUP(A9,'Denré-Unité'!$B$3:$C$60,2,FALSE))</f>
        <v xml:space="preserve"> </v>
      </c>
      <c r="C9" s="13"/>
      <c r="D9" s="12"/>
      <c r="E9" s="12" t="str">
        <f>IF(ISBLANK(D9)," ",VLOOKUP(D9,'Denré-Unité'!$B$3:$C$60,2,FALSE))</f>
        <v xml:space="preserve"> </v>
      </c>
      <c r="F9" s="13"/>
      <c r="G9" s="14"/>
      <c r="H9" s="12" t="str">
        <f>IF(ISBLANK(G9)," ",VLOOKUP(G9,'Denré-Unité'!$B$3:$C$60,2,FALSE))</f>
        <v xml:space="preserve"> </v>
      </c>
      <c r="I9" s="13"/>
      <c r="J9" s="14"/>
      <c r="K9" s="12" t="str">
        <f>IF(ISBLANK(J9)," ",VLOOKUP(J9,'Denré-Unité'!$B$3:$C$60,2,FALSE))</f>
        <v xml:space="preserve"> </v>
      </c>
      <c r="L9" s="13"/>
      <c r="M9" s="14"/>
      <c r="N9" s="12" t="str">
        <f>IF(ISBLANK(M9)," ",VLOOKUP(M9,'Denré-Unité'!$B$3:$C$60,2,FALSE))</f>
        <v xml:space="preserve"> </v>
      </c>
      <c r="O9" s="13"/>
      <c r="P9" s="14"/>
      <c r="Q9" s="12" t="str">
        <f>IF(ISBLANK(P9)," ",VLOOKUP(P9,'Denré-Unité'!$B$3:$C$60,2,FALSE))</f>
        <v xml:space="preserve"> </v>
      </c>
      <c r="R9" s="13"/>
      <c r="S9" s="14"/>
      <c r="T9" s="12" t="str">
        <f>IF(ISBLANK(S9)," ",VLOOKUP(S9,'Denré-Unité'!$B$3:$C$60,2,FALSE))</f>
        <v xml:space="preserve"> </v>
      </c>
      <c r="U9" s="13"/>
      <c r="V9" s="14"/>
      <c r="W9" s="12" t="str">
        <f>IF(ISBLANK(V9)," ",VLOOKUP(V9,'Denré-Unité'!$B$3:$C$60,2,FALSE))</f>
        <v xml:space="preserve"> </v>
      </c>
      <c r="X9" s="13"/>
      <c r="Y9" s="14"/>
      <c r="Z9" s="12" t="str">
        <f>IF(ISBLANK(Y9)," ",VLOOKUP(Y9,'Denré-Unité'!$B$3:$C$60,2,FALSE))</f>
        <v xml:space="preserve"> </v>
      </c>
      <c r="AA9" s="13"/>
      <c r="AB9" s="14"/>
      <c r="AC9" s="12" t="str">
        <f>IF(ISBLANK(AB9)," ",VLOOKUP(AB9,'Denré-Unité'!$B$3:$C$60,2,FALSE))</f>
        <v xml:space="preserve"> </v>
      </c>
      <c r="AD9" s="13"/>
      <c r="AE9" s="14"/>
      <c r="AF9" s="12" t="str">
        <f>IF(ISBLANK(AE9)," ",VLOOKUP(AE9,'Denré-Unité'!$B$3:$C$60,2,FALSE))</f>
        <v xml:space="preserve"> </v>
      </c>
      <c r="AG9" s="13"/>
      <c r="AH9" s="14"/>
      <c r="AI9" s="12" t="str">
        <f>IF(ISBLANK(AH9)," ",VLOOKUP(AH9,'Denré-Unité'!$B$3:$C$60,2,FALSE))</f>
        <v xml:space="preserve"> </v>
      </c>
      <c r="AJ9" s="13"/>
      <c r="AK9" s="14"/>
      <c r="AL9" s="12" t="str">
        <f>IF(ISBLANK(AK9)," ",VLOOKUP(AK9,'Denré-Unité'!$B$3:$C$60,2,FALSE))</f>
        <v xml:space="preserve"> </v>
      </c>
      <c r="AM9" s="13"/>
      <c r="AN9" s="14"/>
      <c r="AO9" s="12" t="str">
        <f>IF(ISBLANK(AN9)," ",VLOOKUP(AN9,'Denré-Unité'!$B$3:$C$60,2,FALSE))</f>
        <v xml:space="preserve"> </v>
      </c>
      <c r="AP9" s="13"/>
      <c r="AQ9" s="14"/>
      <c r="AR9" s="12" t="str">
        <f>IF(ISBLANK(AQ9)," ",VLOOKUP(AQ9,'Denré-Unité'!$B$3:$C$60,2,FALSE))</f>
        <v xml:space="preserve"> </v>
      </c>
      <c r="AS9" s="13"/>
      <c r="AT9" s="14"/>
      <c r="AU9" s="12" t="str">
        <f>IF(ISBLANK(AT9)," ",VLOOKUP(AT9,'Denré-Unité'!$B$3:$C$60,2,FALSE))</f>
        <v xml:space="preserve"> </v>
      </c>
      <c r="AV9" s="13"/>
      <c r="AW9" s="14"/>
      <c r="AX9" s="12" t="str">
        <f>IF(ISBLANK(AW9)," ",VLOOKUP(AW9,'Denré-Unité'!$B$3:$C$60,2,FALSE))</f>
        <v xml:space="preserve"> </v>
      </c>
      <c r="AY9" s="13"/>
      <c r="AZ9" s="14"/>
      <c r="BA9" s="12" t="str">
        <f>IF(ISBLANK(AZ9)," ",VLOOKUP(AZ9,'Denré-Unité'!$B$3:$C$60,2,FALSE))</f>
        <v xml:space="preserve"> </v>
      </c>
      <c r="BB9" s="13"/>
      <c r="BC9" s="14"/>
      <c r="BD9" s="12" t="str">
        <f>IF(ISBLANK(BC9)," ",VLOOKUP(BC9,'Denré-Unité'!$B$3:$C$60,2,FALSE))</f>
        <v xml:space="preserve"> </v>
      </c>
      <c r="BE9" s="13"/>
      <c r="BF9" s="14"/>
      <c r="BG9" s="12" t="str">
        <f>IF(ISBLANK(BF9)," ",VLOOKUP(BF9,'Denré-Unité'!$B$3:$C$60,2,FALSE))</f>
        <v xml:space="preserve"> </v>
      </c>
      <c r="BH9" s="13"/>
      <c r="BI9" s="14"/>
      <c r="BJ9" s="12" t="str">
        <f>IF(ISBLANK(BI9)," ",VLOOKUP(BI9,'Denré-Unité'!$B$3:$C$60,2,FALSE))</f>
        <v xml:space="preserve"> </v>
      </c>
      <c r="BK9" s="13"/>
      <c r="BL9" s="14"/>
      <c r="BM9" s="12" t="str">
        <f>IF(ISBLANK(BL9)," ",VLOOKUP(BL9,'Denré-Unité'!$B$3:$C$60,2,FALSE))</f>
        <v xml:space="preserve"> </v>
      </c>
      <c r="BN9" s="13"/>
      <c r="BO9" s="14"/>
      <c r="BP9" s="12" t="str">
        <f>IF(ISBLANK(BO9)," ",VLOOKUP(BO9,'Denré-Unité'!$B$3:$C$60,2,FALSE))</f>
        <v xml:space="preserve"> </v>
      </c>
      <c r="BQ9" s="13"/>
      <c r="BR9" s="14"/>
      <c r="BS9" s="12" t="str">
        <f>IF(ISBLANK(BR9)," ",VLOOKUP(BR9,'Denré-Unité'!$B$3:$C$60,2,FALSE))</f>
        <v xml:space="preserve"> </v>
      </c>
      <c r="BT9" s="13"/>
      <c r="BU9" s="14"/>
      <c r="BV9" s="12" t="str">
        <f>IF(ISBLANK(BU9)," ",VLOOKUP(BU9,'Denré-Unité'!$B$3:$C$60,2,FALSE))</f>
        <v xml:space="preserve"> </v>
      </c>
      <c r="BW9" s="13"/>
      <c r="BX9" s="14"/>
      <c r="BY9" s="12" t="str">
        <f>IF(ISBLANK(BX9)," ",VLOOKUP(BX9,'Denré-Unité'!$B$3:$C$60,2,FALSE))</f>
        <v xml:space="preserve"> </v>
      </c>
      <c r="BZ9" s="13"/>
      <c r="CA9" s="14"/>
      <c r="CB9" s="12" t="str">
        <f>IF(ISBLANK(CA9)," ",VLOOKUP(CA9,'Denré-Unité'!$B$3:$C$60,2,FALSE))</f>
        <v xml:space="preserve"> </v>
      </c>
      <c r="CC9" s="13"/>
      <c r="CD9" s="14"/>
      <c r="CE9" s="12" t="str">
        <f>IF(ISBLANK(CD9)," ",VLOOKUP(CD9,'Denré-Unité'!$B$3:$C$60,2,FALSE))</f>
        <v xml:space="preserve"> </v>
      </c>
      <c r="CF9" s="13"/>
      <c r="CG9" s="14"/>
      <c r="CH9" s="12" t="str">
        <f>IF(ISBLANK(CG9)," ",VLOOKUP(CG9,'Denré-Unité'!$B$3:$C$60,2,FALSE))</f>
        <v xml:space="preserve"> </v>
      </c>
      <c r="CI9" s="13"/>
      <c r="CJ9" s="14"/>
      <c r="CK9" s="12" t="str">
        <f>IF(ISBLANK(CJ9)," ",VLOOKUP(CJ9,'Denré-Unité'!$B$3:$C$60,2,FALSE))</f>
        <v xml:space="preserve"> </v>
      </c>
      <c r="CL9" s="13"/>
      <c r="CM9" s="14"/>
      <c r="CN9" s="12" t="str">
        <f>IF(ISBLANK(CM9)," ",VLOOKUP(CM9,'Denré-Unité'!$B$3:$C$60,2,FALSE))</f>
        <v xml:space="preserve"> </v>
      </c>
      <c r="CO9" s="13"/>
      <c r="CP9" s="14"/>
      <c r="CQ9" s="12" t="str">
        <f>IF(ISBLANK(CP9)," ",VLOOKUP(CP9,'Denré-Unité'!$B$3:$C$60,2,FALSE))</f>
        <v xml:space="preserve"> </v>
      </c>
      <c r="CR9" s="13"/>
      <c r="CS9" s="14"/>
      <c r="CT9" s="12" t="str">
        <f>IF(ISBLANK(CS9)," ",VLOOKUP(CS9,'Denré-Unité'!$B$3:$C$60,2,FALSE))</f>
        <v xml:space="preserve"> </v>
      </c>
      <c r="CU9" s="13"/>
      <c r="CV9" s="14"/>
      <c r="CW9" s="12" t="str">
        <f>IF(ISBLANK(CV9)," ",VLOOKUP(CV9,'Denré-Unité'!$B$3:$C$60,2,FALSE))</f>
        <v xml:space="preserve"> </v>
      </c>
      <c r="CX9" s="13"/>
      <c r="CY9" s="14"/>
      <c r="CZ9" s="12" t="str">
        <f>IF(ISBLANK(CY9)," ",VLOOKUP(CY9,'Denré-Unité'!$B$3:$C$60,2,FALSE))</f>
        <v xml:space="preserve"> </v>
      </c>
      <c r="DA9" s="13"/>
      <c r="DB9" s="14"/>
      <c r="DC9" s="12" t="str">
        <f>IF(ISBLANK(DB9)," ",VLOOKUP(DB9,'Denré-Unité'!$B$3:$C$60,2,FALSE))</f>
        <v xml:space="preserve"> </v>
      </c>
      <c r="DD9" s="13"/>
    </row>
    <row r="10" spans="1:108" x14ac:dyDescent="0.25">
      <c r="A10" s="12"/>
      <c r="B10" s="12" t="str">
        <f>IF(ISBLANK(A10)," ",VLOOKUP(A10,'Denré-Unité'!$B$3:$C$60,2,FALSE))</f>
        <v xml:space="preserve"> </v>
      </c>
      <c r="C10" s="13"/>
      <c r="D10" s="12"/>
      <c r="E10" s="12" t="str">
        <f>IF(ISBLANK(D10)," ",VLOOKUP(D10,'Denré-Unité'!$B$3:$C$60,2,FALSE))</f>
        <v xml:space="preserve"> </v>
      </c>
      <c r="F10" s="13"/>
      <c r="G10" s="14"/>
      <c r="H10" s="12" t="str">
        <f>IF(ISBLANK(G10)," ",VLOOKUP(G10,'Denré-Unité'!$B$3:$C$60,2,FALSE))</f>
        <v xml:space="preserve"> </v>
      </c>
      <c r="I10" s="13"/>
      <c r="J10" s="14"/>
      <c r="K10" s="12" t="str">
        <f>IF(ISBLANK(J10)," ",VLOOKUP(J10,'Denré-Unité'!$B$3:$C$60,2,FALSE))</f>
        <v xml:space="preserve"> </v>
      </c>
      <c r="L10" s="13"/>
      <c r="M10" s="14"/>
      <c r="N10" s="12" t="str">
        <f>IF(ISBLANK(M10)," ",VLOOKUP(M10,'Denré-Unité'!$B$3:$C$60,2,FALSE))</f>
        <v xml:space="preserve"> </v>
      </c>
      <c r="O10" s="13"/>
      <c r="P10" s="14"/>
      <c r="Q10" s="12" t="str">
        <f>IF(ISBLANK(P10)," ",VLOOKUP(P10,'Denré-Unité'!$B$3:$C$60,2,FALSE))</f>
        <v xml:space="preserve"> </v>
      </c>
      <c r="R10" s="13"/>
      <c r="S10" s="14"/>
      <c r="T10" s="12" t="str">
        <f>IF(ISBLANK(S10)," ",VLOOKUP(S10,'Denré-Unité'!$B$3:$C$60,2,FALSE))</f>
        <v xml:space="preserve"> </v>
      </c>
      <c r="U10" s="13"/>
      <c r="V10" s="14"/>
      <c r="W10" s="12" t="str">
        <f>IF(ISBLANK(V10)," ",VLOOKUP(V10,'Denré-Unité'!$B$3:$C$60,2,FALSE))</f>
        <v xml:space="preserve"> </v>
      </c>
      <c r="X10" s="13"/>
      <c r="Y10" s="14"/>
      <c r="Z10" s="12" t="str">
        <f>IF(ISBLANK(Y10)," ",VLOOKUP(Y10,'Denré-Unité'!$B$3:$C$60,2,FALSE))</f>
        <v xml:space="preserve"> </v>
      </c>
      <c r="AA10" s="13"/>
      <c r="AB10" s="14"/>
      <c r="AC10" s="12" t="str">
        <f>IF(ISBLANK(AB10)," ",VLOOKUP(AB10,'Denré-Unité'!$B$3:$C$60,2,FALSE))</f>
        <v xml:space="preserve"> </v>
      </c>
      <c r="AD10" s="13"/>
      <c r="AE10" s="14"/>
      <c r="AF10" s="12" t="str">
        <f>IF(ISBLANK(AE10)," ",VLOOKUP(AE10,'Denré-Unité'!$B$3:$C$60,2,FALSE))</f>
        <v xml:space="preserve"> </v>
      </c>
      <c r="AG10" s="13"/>
      <c r="AH10" s="14"/>
      <c r="AI10" s="12" t="str">
        <f>IF(ISBLANK(AH10)," ",VLOOKUP(AH10,'Denré-Unité'!$B$3:$C$60,2,FALSE))</f>
        <v xml:space="preserve"> </v>
      </c>
      <c r="AJ10" s="13"/>
      <c r="AK10" s="14"/>
      <c r="AL10" s="12" t="str">
        <f>IF(ISBLANK(AK10)," ",VLOOKUP(AK10,'Denré-Unité'!$B$3:$C$60,2,FALSE))</f>
        <v xml:space="preserve"> </v>
      </c>
      <c r="AM10" s="13"/>
      <c r="AN10" s="14"/>
      <c r="AO10" s="12" t="str">
        <f>IF(ISBLANK(AN10)," ",VLOOKUP(AN10,'Denré-Unité'!$B$3:$C$60,2,FALSE))</f>
        <v xml:space="preserve"> </v>
      </c>
      <c r="AP10" s="13"/>
      <c r="AQ10" s="14"/>
      <c r="AR10" s="12" t="str">
        <f>IF(ISBLANK(AQ10)," ",VLOOKUP(AQ10,'Denré-Unité'!$B$3:$C$60,2,FALSE))</f>
        <v xml:space="preserve"> </v>
      </c>
      <c r="AS10" s="13"/>
      <c r="AT10" s="14"/>
      <c r="AU10" s="12" t="str">
        <f>IF(ISBLANK(AT10)," ",VLOOKUP(AT10,'Denré-Unité'!$B$3:$C$60,2,FALSE))</f>
        <v xml:space="preserve"> </v>
      </c>
      <c r="AV10" s="13"/>
      <c r="AW10" s="14"/>
      <c r="AX10" s="12" t="str">
        <f>IF(ISBLANK(AW10)," ",VLOOKUP(AW10,'Denré-Unité'!$B$3:$C$60,2,FALSE))</f>
        <v xml:space="preserve"> </v>
      </c>
      <c r="AY10" s="13"/>
      <c r="AZ10" s="14"/>
      <c r="BA10" s="12" t="str">
        <f>IF(ISBLANK(AZ10)," ",VLOOKUP(AZ10,'Denré-Unité'!$B$3:$C$60,2,FALSE))</f>
        <v xml:space="preserve"> </v>
      </c>
      <c r="BB10" s="13"/>
      <c r="BC10" s="14"/>
      <c r="BD10" s="12" t="str">
        <f>IF(ISBLANK(BC10)," ",VLOOKUP(BC10,'Denré-Unité'!$B$3:$C$60,2,FALSE))</f>
        <v xml:space="preserve"> </v>
      </c>
      <c r="BE10" s="13"/>
      <c r="BF10" s="14"/>
      <c r="BG10" s="12" t="str">
        <f>IF(ISBLANK(BF10)," ",VLOOKUP(BF10,'Denré-Unité'!$B$3:$C$60,2,FALSE))</f>
        <v xml:space="preserve"> </v>
      </c>
      <c r="BH10" s="13"/>
      <c r="BI10" s="14"/>
      <c r="BJ10" s="12" t="str">
        <f>IF(ISBLANK(BI10)," ",VLOOKUP(BI10,'Denré-Unité'!$B$3:$C$60,2,FALSE))</f>
        <v xml:space="preserve"> </v>
      </c>
      <c r="BK10" s="13"/>
      <c r="BL10" s="14"/>
      <c r="BM10" s="12" t="str">
        <f>IF(ISBLANK(BL10)," ",VLOOKUP(BL10,'Denré-Unité'!$B$3:$C$60,2,FALSE))</f>
        <v xml:space="preserve"> </v>
      </c>
      <c r="BN10" s="13"/>
      <c r="BO10" s="14"/>
      <c r="BP10" s="12" t="str">
        <f>IF(ISBLANK(BO10)," ",VLOOKUP(BO10,'Denré-Unité'!$B$3:$C$60,2,FALSE))</f>
        <v xml:space="preserve"> </v>
      </c>
      <c r="BQ10" s="13"/>
      <c r="BR10" s="14"/>
      <c r="BS10" s="12" t="str">
        <f>IF(ISBLANK(BR10)," ",VLOOKUP(BR10,'Denré-Unité'!$B$3:$C$60,2,FALSE))</f>
        <v xml:space="preserve"> </v>
      </c>
      <c r="BT10" s="13"/>
      <c r="BU10" s="14"/>
      <c r="BV10" s="12" t="str">
        <f>IF(ISBLANK(BU10)," ",VLOOKUP(BU10,'Denré-Unité'!$B$3:$C$60,2,FALSE))</f>
        <v xml:space="preserve"> </v>
      </c>
      <c r="BW10" s="13"/>
      <c r="BX10" s="14"/>
      <c r="BY10" s="12" t="str">
        <f>IF(ISBLANK(BX10)," ",VLOOKUP(BX10,'Denré-Unité'!$B$3:$C$60,2,FALSE))</f>
        <v xml:space="preserve"> </v>
      </c>
      <c r="BZ10" s="13"/>
      <c r="CA10" s="14"/>
      <c r="CB10" s="12" t="str">
        <f>IF(ISBLANK(CA10)," ",VLOOKUP(CA10,'Denré-Unité'!$B$3:$C$60,2,FALSE))</f>
        <v xml:space="preserve"> </v>
      </c>
      <c r="CC10" s="13"/>
      <c r="CD10" s="14"/>
      <c r="CE10" s="12" t="str">
        <f>IF(ISBLANK(CD10)," ",VLOOKUP(CD10,'Denré-Unité'!$B$3:$C$60,2,FALSE))</f>
        <v xml:space="preserve"> </v>
      </c>
      <c r="CF10" s="13"/>
      <c r="CG10" s="14"/>
      <c r="CH10" s="12" t="str">
        <f>IF(ISBLANK(CG10)," ",VLOOKUP(CG10,'Denré-Unité'!$B$3:$C$60,2,FALSE))</f>
        <v xml:space="preserve"> </v>
      </c>
      <c r="CI10" s="13"/>
      <c r="CJ10" s="14"/>
      <c r="CK10" s="12" t="str">
        <f>IF(ISBLANK(CJ10)," ",VLOOKUP(CJ10,'Denré-Unité'!$B$3:$C$60,2,FALSE))</f>
        <v xml:space="preserve"> </v>
      </c>
      <c r="CL10" s="13"/>
      <c r="CM10" s="14"/>
      <c r="CN10" s="12" t="str">
        <f>IF(ISBLANK(CM10)," ",VLOOKUP(CM10,'Denré-Unité'!$B$3:$C$60,2,FALSE))</f>
        <v xml:space="preserve"> </v>
      </c>
      <c r="CO10" s="13"/>
      <c r="CP10" s="14"/>
      <c r="CQ10" s="12" t="str">
        <f>IF(ISBLANK(CP10)," ",VLOOKUP(CP10,'Denré-Unité'!$B$3:$C$60,2,FALSE))</f>
        <v xml:space="preserve"> </v>
      </c>
      <c r="CR10" s="13"/>
      <c r="CS10" s="14"/>
      <c r="CT10" s="12" t="str">
        <f>IF(ISBLANK(CS10)," ",VLOOKUP(CS10,'Denré-Unité'!$B$3:$C$60,2,FALSE))</f>
        <v xml:space="preserve"> </v>
      </c>
      <c r="CU10" s="13"/>
      <c r="CV10" s="14"/>
      <c r="CW10" s="12" t="str">
        <f>IF(ISBLANK(CV10)," ",VLOOKUP(CV10,'Denré-Unité'!$B$3:$C$60,2,FALSE))</f>
        <v xml:space="preserve"> </v>
      </c>
      <c r="CX10" s="13"/>
      <c r="CY10" s="14"/>
      <c r="CZ10" s="12" t="str">
        <f>IF(ISBLANK(CY10)," ",VLOOKUP(CY10,'Denré-Unité'!$B$3:$C$60,2,FALSE))</f>
        <v xml:space="preserve"> </v>
      </c>
      <c r="DA10" s="13"/>
      <c r="DB10" s="14"/>
      <c r="DC10" s="12" t="str">
        <f>IF(ISBLANK(DB10)," ",VLOOKUP(DB10,'Denré-Unité'!$B$3:$C$60,2,FALSE))</f>
        <v xml:space="preserve"> </v>
      </c>
      <c r="DD10" s="13"/>
    </row>
    <row r="11" spans="1:108" x14ac:dyDescent="0.25">
      <c r="A11" s="12"/>
      <c r="B11" s="12" t="str">
        <f>IF(ISBLANK(A11)," ",VLOOKUP(A11,'Denré-Unité'!$B$3:$C$60,2,FALSE))</f>
        <v xml:space="preserve"> </v>
      </c>
      <c r="C11" s="13"/>
      <c r="D11" s="12"/>
      <c r="E11" s="12" t="str">
        <f>IF(ISBLANK(D11)," ",VLOOKUP(D11,'Denré-Unité'!$B$3:$C$60,2,FALSE))</f>
        <v xml:space="preserve"> </v>
      </c>
      <c r="F11" s="13"/>
      <c r="G11" s="14"/>
      <c r="H11" s="12" t="str">
        <f>IF(ISBLANK(G11)," ",VLOOKUP(G11,'Denré-Unité'!$B$3:$C$60,2,FALSE))</f>
        <v xml:space="preserve"> </v>
      </c>
      <c r="I11" s="13"/>
      <c r="J11" s="14"/>
      <c r="K11" s="12" t="str">
        <f>IF(ISBLANK(J11)," ",VLOOKUP(J11,'Denré-Unité'!$B$3:$C$60,2,FALSE))</f>
        <v xml:space="preserve"> </v>
      </c>
      <c r="L11" s="13"/>
      <c r="M11" s="14"/>
      <c r="N11" s="12" t="str">
        <f>IF(ISBLANK(M11)," ",VLOOKUP(M11,'Denré-Unité'!$B$3:$C$60,2,FALSE))</f>
        <v xml:space="preserve"> </v>
      </c>
      <c r="O11" s="13"/>
      <c r="P11" s="14"/>
      <c r="Q11" s="12" t="str">
        <f>IF(ISBLANK(P11)," ",VLOOKUP(P11,'Denré-Unité'!$B$3:$C$60,2,FALSE))</f>
        <v xml:space="preserve"> </v>
      </c>
      <c r="R11" s="13"/>
      <c r="S11" s="14"/>
      <c r="T11" s="12" t="str">
        <f>IF(ISBLANK(S11)," ",VLOOKUP(S11,'Denré-Unité'!$B$3:$C$60,2,FALSE))</f>
        <v xml:space="preserve"> </v>
      </c>
      <c r="U11" s="13"/>
      <c r="V11" s="14"/>
      <c r="W11" s="12" t="str">
        <f>IF(ISBLANK(V11)," ",VLOOKUP(V11,'Denré-Unité'!$B$3:$C$60,2,FALSE))</f>
        <v xml:space="preserve"> </v>
      </c>
      <c r="X11" s="13"/>
      <c r="Y11" s="14"/>
      <c r="Z11" s="12" t="str">
        <f>IF(ISBLANK(Y11)," ",VLOOKUP(Y11,'Denré-Unité'!$B$3:$C$60,2,FALSE))</f>
        <v xml:space="preserve"> </v>
      </c>
      <c r="AA11" s="13"/>
      <c r="AB11" s="14"/>
      <c r="AC11" s="12" t="str">
        <f>IF(ISBLANK(AB11)," ",VLOOKUP(AB11,'Denré-Unité'!$B$3:$C$60,2,FALSE))</f>
        <v xml:space="preserve"> </v>
      </c>
      <c r="AD11" s="13"/>
      <c r="AE11" s="14"/>
      <c r="AF11" s="12" t="str">
        <f>IF(ISBLANK(AE11)," ",VLOOKUP(AE11,'Denré-Unité'!$B$3:$C$60,2,FALSE))</f>
        <v xml:space="preserve"> </v>
      </c>
      <c r="AG11" s="13"/>
      <c r="AH11" s="14"/>
      <c r="AI11" s="12" t="str">
        <f>IF(ISBLANK(AH11)," ",VLOOKUP(AH11,'Denré-Unité'!$B$3:$C$60,2,FALSE))</f>
        <v xml:space="preserve"> </v>
      </c>
      <c r="AJ11" s="13"/>
      <c r="AK11" s="14"/>
      <c r="AL11" s="12" t="str">
        <f>IF(ISBLANK(AK11)," ",VLOOKUP(AK11,'Denré-Unité'!$B$3:$C$60,2,FALSE))</f>
        <v xml:space="preserve"> </v>
      </c>
      <c r="AM11" s="13"/>
      <c r="AN11" s="14"/>
      <c r="AO11" s="12" t="str">
        <f>IF(ISBLANK(AN11)," ",VLOOKUP(AN11,'Denré-Unité'!$B$3:$C$60,2,FALSE))</f>
        <v xml:space="preserve"> </v>
      </c>
      <c r="AP11" s="13"/>
      <c r="AQ11" s="14"/>
      <c r="AR11" s="12" t="str">
        <f>IF(ISBLANK(AQ11)," ",VLOOKUP(AQ11,'Denré-Unité'!$B$3:$C$60,2,FALSE))</f>
        <v xml:space="preserve"> </v>
      </c>
      <c r="AS11" s="13"/>
      <c r="AT11" s="14"/>
      <c r="AU11" s="12" t="str">
        <f>IF(ISBLANK(AT11)," ",VLOOKUP(AT11,'Denré-Unité'!$B$3:$C$60,2,FALSE))</f>
        <v xml:space="preserve"> </v>
      </c>
      <c r="AV11" s="13"/>
      <c r="AW11" s="14"/>
      <c r="AX11" s="12" t="str">
        <f>IF(ISBLANK(AW11)," ",VLOOKUP(AW11,'Denré-Unité'!$B$3:$C$60,2,FALSE))</f>
        <v xml:space="preserve"> </v>
      </c>
      <c r="AY11" s="13"/>
      <c r="AZ11" s="14"/>
      <c r="BA11" s="12" t="str">
        <f>IF(ISBLANK(AZ11)," ",VLOOKUP(AZ11,'Denré-Unité'!$B$3:$C$60,2,FALSE))</f>
        <v xml:space="preserve"> </v>
      </c>
      <c r="BB11" s="13"/>
      <c r="BC11" s="14"/>
      <c r="BD11" s="12" t="str">
        <f>IF(ISBLANK(BC11)," ",VLOOKUP(BC11,'Denré-Unité'!$B$3:$C$60,2,FALSE))</f>
        <v xml:space="preserve"> </v>
      </c>
      <c r="BE11" s="13"/>
      <c r="BF11" s="14"/>
      <c r="BG11" s="12" t="str">
        <f>IF(ISBLANK(BF11)," ",VLOOKUP(BF11,'Denré-Unité'!$B$3:$C$60,2,FALSE))</f>
        <v xml:space="preserve"> </v>
      </c>
      <c r="BH11" s="13"/>
      <c r="BI11" s="14"/>
      <c r="BJ11" s="12" t="str">
        <f>IF(ISBLANK(BI11)," ",VLOOKUP(BI11,'Denré-Unité'!$B$3:$C$60,2,FALSE))</f>
        <v xml:space="preserve"> </v>
      </c>
      <c r="BK11" s="13"/>
      <c r="BL11" s="14"/>
      <c r="BM11" s="12" t="str">
        <f>IF(ISBLANK(BL11)," ",VLOOKUP(BL11,'Denré-Unité'!$B$3:$C$60,2,FALSE))</f>
        <v xml:space="preserve"> </v>
      </c>
      <c r="BN11" s="13"/>
      <c r="BO11" s="14"/>
      <c r="BP11" s="12" t="str">
        <f>IF(ISBLANK(BO11)," ",VLOOKUP(BO11,'Denré-Unité'!$B$3:$C$60,2,FALSE))</f>
        <v xml:space="preserve"> </v>
      </c>
      <c r="BQ11" s="13"/>
      <c r="BR11" s="14"/>
      <c r="BS11" s="12" t="str">
        <f>IF(ISBLANK(BR11)," ",VLOOKUP(BR11,'Denré-Unité'!$B$3:$C$60,2,FALSE))</f>
        <v xml:space="preserve"> </v>
      </c>
      <c r="BT11" s="13"/>
      <c r="BU11" s="14"/>
      <c r="BV11" s="12" t="str">
        <f>IF(ISBLANK(BU11)," ",VLOOKUP(BU11,'Denré-Unité'!$B$3:$C$60,2,FALSE))</f>
        <v xml:space="preserve"> </v>
      </c>
      <c r="BW11" s="13"/>
      <c r="BX11" s="14"/>
      <c r="BY11" s="12" t="str">
        <f>IF(ISBLANK(BX11)," ",VLOOKUP(BX11,'Denré-Unité'!$B$3:$C$60,2,FALSE))</f>
        <v xml:space="preserve"> </v>
      </c>
      <c r="BZ11" s="13"/>
      <c r="CA11" s="14"/>
      <c r="CB11" s="12" t="str">
        <f>IF(ISBLANK(CA11)," ",VLOOKUP(CA11,'Denré-Unité'!$B$3:$C$60,2,FALSE))</f>
        <v xml:space="preserve"> </v>
      </c>
      <c r="CC11" s="13"/>
      <c r="CD11" s="14"/>
      <c r="CE11" s="12" t="str">
        <f>IF(ISBLANK(CD11)," ",VLOOKUP(CD11,'Denré-Unité'!$B$3:$C$60,2,FALSE))</f>
        <v xml:space="preserve"> </v>
      </c>
      <c r="CF11" s="13"/>
      <c r="CG11" s="14"/>
      <c r="CH11" s="12" t="str">
        <f>IF(ISBLANK(CG11)," ",VLOOKUP(CG11,'Denré-Unité'!$B$3:$C$60,2,FALSE))</f>
        <v xml:space="preserve"> </v>
      </c>
      <c r="CI11" s="13"/>
      <c r="CJ11" s="14"/>
      <c r="CK11" s="12" t="str">
        <f>IF(ISBLANK(CJ11)," ",VLOOKUP(CJ11,'Denré-Unité'!$B$3:$C$60,2,FALSE))</f>
        <v xml:space="preserve"> </v>
      </c>
      <c r="CL11" s="13"/>
      <c r="CM11" s="14"/>
      <c r="CN11" s="12" t="str">
        <f>IF(ISBLANK(CM11)," ",VLOOKUP(CM11,'Denré-Unité'!$B$3:$C$60,2,FALSE))</f>
        <v xml:space="preserve"> </v>
      </c>
      <c r="CO11" s="13"/>
      <c r="CP11" s="14"/>
      <c r="CQ11" s="12" t="str">
        <f>IF(ISBLANK(CP11)," ",VLOOKUP(CP11,'Denré-Unité'!$B$3:$C$60,2,FALSE))</f>
        <v xml:space="preserve"> </v>
      </c>
      <c r="CR11" s="13"/>
      <c r="CS11" s="14"/>
      <c r="CT11" s="12" t="str">
        <f>IF(ISBLANK(CS11)," ",VLOOKUP(CS11,'Denré-Unité'!$B$3:$C$60,2,FALSE))</f>
        <v xml:space="preserve"> </v>
      </c>
      <c r="CU11" s="13"/>
      <c r="CV11" s="14"/>
      <c r="CW11" s="12" t="str">
        <f>IF(ISBLANK(CV11)," ",VLOOKUP(CV11,'Denré-Unité'!$B$3:$C$60,2,FALSE))</f>
        <v xml:space="preserve"> </v>
      </c>
      <c r="CX11" s="13"/>
      <c r="CY11" s="14"/>
      <c r="CZ11" s="12" t="str">
        <f>IF(ISBLANK(CY11)," ",VLOOKUP(CY11,'Denré-Unité'!$B$3:$C$60,2,FALSE))</f>
        <v xml:space="preserve"> </v>
      </c>
      <c r="DA11" s="13"/>
      <c r="DB11" s="14"/>
      <c r="DC11" s="12" t="str">
        <f>IF(ISBLANK(DB11)," ",VLOOKUP(DB11,'Denré-Unité'!$B$3:$C$60,2,FALSE))</f>
        <v xml:space="preserve"> </v>
      </c>
      <c r="DD11" s="13"/>
    </row>
    <row r="12" spans="1:108" x14ac:dyDescent="0.25">
      <c r="A12" s="12"/>
      <c r="B12" s="12" t="str">
        <f>IF(ISBLANK(A12)," ",VLOOKUP(A12,'Denré-Unité'!$B$3:$C$60,2,FALSE))</f>
        <v xml:space="preserve"> </v>
      </c>
      <c r="C12" s="13"/>
      <c r="D12" s="12"/>
      <c r="E12" s="12" t="str">
        <f>IF(ISBLANK(D12)," ",VLOOKUP(D12,'Denré-Unité'!$B$3:$C$60,2,FALSE))</f>
        <v xml:space="preserve"> </v>
      </c>
      <c r="F12" s="13"/>
      <c r="G12" s="14"/>
      <c r="H12" s="12" t="str">
        <f>IF(ISBLANK(G12)," ",VLOOKUP(G12,'Denré-Unité'!$B$3:$C$60,2,FALSE))</f>
        <v xml:space="preserve"> </v>
      </c>
      <c r="I12" s="13"/>
      <c r="J12" s="14"/>
      <c r="K12" s="12" t="str">
        <f>IF(ISBLANK(J12)," ",VLOOKUP(J12,'Denré-Unité'!$B$3:$C$60,2,FALSE))</f>
        <v xml:space="preserve"> </v>
      </c>
      <c r="L12" s="13"/>
      <c r="M12" s="14"/>
      <c r="N12" s="12" t="str">
        <f>IF(ISBLANK(M12)," ",VLOOKUP(M12,'Denré-Unité'!$B$3:$C$60,2,FALSE))</f>
        <v xml:space="preserve"> </v>
      </c>
      <c r="O12" s="13"/>
      <c r="P12" s="14"/>
      <c r="Q12" s="12" t="str">
        <f>IF(ISBLANK(P12)," ",VLOOKUP(P12,'Denré-Unité'!$B$3:$C$60,2,FALSE))</f>
        <v xml:space="preserve"> </v>
      </c>
      <c r="R12" s="13"/>
      <c r="S12" s="14"/>
      <c r="T12" s="12" t="str">
        <f>IF(ISBLANK(S12)," ",VLOOKUP(S12,'Denré-Unité'!$B$3:$C$60,2,FALSE))</f>
        <v xml:space="preserve"> </v>
      </c>
      <c r="U12" s="13"/>
      <c r="V12" s="14"/>
      <c r="W12" s="12" t="str">
        <f>IF(ISBLANK(V12)," ",VLOOKUP(V12,'Denré-Unité'!$B$3:$C$60,2,FALSE))</f>
        <v xml:space="preserve"> </v>
      </c>
      <c r="X12" s="13"/>
      <c r="Y12" s="14"/>
      <c r="Z12" s="12" t="str">
        <f>IF(ISBLANK(Y12)," ",VLOOKUP(Y12,'Denré-Unité'!$B$3:$C$60,2,FALSE))</f>
        <v xml:space="preserve"> </v>
      </c>
      <c r="AA12" s="13"/>
      <c r="AB12" s="14"/>
      <c r="AC12" s="12" t="str">
        <f>IF(ISBLANK(AB12)," ",VLOOKUP(AB12,'Denré-Unité'!$B$3:$C$60,2,FALSE))</f>
        <v xml:space="preserve"> </v>
      </c>
      <c r="AD12" s="13"/>
      <c r="AE12" s="14"/>
      <c r="AF12" s="12" t="str">
        <f>IF(ISBLANK(AE12)," ",VLOOKUP(AE12,'Denré-Unité'!$B$3:$C$60,2,FALSE))</f>
        <v xml:space="preserve"> </v>
      </c>
      <c r="AG12" s="13"/>
      <c r="AH12" s="14"/>
      <c r="AI12" s="12" t="str">
        <f>IF(ISBLANK(AH12)," ",VLOOKUP(AH12,'Denré-Unité'!$B$3:$C$60,2,FALSE))</f>
        <v xml:space="preserve"> </v>
      </c>
      <c r="AJ12" s="13"/>
      <c r="AK12" s="14"/>
      <c r="AL12" s="12" t="str">
        <f>IF(ISBLANK(AK12)," ",VLOOKUP(AK12,'Denré-Unité'!$B$3:$C$60,2,FALSE))</f>
        <v xml:space="preserve"> </v>
      </c>
      <c r="AM12" s="13"/>
      <c r="AN12" s="14"/>
      <c r="AO12" s="12" t="str">
        <f>IF(ISBLANK(AN12)," ",VLOOKUP(AN12,'Denré-Unité'!$B$3:$C$60,2,FALSE))</f>
        <v xml:space="preserve"> </v>
      </c>
      <c r="AP12" s="13"/>
      <c r="AQ12" s="14"/>
      <c r="AR12" s="12" t="str">
        <f>IF(ISBLANK(AQ12)," ",VLOOKUP(AQ12,'Denré-Unité'!$B$3:$C$60,2,FALSE))</f>
        <v xml:space="preserve"> </v>
      </c>
      <c r="AS12" s="13"/>
      <c r="AT12" s="14"/>
      <c r="AU12" s="12" t="str">
        <f>IF(ISBLANK(AT12)," ",VLOOKUP(AT12,'Denré-Unité'!$B$3:$C$60,2,FALSE))</f>
        <v xml:space="preserve"> </v>
      </c>
      <c r="AV12" s="13"/>
      <c r="AW12" s="14"/>
      <c r="AX12" s="12" t="str">
        <f>IF(ISBLANK(AW12)," ",VLOOKUP(AW12,'Denré-Unité'!$B$3:$C$60,2,FALSE))</f>
        <v xml:space="preserve"> </v>
      </c>
      <c r="AY12" s="13"/>
      <c r="AZ12" s="14"/>
      <c r="BA12" s="12" t="str">
        <f>IF(ISBLANK(AZ12)," ",VLOOKUP(AZ12,'Denré-Unité'!$B$3:$C$60,2,FALSE))</f>
        <v xml:space="preserve"> </v>
      </c>
      <c r="BB12" s="13"/>
      <c r="BC12" s="14"/>
      <c r="BD12" s="12" t="str">
        <f>IF(ISBLANK(BC12)," ",VLOOKUP(BC12,'Denré-Unité'!$B$3:$C$60,2,FALSE))</f>
        <v xml:space="preserve"> </v>
      </c>
      <c r="BE12" s="13"/>
      <c r="BF12" s="14"/>
      <c r="BG12" s="12" t="str">
        <f>IF(ISBLANK(BF12)," ",VLOOKUP(BF12,'Denré-Unité'!$B$3:$C$60,2,FALSE))</f>
        <v xml:space="preserve"> </v>
      </c>
      <c r="BH12" s="13"/>
      <c r="BI12" s="14"/>
      <c r="BJ12" s="12" t="str">
        <f>IF(ISBLANK(BI12)," ",VLOOKUP(BI12,'Denré-Unité'!$B$3:$C$60,2,FALSE))</f>
        <v xml:space="preserve"> </v>
      </c>
      <c r="BK12" s="13"/>
      <c r="BL12" s="14"/>
      <c r="BM12" s="12" t="str">
        <f>IF(ISBLANK(BL12)," ",VLOOKUP(BL12,'Denré-Unité'!$B$3:$C$60,2,FALSE))</f>
        <v xml:space="preserve"> </v>
      </c>
      <c r="BN12" s="13"/>
      <c r="BO12" s="14"/>
      <c r="BP12" s="12" t="str">
        <f>IF(ISBLANK(BO12)," ",VLOOKUP(BO12,'Denré-Unité'!$B$3:$C$60,2,FALSE))</f>
        <v xml:space="preserve"> </v>
      </c>
      <c r="BQ12" s="13"/>
      <c r="BR12" s="14"/>
      <c r="BS12" s="12" t="str">
        <f>IF(ISBLANK(BR12)," ",VLOOKUP(BR12,'Denré-Unité'!$B$3:$C$60,2,FALSE))</f>
        <v xml:space="preserve"> </v>
      </c>
      <c r="BT12" s="13"/>
      <c r="BU12" s="14"/>
      <c r="BV12" s="12" t="str">
        <f>IF(ISBLANK(BU12)," ",VLOOKUP(BU12,'Denré-Unité'!$B$3:$C$60,2,FALSE))</f>
        <v xml:space="preserve"> </v>
      </c>
      <c r="BW12" s="13"/>
      <c r="BX12" s="14"/>
      <c r="BY12" s="12" t="str">
        <f>IF(ISBLANK(BX12)," ",VLOOKUP(BX12,'Denré-Unité'!$B$3:$C$60,2,FALSE))</f>
        <v xml:space="preserve"> </v>
      </c>
      <c r="BZ12" s="13"/>
      <c r="CA12" s="14"/>
      <c r="CB12" s="12" t="str">
        <f>IF(ISBLANK(CA12)," ",VLOOKUP(CA12,'Denré-Unité'!$B$3:$C$60,2,FALSE))</f>
        <v xml:space="preserve"> </v>
      </c>
      <c r="CC12" s="13"/>
      <c r="CD12" s="14"/>
      <c r="CE12" s="12" t="str">
        <f>IF(ISBLANK(CD12)," ",VLOOKUP(CD12,'Denré-Unité'!$B$3:$C$60,2,FALSE))</f>
        <v xml:space="preserve"> </v>
      </c>
      <c r="CF12" s="13"/>
      <c r="CG12" s="14"/>
      <c r="CH12" s="12" t="str">
        <f>IF(ISBLANK(CG12)," ",VLOOKUP(CG12,'Denré-Unité'!$B$3:$C$60,2,FALSE))</f>
        <v xml:space="preserve"> </v>
      </c>
      <c r="CI12" s="13"/>
      <c r="CJ12" s="14"/>
      <c r="CK12" s="12" t="str">
        <f>IF(ISBLANK(CJ12)," ",VLOOKUP(CJ12,'Denré-Unité'!$B$3:$C$60,2,FALSE))</f>
        <v xml:space="preserve"> </v>
      </c>
      <c r="CL12" s="13"/>
      <c r="CM12" s="14"/>
      <c r="CN12" s="12" t="str">
        <f>IF(ISBLANK(CM12)," ",VLOOKUP(CM12,'Denré-Unité'!$B$3:$C$60,2,FALSE))</f>
        <v xml:space="preserve"> </v>
      </c>
      <c r="CO12" s="13"/>
      <c r="CP12" s="14"/>
      <c r="CQ12" s="12" t="str">
        <f>IF(ISBLANK(CP12)," ",VLOOKUP(CP12,'Denré-Unité'!$B$3:$C$60,2,FALSE))</f>
        <v xml:space="preserve"> </v>
      </c>
      <c r="CR12" s="13"/>
      <c r="CS12" s="14"/>
      <c r="CT12" s="12" t="str">
        <f>IF(ISBLANK(CS12)," ",VLOOKUP(CS12,'Denré-Unité'!$B$3:$C$60,2,FALSE))</f>
        <v xml:space="preserve"> </v>
      </c>
      <c r="CU12" s="13"/>
      <c r="CV12" s="14"/>
      <c r="CW12" s="12" t="str">
        <f>IF(ISBLANK(CV12)," ",VLOOKUP(CV12,'Denré-Unité'!$B$3:$C$60,2,FALSE))</f>
        <v xml:space="preserve"> </v>
      </c>
      <c r="CX12" s="13"/>
      <c r="CY12" s="14"/>
      <c r="CZ12" s="12" t="str">
        <f>IF(ISBLANK(CY12)," ",VLOOKUP(CY12,'Denré-Unité'!$B$3:$C$60,2,FALSE))</f>
        <v xml:space="preserve"> </v>
      </c>
      <c r="DA12" s="13"/>
      <c r="DB12" s="14"/>
      <c r="DC12" s="12" t="str">
        <f>IF(ISBLANK(DB12)," ",VLOOKUP(DB12,'Denré-Unité'!$B$3:$C$60,2,FALSE))</f>
        <v xml:space="preserve"> </v>
      </c>
      <c r="DD12" s="13"/>
    </row>
    <row r="13" spans="1:108" x14ac:dyDescent="0.25">
      <c r="A13" s="12"/>
      <c r="B13" s="12" t="str">
        <f>IF(ISBLANK(A13)," ",VLOOKUP(A13,'Denré-Unité'!$B$3:$C$60,2,FALSE))</f>
        <v xml:space="preserve"> </v>
      </c>
      <c r="C13" s="13"/>
      <c r="D13" s="12"/>
      <c r="E13" s="12" t="str">
        <f>IF(ISBLANK(D13)," ",VLOOKUP(D13,'Denré-Unité'!$B$3:$C$60,2,FALSE))</f>
        <v xml:space="preserve"> </v>
      </c>
      <c r="F13" s="13"/>
      <c r="G13" s="14"/>
      <c r="H13" s="12" t="str">
        <f>IF(ISBLANK(G13)," ",VLOOKUP(G13,'Denré-Unité'!$B$3:$C$60,2,FALSE))</f>
        <v xml:space="preserve"> </v>
      </c>
      <c r="I13" s="13"/>
      <c r="J13" s="14"/>
      <c r="K13" s="12" t="str">
        <f>IF(ISBLANK(J13)," ",VLOOKUP(J13,'Denré-Unité'!$B$3:$C$60,2,FALSE))</f>
        <v xml:space="preserve"> </v>
      </c>
      <c r="L13" s="13"/>
      <c r="M13" s="14"/>
      <c r="N13" s="12" t="str">
        <f>IF(ISBLANK(M13)," ",VLOOKUP(M13,'Denré-Unité'!$B$3:$C$60,2,FALSE))</f>
        <v xml:space="preserve"> </v>
      </c>
      <c r="O13" s="13"/>
      <c r="P13" s="14"/>
      <c r="Q13" s="12" t="str">
        <f>IF(ISBLANK(P13)," ",VLOOKUP(P13,'Denré-Unité'!$B$3:$C$60,2,FALSE))</f>
        <v xml:space="preserve"> </v>
      </c>
      <c r="R13" s="13"/>
      <c r="S13" s="14"/>
      <c r="T13" s="12" t="str">
        <f>IF(ISBLANK(S13)," ",VLOOKUP(S13,'Denré-Unité'!$B$3:$C$60,2,FALSE))</f>
        <v xml:space="preserve"> </v>
      </c>
      <c r="U13" s="13"/>
      <c r="V13" s="14"/>
      <c r="W13" s="12" t="str">
        <f>IF(ISBLANK(V13)," ",VLOOKUP(V13,'Denré-Unité'!$B$3:$C$60,2,FALSE))</f>
        <v xml:space="preserve"> </v>
      </c>
      <c r="X13" s="13"/>
      <c r="Y13" s="14"/>
      <c r="Z13" s="12" t="str">
        <f>IF(ISBLANK(Y13)," ",VLOOKUP(Y13,'Denré-Unité'!$B$3:$C$60,2,FALSE))</f>
        <v xml:space="preserve"> </v>
      </c>
      <c r="AA13" s="13"/>
      <c r="AB13" s="14"/>
      <c r="AC13" s="12" t="str">
        <f>IF(ISBLANK(AB13)," ",VLOOKUP(AB13,'Denré-Unité'!$B$3:$C$60,2,FALSE))</f>
        <v xml:space="preserve"> </v>
      </c>
      <c r="AD13" s="13"/>
      <c r="AE13" s="14"/>
      <c r="AF13" s="12" t="str">
        <f>IF(ISBLANK(AE13)," ",VLOOKUP(AE13,'Denré-Unité'!$B$3:$C$60,2,FALSE))</f>
        <v xml:space="preserve"> </v>
      </c>
      <c r="AG13" s="13"/>
      <c r="AH13" s="14"/>
      <c r="AI13" s="12" t="str">
        <f>IF(ISBLANK(AH13)," ",VLOOKUP(AH13,'Denré-Unité'!$B$3:$C$60,2,FALSE))</f>
        <v xml:space="preserve"> </v>
      </c>
      <c r="AJ13" s="13"/>
      <c r="AK13" s="14"/>
      <c r="AL13" s="12" t="str">
        <f>IF(ISBLANK(AK13)," ",VLOOKUP(AK13,'Denré-Unité'!$B$3:$C$60,2,FALSE))</f>
        <v xml:space="preserve"> </v>
      </c>
      <c r="AM13" s="13"/>
      <c r="AN13" s="14"/>
      <c r="AO13" s="12" t="str">
        <f>IF(ISBLANK(AN13)," ",VLOOKUP(AN13,'Denré-Unité'!$B$3:$C$60,2,FALSE))</f>
        <v xml:space="preserve"> </v>
      </c>
      <c r="AP13" s="13"/>
      <c r="AQ13" s="14"/>
      <c r="AR13" s="12" t="str">
        <f>IF(ISBLANK(AQ13)," ",VLOOKUP(AQ13,'Denré-Unité'!$B$3:$C$60,2,FALSE))</f>
        <v xml:space="preserve"> </v>
      </c>
      <c r="AS13" s="13"/>
      <c r="AT13" s="14"/>
      <c r="AU13" s="12" t="str">
        <f>IF(ISBLANK(AT13)," ",VLOOKUP(AT13,'Denré-Unité'!$B$3:$C$60,2,FALSE))</f>
        <v xml:space="preserve"> </v>
      </c>
      <c r="AV13" s="13"/>
      <c r="AW13" s="14"/>
      <c r="AX13" s="12" t="str">
        <f>IF(ISBLANK(AW13)," ",VLOOKUP(AW13,'Denré-Unité'!$B$3:$C$60,2,FALSE))</f>
        <v xml:space="preserve"> </v>
      </c>
      <c r="AY13" s="13"/>
      <c r="AZ13" s="14"/>
      <c r="BA13" s="12" t="str">
        <f>IF(ISBLANK(AZ13)," ",VLOOKUP(AZ13,'Denré-Unité'!$B$3:$C$60,2,FALSE))</f>
        <v xml:space="preserve"> </v>
      </c>
      <c r="BB13" s="13"/>
      <c r="BC13" s="14"/>
      <c r="BD13" s="12" t="str">
        <f>IF(ISBLANK(BC13)," ",VLOOKUP(BC13,'Denré-Unité'!$B$3:$C$60,2,FALSE))</f>
        <v xml:space="preserve"> </v>
      </c>
      <c r="BE13" s="13"/>
      <c r="BF13" s="14"/>
      <c r="BG13" s="12" t="str">
        <f>IF(ISBLANK(BF13)," ",VLOOKUP(BF13,'Denré-Unité'!$B$3:$C$60,2,FALSE))</f>
        <v xml:space="preserve"> </v>
      </c>
      <c r="BH13" s="13"/>
      <c r="BI13" s="14"/>
      <c r="BJ13" s="12" t="str">
        <f>IF(ISBLANK(BI13)," ",VLOOKUP(BI13,'Denré-Unité'!$B$3:$C$60,2,FALSE))</f>
        <v xml:space="preserve"> </v>
      </c>
      <c r="BK13" s="13"/>
      <c r="BL13" s="14"/>
      <c r="BM13" s="12" t="str">
        <f>IF(ISBLANK(BL13)," ",VLOOKUP(BL13,'Denré-Unité'!$B$3:$C$60,2,FALSE))</f>
        <v xml:space="preserve"> </v>
      </c>
      <c r="BN13" s="13"/>
      <c r="BO13" s="14"/>
      <c r="BP13" s="12" t="str">
        <f>IF(ISBLANK(BO13)," ",VLOOKUP(BO13,'Denré-Unité'!$B$3:$C$60,2,FALSE))</f>
        <v xml:space="preserve"> </v>
      </c>
      <c r="BQ13" s="13"/>
      <c r="BR13" s="14"/>
      <c r="BS13" s="12" t="str">
        <f>IF(ISBLANK(BR13)," ",VLOOKUP(BR13,'Denré-Unité'!$B$3:$C$60,2,FALSE))</f>
        <v xml:space="preserve"> </v>
      </c>
      <c r="BT13" s="13"/>
      <c r="BU13" s="14"/>
      <c r="BV13" s="12" t="str">
        <f>IF(ISBLANK(BU13)," ",VLOOKUP(BU13,'Denré-Unité'!$B$3:$C$60,2,FALSE))</f>
        <v xml:space="preserve"> </v>
      </c>
      <c r="BW13" s="13"/>
      <c r="BX13" s="14"/>
      <c r="BY13" s="12" t="str">
        <f>IF(ISBLANK(BX13)," ",VLOOKUP(BX13,'Denré-Unité'!$B$3:$C$60,2,FALSE))</f>
        <v xml:space="preserve"> </v>
      </c>
      <c r="BZ13" s="13"/>
      <c r="CA13" s="14"/>
      <c r="CB13" s="12" t="str">
        <f>IF(ISBLANK(CA13)," ",VLOOKUP(CA13,'Denré-Unité'!$B$3:$C$60,2,FALSE))</f>
        <v xml:space="preserve"> </v>
      </c>
      <c r="CC13" s="13"/>
      <c r="CD13" s="14"/>
      <c r="CE13" s="12" t="str">
        <f>IF(ISBLANK(CD13)," ",VLOOKUP(CD13,'Denré-Unité'!$B$3:$C$60,2,FALSE))</f>
        <v xml:space="preserve"> </v>
      </c>
      <c r="CF13" s="13"/>
      <c r="CG13" s="14"/>
      <c r="CH13" s="12" t="str">
        <f>IF(ISBLANK(CG13)," ",VLOOKUP(CG13,'Denré-Unité'!$B$3:$C$60,2,FALSE))</f>
        <v xml:space="preserve"> </v>
      </c>
      <c r="CI13" s="13"/>
      <c r="CJ13" s="14"/>
      <c r="CK13" s="12" t="str">
        <f>IF(ISBLANK(CJ13)," ",VLOOKUP(CJ13,'Denré-Unité'!$B$3:$C$60,2,FALSE))</f>
        <v xml:space="preserve"> </v>
      </c>
      <c r="CL13" s="13"/>
      <c r="CM13" s="14"/>
      <c r="CN13" s="12" t="str">
        <f>IF(ISBLANK(CM13)," ",VLOOKUP(CM13,'Denré-Unité'!$B$3:$C$60,2,FALSE))</f>
        <v xml:space="preserve"> </v>
      </c>
      <c r="CO13" s="13"/>
      <c r="CP13" s="14"/>
      <c r="CQ13" s="12" t="str">
        <f>IF(ISBLANK(CP13)," ",VLOOKUP(CP13,'Denré-Unité'!$B$3:$C$60,2,FALSE))</f>
        <v xml:space="preserve"> </v>
      </c>
      <c r="CR13" s="13"/>
      <c r="CS13" s="14"/>
      <c r="CT13" s="12" t="str">
        <f>IF(ISBLANK(CS13)," ",VLOOKUP(CS13,'Denré-Unité'!$B$3:$C$60,2,FALSE))</f>
        <v xml:space="preserve"> </v>
      </c>
      <c r="CU13" s="13"/>
      <c r="CV13" s="14"/>
      <c r="CW13" s="12" t="str">
        <f>IF(ISBLANK(CV13)," ",VLOOKUP(CV13,'Denré-Unité'!$B$3:$C$60,2,FALSE))</f>
        <v xml:space="preserve"> </v>
      </c>
      <c r="CX13" s="13"/>
      <c r="CY13" s="14"/>
      <c r="CZ13" s="12" t="str">
        <f>IF(ISBLANK(CY13)," ",VLOOKUP(CY13,'Denré-Unité'!$B$3:$C$60,2,FALSE))</f>
        <v xml:space="preserve"> </v>
      </c>
      <c r="DA13" s="13"/>
      <c r="DB13" s="14"/>
      <c r="DC13" s="12" t="str">
        <f>IF(ISBLANK(DB13)," ",VLOOKUP(DB13,'Denré-Unité'!$B$3:$C$60,2,FALSE))</f>
        <v xml:space="preserve"> </v>
      </c>
      <c r="DD13" s="13"/>
    </row>
    <row r="14" spans="1:108" x14ac:dyDescent="0.25">
      <c r="A14" s="12"/>
      <c r="B14" s="12" t="str">
        <f>IF(ISBLANK(A14)," ",VLOOKUP(A14,'Denré-Unité'!$B$3:$C$60,2,FALSE))</f>
        <v xml:space="preserve"> </v>
      </c>
      <c r="C14" s="13"/>
      <c r="D14" s="12"/>
      <c r="E14" s="12" t="str">
        <f>IF(ISBLANK(D14)," ",VLOOKUP(D14,'Denré-Unité'!$B$3:$C$60,2,FALSE))</f>
        <v xml:space="preserve"> </v>
      </c>
      <c r="F14" s="13"/>
      <c r="G14" s="14"/>
      <c r="H14" s="12" t="str">
        <f>IF(ISBLANK(G14)," ",VLOOKUP(G14,'Denré-Unité'!$B$3:$C$60,2,FALSE))</f>
        <v xml:space="preserve"> </v>
      </c>
      <c r="I14" s="13"/>
      <c r="J14" s="14"/>
      <c r="K14" s="12" t="str">
        <f>IF(ISBLANK(J14)," ",VLOOKUP(J14,'Denré-Unité'!$B$3:$C$60,2,FALSE))</f>
        <v xml:space="preserve"> </v>
      </c>
      <c r="L14" s="13"/>
      <c r="M14" s="14"/>
      <c r="N14" s="12" t="str">
        <f>IF(ISBLANK(M14)," ",VLOOKUP(M14,'Denré-Unité'!$B$3:$C$60,2,FALSE))</f>
        <v xml:space="preserve"> </v>
      </c>
      <c r="O14" s="13"/>
      <c r="P14" s="14"/>
      <c r="Q14" s="12" t="str">
        <f>IF(ISBLANK(P14)," ",VLOOKUP(P14,'Denré-Unité'!$B$3:$C$60,2,FALSE))</f>
        <v xml:space="preserve"> </v>
      </c>
      <c r="R14" s="13"/>
      <c r="S14" s="14"/>
      <c r="T14" s="12" t="str">
        <f>IF(ISBLANK(S14)," ",VLOOKUP(S14,'Denré-Unité'!$B$3:$C$60,2,FALSE))</f>
        <v xml:space="preserve"> </v>
      </c>
      <c r="U14" s="13"/>
      <c r="V14" s="14"/>
      <c r="W14" s="12" t="str">
        <f>IF(ISBLANK(V14)," ",VLOOKUP(V14,'Denré-Unité'!$B$3:$C$60,2,FALSE))</f>
        <v xml:space="preserve"> </v>
      </c>
      <c r="X14" s="13"/>
      <c r="Y14" s="14"/>
      <c r="Z14" s="12" t="str">
        <f>IF(ISBLANK(Y14)," ",VLOOKUP(Y14,'Denré-Unité'!$B$3:$C$60,2,FALSE))</f>
        <v xml:space="preserve"> </v>
      </c>
      <c r="AA14" s="13"/>
      <c r="AB14" s="14"/>
      <c r="AC14" s="12" t="str">
        <f>IF(ISBLANK(AB14)," ",VLOOKUP(AB14,'Denré-Unité'!$B$3:$C$60,2,FALSE))</f>
        <v xml:space="preserve"> </v>
      </c>
      <c r="AD14" s="13"/>
      <c r="AE14" s="14"/>
      <c r="AF14" s="12" t="str">
        <f>IF(ISBLANK(AE14)," ",VLOOKUP(AE14,'Denré-Unité'!$B$3:$C$60,2,FALSE))</f>
        <v xml:space="preserve"> </v>
      </c>
      <c r="AG14" s="13"/>
      <c r="AH14" s="14"/>
      <c r="AI14" s="12" t="str">
        <f>IF(ISBLANK(AH14)," ",VLOOKUP(AH14,'Denré-Unité'!$B$3:$C$60,2,FALSE))</f>
        <v xml:space="preserve"> </v>
      </c>
      <c r="AJ14" s="13"/>
      <c r="AK14" s="14"/>
      <c r="AL14" s="12" t="str">
        <f>IF(ISBLANK(AK14)," ",VLOOKUP(AK14,'Denré-Unité'!$B$3:$C$60,2,FALSE))</f>
        <v xml:space="preserve"> </v>
      </c>
      <c r="AM14" s="13"/>
      <c r="AN14" s="14"/>
      <c r="AO14" s="12" t="str">
        <f>IF(ISBLANK(AN14)," ",VLOOKUP(AN14,'Denré-Unité'!$B$3:$C$60,2,FALSE))</f>
        <v xml:space="preserve"> </v>
      </c>
      <c r="AP14" s="13"/>
      <c r="AQ14" s="14"/>
      <c r="AR14" s="12" t="str">
        <f>IF(ISBLANK(AQ14)," ",VLOOKUP(AQ14,'Denré-Unité'!$B$3:$C$60,2,FALSE))</f>
        <v xml:space="preserve"> </v>
      </c>
      <c r="AS14" s="13"/>
      <c r="AT14" s="14"/>
      <c r="AU14" s="12" t="str">
        <f>IF(ISBLANK(AT14)," ",VLOOKUP(AT14,'Denré-Unité'!$B$3:$C$60,2,FALSE))</f>
        <v xml:space="preserve"> </v>
      </c>
      <c r="AV14" s="13"/>
      <c r="AW14" s="14"/>
      <c r="AX14" s="12" t="str">
        <f>IF(ISBLANK(AW14)," ",VLOOKUP(AW14,'Denré-Unité'!$B$3:$C$60,2,FALSE))</f>
        <v xml:space="preserve"> </v>
      </c>
      <c r="AY14" s="13"/>
      <c r="AZ14" s="14"/>
      <c r="BA14" s="12" t="str">
        <f>IF(ISBLANK(AZ14)," ",VLOOKUP(AZ14,'Denré-Unité'!$B$3:$C$60,2,FALSE))</f>
        <v xml:space="preserve"> </v>
      </c>
      <c r="BB14" s="13"/>
      <c r="BC14" s="14"/>
      <c r="BD14" s="12" t="str">
        <f>IF(ISBLANK(BC14)," ",VLOOKUP(BC14,'Denré-Unité'!$B$3:$C$60,2,FALSE))</f>
        <v xml:space="preserve"> </v>
      </c>
      <c r="BE14" s="13"/>
      <c r="BF14" s="14"/>
      <c r="BG14" s="12" t="str">
        <f>IF(ISBLANK(BF14)," ",VLOOKUP(BF14,'Denré-Unité'!$B$3:$C$60,2,FALSE))</f>
        <v xml:space="preserve"> </v>
      </c>
      <c r="BH14" s="13"/>
      <c r="BI14" s="14"/>
      <c r="BJ14" s="12" t="str">
        <f>IF(ISBLANK(BI14)," ",VLOOKUP(BI14,'Denré-Unité'!$B$3:$C$60,2,FALSE))</f>
        <v xml:space="preserve"> </v>
      </c>
      <c r="BK14" s="13"/>
      <c r="BL14" s="14"/>
      <c r="BM14" s="12" t="str">
        <f>IF(ISBLANK(BL14)," ",VLOOKUP(BL14,'Denré-Unité'!$B$3:$C$60,2,FALSE))</f>
        <v xml:space="preserve"> </v>
      </c>
      <c r="BN14" s="13"/>
      <c r="BO14" s="14"/>
      <c r="BP14" s="12" t="str">
        <f>IF(ISBLANK(BO14)," ",VLOOKUP(BO14,'Denré-Unité'!$B$3:$C$60,2,FALSE))</f>
        <v xml:space="preserve"> </v>
      </c>
      <c r="BQ14" s="13"/>
      <c r="BR14" s="14"/>
      <c r="BS14" s="12" t="str">
        <f>IF(ISBLANK(BR14)," ",VLOOKUP(BR14,'Denré-Unité'!$B$3:$C$60,2,FALSE))</f>
        <v xml:space="preserve"> </v>
      </c>
      <c r="BT14" s="13"/>
      <c r="BU14" s="14"/>
      <c r="BV14" s="12" t="str">
        <f>IF(ISBLANK(BU14)," ",VLOOKUP(BU14,'Denré-Unité'!$B$3:$C$60,2,FALSE))</f>
        <v xml:space="preserve"> </v>
      </c>
      <c r="BW14" s="13"/>
      <c r="BX14" s="14"/>
      <c r="BY14" s="12" t="str">
        <f>IF(ISBLANK(BX14)," ",VLOOKUP(BX14,'Denré-Unité'!$B$3:$C$60,2,FALSE))</f>
        <v xml:space="preserve"> </v>
      </c>
      <c r="BZ14" s="13"/>
      <c r="CA14" s="14"/>
      <c r="CB14" s="12" t="str">
        <f>IF(ISBLANK(CA14)," ",VLOOKUP(CA14,'Denré-Unité'!$B$3:$C$60,2,FALSE))</f>
        <v xml:space="preserve"> </v>
      </c>
      <c r="CC14" s="13"/>
      <c r="CD14" s="14"/>
      <c r="CE14" s="12" t="str">
        <f>IF(ISBLANK(CD14)," ",VLOOKUP(CD14,'Denré-Unité'!$B$3:$C$60,2,FALSE))</f>
        <v xml:space="preserve"> </v>
      </c>
      <c r="CF14" s="13"/>
      <c r="CG14" s="14"/>
      <c r="CH14" s="12" t="str">
        <f>IF(ISBLANK(CG14)," ",VLOOKUP(CG14,'Denré-Unité'!$B$3:$C$60,2,FALSE))</f>
        <v xml:space="preserve"> </v>
      </c>
      <c r="CI14" s="13"/>
      <c r="CJ14" s="14"/>
      <c r="CK14" s="12" t="str">
        <f>IF(ISBLANK(CJ14)," ",VLOOKUP(CJ14,'Denré-Unité'!$B$3:$C$60,2,FALSE))</f>
        <v xml:space="preserve"> </v>
      </c>
      <c r="CL14" s="13"/>
      <c r="CM14" s="14"/>
      <c r="CN14" s="12" t="str">
        <f>IF(ISBLANK(CM14)," ",VLOOKUP(CM14,'Denré-Unité'!$B$3:$C$60,2,FALSE))</f>
        <v xml:space="preserve"> </v>
      </c>
      <c r="CO14" s="13"/>
      <c r="CP14" s="14"/>
      <c r="CQ14" s="12" t="str">
        <f>IF(ISBLANK(CP14)," ",VLOOKUP(CP14,'Denré-Unité'!$B$3:$C$60,2,FALSE))</f>
        <v xml:space="preserve"> </v>
      </c>
      <c r="CR14" s="13"/>
      <c r="CS14" s="14"/>
      <c r="CT14" s="12" t="str">
        <f>IF(ISBLANK(CS14)," ",VLOOKUP(CS14,'Denré-Unité'!$B$3:$C$60,2,FALSE))</f>
        <v xml:space="preserve"> </v>
      </c>
      <c r="CU14" s="13"/>
      <c r="CV14" s="14"/>
      <c r="CW14" s="12" t="str">
        <f>IF(ISBLANK(CV14)," ",VLOOKUP(CV14,'Denré-Unité'!$B$3:$C$60,2,FALSE))</f>
        <v xml:space="preserve"> </v>
      </c>
      <c r="CX14" s="13"/>
      <c r="CY14" s="14"/>
      <c r="CZ14" s="12" t="str">
        <f>IF(ISBLANK(CY14)," ",VLOOKUP(CY14,'Denré-Unité'!$B$3:$C$60,2,FALSE))</f>
        <v xml:space="preserve"> </v>
      </c>
      <c r="DA14" s="13"/>
      <c r="DB14" s="14"/>
      <c r="DC14" s="12" t="str">
        <f>IF(ISBLANK(DB14)," ",VLOOKUP(DB14,'Denré-Unité'!$B$3:$C$60,2,FALSE))</f>
        <v xml:space="preserve"> </v>
      </c>
      <c r="DD14" s="13"/>
    </row>
    <row r="15" spans="1:108" x14ac:dyDescent="0.25">
      <c r="A15" s="12"/>
      <c r="B15" s="12" t="str">
        <f>IF(ISBLANK(A15)," ",VLOOKUP(A15,'Denré-Unité'!$B$3:$C$60,2,FALSE))</f>
        <v xml:space="preserve"> </v>
      </c>
      <c r="C15" s="13"/>
      <c r="D15" s="12"/>
      <c r="E15" s="12" t="str">
        <f>IF(ISBLANK(D15)," ",VLOOKUP(D15,'Denré-Unité'!$B$3:$C$60,2,FALSE))</f>
        <v xml:space="preserve"> </v>
      </c>
      <c r="F15" s="13"/>
      <c r="G15" s="14"/>
      <c r="H15" s="12" t="str">
        <f>IF(ISBLANK(G15)," ",VLOOKUP(G15,'Denré-Unité'!$B$3:$C$60,2,FALSE))</f>
        <v xml:space="preserve"> </v>
      </c>
      <c r="I15" s="13"/>
      <c r="J15" s="14"/>
      <c r="K15" s="12" t="str">
        <f>IF(ISBLANK(J15)," ",VLOOKUP(J15,'Denré-Unité'!$B$3:$C$60,2,FALSE))</f>
        <v xml:space="preserve"> </v>
      </c>
      <c r="L15" s="13"/>
      <c r="M15" s="14"/>
      <c r="N15" s="12" t="str">
        <f>IF(ISBLANK(M15)," ",VLOOKUP(M15,'Denré-Unité'!$B$3:$C$60,2,FALSE))</f>
        <v xml:space="preserve"> </v>
      </c>
      <c r="O15" s="13"/>
      <c r="P15" s="14"/>
      <c r="Q15" s="12" t="str">
        <f>IF(ISBLANK(P15)," ",VLOOKUP(P15,'Denré-Unité'!$B$3:$C$60,2,FALSE))</f>
        <v xml:space="preserve"> </v>
      </c>
      <c r="R15" s="13"/>
      <c r="S15" s="14"/>
      <c r="T15" s="12" t="str">
        <f>IF(ISBLANK(S15)," ",VLOOKUP(S15,'Denré-Unité'!$B$3:$C$60,2,FALSE))</f>
        <v xml:space="preserve"> </v>
      </c>
      <c r="U15" s="13"/>
      <c r="V15" s="14"/>
      <c r="W15" s="12" t="str">
        <f>IF(ISBLANK(V15)," ",VLOOKUP(V15,'Denré-Unité'!$B$3:$C$60,2,FALSE))</f>
        <v xml:space="preserve"> </v>
      </c>
      <c r="X15" s="13"/>
      <c r="Y15" s="14"/>
      <c r="Z15" s="12" t="str">
        <f>IF(ISBLANK(Y15)," ",VLOOKUP(Y15,'Denré-Unité'!$B$3:$C$60,2,FALSE))</f>
        <v xml:space="preserve"> </v>
      </c>
      <c r="AA15" s="13"/>
      <c r="AB15" s="14"/>
      <c r="AC15" s="12" t="str">
        <f>IF(ISBLANK(AB15)," ",VLOOKUP(AB15,'Denré-Unité'!$B$3:$C$60,2,FALSE))</f>
        <v xml:space="preserve"> </v>
      </c>
      <c r="AD15" s="13"/>
      <c r="AE15" s="14"/>
      <c r="AF15" s="12" t="str">
        <f>IF(ISBLANK(AE15)," ",VLOOKUP(AE15,'Denré-Unité'!$B$3:$C$60,2,FALSE))</f>
        <v xml:space="preserve"> </v>
      </c>
      <c r="AG15" s="13"/>
      <c r="AH15" s="14"/>
      <c r="AI15" s="12" t="str">
        <f>IF(ISBLANK(AH15)," ",VLOOKUP(AH15,'Denré-Unité'!$B$3:$C$60,2,FALSE))</f>
        <v xml:space="preserve"> </v>
      </c>
      <c r="AJ15" s="13"/>
      <c r="AK15" s="14"/>
      <c r="AL15" s="12" t="str">
        <f>IF(ISBLANK(AK15)," ",VLOOKUP(AK15,'Denré-Unité'!$B$3:$C$60,2,FALSE))</f>
        <v xml:space="preserve"> </v>
      </c>
      <c r="AM15" s="13"/>
      <c r="AN15" s="14"/>
      <c r="AO15" s="12" t="str">
        <f>IF(ISBLANK(AN15)," ",VLOOKUP(AN15,'Denré-Unité'!$B$3:$C$60,2,FALSE))</f>
        <v xml:space="preserve"> </v>
      </c>
      <c r="AP15" s="13"/>
      <c r="AQ15" s="14"/>
      <c r="AR15" s="12" t="str">
        <f>IF(ISBLANK(AQ15)," ",VLOOKUP(AQ15,'Denré-Unité'!$B$3:$C$60,2,FALSE))</f>
        <v xml:space="preserve"> </v>
      </c>
      <c r="AS15" s="13"/>
      <c r="AT15" s="14"/>
      <c r="AU15" s="12" t="str">
        <f>IF(ISBLANK(AT15)," ",VLOOKUP(AT15,'Denré-Unité'!$B$3:$C$60,2,FALSE))</f>
        <v xml:space="preserve"> </v>
      </c>
      <c r="AV15" s="13"/>
      <c r="AW15" s="14"/>
      <c r="AX15" s="12" t="str">
        <f>IF(ISBLANK(AW15)," ",VLOOKUP(AW15,'Denré-Unité'!$B$3:$C$60,2,FALSE))</f>
        <v xml:space="preserve"> </v>
      </c>
      <c r="AY15" s="13"/>
      <c r="AZ15" s="14"/>
      <c r="BA15" s="12" t="str">
        <f>IF(ISBLANK(AZ15)," ",VLOOKUP(AZ15,'Denré-Unité'!$B$3:$C$60,2,FALSE))</f>
        <v xml:space="preserve"> </v>
      </c>
      <c r="BB15" s="13"/>
      <c r="BC15" s="14"/>
      <c r="BD15" s="12" t="str">
        <f>IF(ISBLANK(BC15)," ",VLOOKUP(BC15,'Denré-Unité'!$B$3:$C$60,2,FALSE))</f>
        <v xml:space="preserve"> </v>
      </c>
      <c r="BE15" s="13"/>
      <c r="BF15" s="14"/>
      <c r="BG15" s="12" t="str">
        <f>IF(ISBLANK(BF15)," ",VLOOKUP(BF15,'Denré-Unité'!$B$3:$C$60,2,FALSE))</f>
        <v xml:space="preserve"> </v>
      </c>
      <c r="BH15" s="13"/>
      <c r="BI15" s="14"/>
      <c r="BJ15" s="12" t="str">
        <f>IF(ISBLANK(BI15)," ",VLOOKUP(BI15,'Denré-Unité'!$B$3:$C$60,2,FALSE))</f>
        <v xml:space="preserve"> </v>
      </c>
      <c r="BK15" s="13"/>
      <c r="BL15" s="14"/>
      <c r="BM15" s="12" t="str">
        <f>IF(ISBLANK(BL15)," ",VLOOKUP(BL15,'Denré-Unité'!$B$3:$C$60,2,FALSE))</f>
        <v xml:space="preserve"> </v>
      </c>
      <c r="BN15" s="13"/>
      <c r="BO15" s="14"/>
      <c r="BP15" s="12" t="str">
        <f>IF(ISBLANK(BO15)," ",VLOOKUP(BO15,'Denré-Unité'!$B$3:$C$60,2,FALSE))</f>
        <v xml:space="preserve"> </v>
      </c>
      <c r="BQ15" s="13"/>
      <c r="BR15" s="14"/>
      <c r="BS15" s="12" t="str">
        <f>IF(ISBLANK(BR15)," ",VLOOKUP(BR15,'Denré-Unité'!$B$3:$C$60,2,FALSE))</f>
        <v xml:space="preserve"> </v>
      </c>
      <c r="BT15" s="13"/>
      <c r="BU15" s="14"/>
      <c r="BV15" s="12" t="str">
        <f>IF(ISBLANK(BU15)," ",VLOOKUP(BU15,'Denré-Unité'!$B$3:$C$60,2,FALSE))</f>
        <v xml:space="preserve"> </v>
      </c>
      <c r="BW15" s="13"/>
      <c r="BX15" s="14"/>
      <c r="BY15" s="12" t="str">
        <f>IF(ISBLANK(BX15)," ",VLOOKUP(BX15,'Denré-Unité'!$B$3:$C$60,2,FALSE))</f>
        <v xml:space="preserve"> </v>
      </c>
      <c r="BZ15" s="13"/>
      <c r="CA15" s="14"/>
      <c r="CB15" s="12" t="str">
        <f>IF(ISBLANK(CA15)," ",VLOOKUP(CA15,'Denré-Unité'!$B$3:$C$60,2,FALSE))</f>
        <v xml:space="preserve"> </v>
      </c>
      <c r="CC15" s="13"/>
      <c r="CD15" s="14"/>
      <c r="CE15" s="12" t="str">
        <f>IF(ISBLANK(CD15)," ",VLOOKUP(CD15,'Denré-Unité'!$B$3:$C$60,2,FALSE))</f>
        <v xml:space="preserve"> </v>
      </c>
      <c r="CF15" s="13"/>
      <c r="CG15" s="14"/>
      <c r="CH15" s="12" t="str">
        <f>IF(ISBLANK(CG15)," ",VLOOKUP(CG15,'Denré-Unité'!$B$3:$C$60,2,FALSE))</f>
        <v xml:space="preserve"> </v>
      </c>
      <c r="CI15" s="13"/>
      <c r="CJ15" s="14"/>
      <c r="CK15" s="12" t="str">
        <f>IF(ISBLANK(CJ15)," ",VLOOKUP(CJ15,'Denré-Unité'!$B$3:$C$60,2,FALSE))</f>
        <v xml:space="preserve"> </v>
      </c>
      <c r="CL15" s="13"/>
      <c r="CM15" s="14"/>
      <c r="CN15" s="12" t="str">
        <f>IF(ISBLANK(CM15)," ",VLOOKUP(CM15,'Denré-Unité'!$B$3:$C$60,2,FALSE))</f>
        <v xml:space="preserve"> </v>
      </c>
      <c r="CO15" s="13"/>
      <c r="CP15" s="14"/>
      <c r="CQ15" s="12" t="str">
        <f>IF(ISBLANK(CP15)," ",VLOOKUP(CP15,'Denré-Unité'!$B$3:$C$60,2,FALSE))</f>
        <v xml:space="preserve"> </v>
      </c>
      <c r="CR15" s="13"/>
      <c r="CS15" s="14"/>
      <c r="CT15" s="12" t="str">
        <f>IF(ISBLANK(CS15)," ",VLOOKUP(CS15,'Denré-Unité'!$B$3:$C$60,2,FALSE))</f>
        <v xml:space="preserve"> </v>
      </c>
      <c r="CU15" s="13"/>
      <c r="CV15" s="14"/>
      <c r="CW15" s="12" t="str">
        <f>IF(ISBLANK(CV15)," ",VLOOKUP(CV15,'Denré-Unité'!$B$3:$C$60,2,FALSE))</f>
        <v xml:space="preserve"> </v>
      </c>
      <c r="CX15" s="13"/>
      <c r="CY15" s="14"/>
      <c r="CZ15" s="12" t="str">
        <f>IF(ISBLANK(CY15)," ",VLOOKUP(CY15,'Denré-Unité'!$B$3:$C$60,2,FALSE))</f>
        <v xml:space="preserve"> </v>
      </c>
      <c r="DA15" s="13"/>
      <c r="DB15" s="14"/>
      <c r="DC15" s="12" t="str">
        <f>IF(ISBLANK(DB15)," ",VLOOKUP(DB15,'Denré-Unité'!$B$3:$C$60,2,FALSE))</f>
        <v xml:space="preserve"> </v>
      </c>
      <c r="DD15" s="13"/>
    </row>
    <row r="16" spans="1:108" x14ac:dyDescent="0.25">
      <c r="A16" s="12"/>
      <c r="B16" s="12" t="str">
        <f>IF(ISBLANK(A16)," ",VLOOKUP(A16,'Denré-Unité'!$B$3:$C$60,2,FALSE))</f>
        <v xml:space="preserve"> </v>
      </c>
      <c r="C16" s="13"/>
      <c r="D16" s="12"/>
      <c r="E16" s="12" t="str">
        <f>IF(ISBLANK(D16)," ",VLOOKUP(D16,'Denré-Unité'!$B$3:$C$60,2,FALSE))</f>
        <v xml:space="preserve"> </v>
      </c>
      <c r="F16" s="13"/>
      <c r="G16" s="14"/>
      <c r="H16" s="12" t="str">
        <f>IF(ISBLANK(G16)," ",VLOOKUP(G16,'Denré-Unité'!$B$3:$C$60,2,FALSE))</f>
        <v xml:space="preserve"> </v>
      </c>
      <c r="I16" s="13"/>
      <c r="J16" s="14"/>
      <c r="K16" s="12" t="str">
        <f>IF(ISBLANK(J16)," ",VLOOKUP(J16,'Denré-Unité'!$B$3:$C$60,2,FALSE))</f>
        <v xml:space="preserve"> </v>
      </c>
      <c r="L16" s="13"/>
      <c r="M16" s="14"/>
      <c r="N16" s="12" t="str">
        <f>IF(ISBLANK(M16)," ",VLOOKUP(M16,'Denré-Unité'!$B$3:$C$60,2,FALSE))</f>
        <v xml:space="preserve"> </v>
      </c>
      <c r="O16" s="13"/>
      <c r="P16" s="14"/>
      <c r="Q16" s="12" t="str">
        <f>IF(ISBLANK(P16)," ",VLOOKUP(P16,'Denré-Unité'!$B$3:$C$60,2,FALSE))</f>
        <v xml:space="preserve"> </v>
      </c>
      <c r="R16" s="13"/>
      <c r="S16" s="14"/>
      <c r="T16" s="12" t="str">
        <f>IF(ISBLANK(S16)," ",VLOOKUP(S16,'Denré-Unité'!$B$3:$C$60,2,FALSE))</f>
        <v xml:space="preserve"> </v>
      </c>
      <c r="U16" s="13"/>
      <c r="V16" s="14"/>
      <c r="W16" s="12" t="str">
        <f>IF(ISBLANK(V16)," ",VLOOKUP(V16,'Denré-Unité'!$B$3:$C$60,2,FALSE))</f>
        <v xml:space="preserve"> </v>
      </c>
      <c r="X16" s="13"/>
      <c r="Y16" s="14"/>
      <c r="Z16" s="12" t="str">
        <f>IF(ISBLANK(Y16)," ",VLOOKUP(Y16,'Denré-Unité'!$B$3:$C$60,2,FALSE))</f>
        <v xml:space="preserve"> </v>
      </c>
      <c r="AA16" s="13"/>
      <c r="AB16" s="14"/>
      <c r="AC16" s="12" t="str">
        <f>IF(ISBLANK(AB16)," ",VLOOKUP(AB16,'Denré-Unité'!$B$3:$C$60,2,FALSE))</f>
        <v xml:space="preserve"> </v>
      </c>
      <c r="AD16" s="13"/>
      <c r="AE16" s="14"/>
      <c r="AF16" s="12" t="str">
        <f>IF(ISBLANK(AE16)," ",VLOOKUP(AE16,'Denré-Unité'!$B$3:$C$60,2,FALSE))</f>
        <v xml:space="preserve"> </v>
      </c>
      <c r="AG16" s="13"/>
      <c r="AH16" s="14"/>
      <c r="AI16" s="12" t="str">
        <f>IF(ISBLANK(AH16)," ",VLOOKUP(AH16,'Denré-Unité'!$B$3:$C$60,2,FALSE))</f>
        <v xml:space="preserve"> </v>
      </c>
      <c r="AJ16" s="13"/>
      <c r="AK16" s="14"/>
      <c r="AL16" s="12" t="str">
        <f>IF(ISBLANK(AK16)," ",VLOOKUP(AK16,'Denré-Unité'!$B$3:$C$60,2,FALSE))</f>
        <v xml:space="preserve"> </v>
      </c>
      <c r="AM16" s="13"/>
      <c r="AN16" s="14"/>
      <c r="AO16" s="12" t="str">
        <f>IF(ISBLANK(AN16)," ",VLOOKUP(AN16,'Denré-Unité'!$B$3:$C$60,2,FALSE))</f>
        <v xml:space="preserve"> </v>
      </c>
      <c r="AP16" s="13"/>
      <c r="AQ16" s="14"/>
      <c r="AR16" s="12" t="str">
        <f>IF(ISBLANK(AQ16)," ",VLOOKUP(AQ16,'Denré-Unité'!$B$3:$C$60,2,FALSE))</f>
        <v xml:space="preserve"> </v>
      </c>
      <c r="AS16" s="13"/>
      <c r="AT16" s="14"/>
      <c r="AU16" s="12" t="str">
        <f>IF(ISBLANK(AT16)," ",VLOOKUP(AT16,'Denré-Unité'!$B$3:$C$60,2,FALSE))</f>
        <v xml:space="preserve"> </v>
      </c>
      <c r="AV16" s="13"/>
      <c r="AW16" s="14"/>
      <c r="AX16" s="12" t="str">
        <f>IF(ISBLANK(AW16)," ",VLOOKUP(AW16,'Denré-Unité'!$B$3:$C$60,2,FALSE))</f>
        <v xml:space="preserve"> </v>
      </c>
      <c r="AY16" s="13"/>
      <c r="AZ16" s="14"/>
      <c r="BA16" s="12" t="str">
        <f>IF(ISBLANK(AZ16)," ",VLOOKUP(AZ16,'Denré-Unité'!$B$3:$C$60,2,FALSE))</f>
        <v xml:space="preserve"> </v>
      </c>
      <c r="BB16" s="13"/>
      <c r="BC16" s="14"/>
      <c r="BD16" s="12" t="str">
        <f>IF(ISBLANK(BC16)," ",VLOOKUP(BC16,'Denré-Unité'!$B$3:$C$60,2,FALSE))</f>
        <v xml:space="preserve"> </v>
      </c>
      <c r="BE16" s="13"/>
      <c r="BF16" s="14"/>
      <c r="BG16" s="12" t="str">
        <f>IF(ISBLANK(BF16)," ",VLOOKUP(BF16,'Denré-Unité'!$B$3:$C$60,2,FALSE))</f>
        <v xml:space="preserve"> </v>
      </c>
      <c r="BH16" s="13"/>
      <c r="BI16" s="14"/>
      <c r="BJ16" s="12" t="str">
        <f>IF(ISBLANK(BI16)," ",VLOOKUP(BI16,'Denré-Unité'!$B$3:$C$60,2,FALSE))</f>
        <v xml:space="preserve"> </v>
      </c>
      <c r="BK16" s="13"/>
      <c r="BL16" s="14"/>
      <c r="BM16" s="12" t="str">
        <f>IF(ISBLANK(BL16)," ",VLOOKUP(BL16,'Denré-Unité'!$B$3:$C$60,2,FALSE))</f>
        <v xml:space="preserve"> </v>
      </c>
      <c r="BN16" s="13"/>
      <c r="BO16" s="14"/>
      <c r="BP16" s="12" t="str">
        <f>IF(ISBLANK(BO16)," ",VLOOKUP(BO16,'Denré-Unité'!$B$3:$C$60,2,FALSE))</f>
        <v xml:space="preserve"> </v>
      </c>
      <c r="BQ16" s="13"/>
      <c r="BR16" s="14"/>
      <c r="BS16" s="12" t="str">
        <f>IF(ISBLANK(BR16)," ",VLOOKUP(BR16,'Denré-Unité'!$B$3:$C$60,2,FALSE))</f>
        <v xml:space="preserve"> </v>
      </c>
      <c r="BT16" s="13"/>
      <c r="BU16" s="14"/>
      <c r="BV16" s="12" t="str">
        <f>IF(ISBLANK(BU16)," ",VLOOKUP(BU16,'Denré-Unité'!$B$3:$C$60,2,FALSE))</f>
        <v xml:space="preserve"> </v>
      </c>
      <c r="BW16" s="13"/>
      <c r="BX16" s="14"/>
      <c r="BY16" s="12" t="str">
        <f>IF(ISBLANK(BX16)," ",VLOOKUP(BX16,'Denré-Unité'!$B$3:$C$60,2,FALSE))</f>
        <v xml:space="preserve"> </v>
      </c>
      <c r="BZ16" s="13"/>
      <c r="CA16" s="14"/>
      <c r="CB16" s="12" t="str">
        <f>IF(ISBLANK(CA16)," ",VLOOKUP(CA16,'Denré-Unité'!$B$3:$C$60,2,FALSE))</f>
        <v xml:space="preserve"> </v>
      </c>
      <c r="CC16" s="13"/>
      <c r="CD16" s="14"/>
      <c r="CE16" s="12" t="str">
        <f>IF(ISBLANK(CD16)," ",VLOOKUP(CD16,'Denré-Unité'!$B$3:$C$60,2,FALSE))</f>
        <v xml:space="preserve"> </v>
      </c>
      <c r="CF16" s="13"/>
      <c r="CG16" s="14"/>
      <c r="CH16" s="12" t="str">
        <f>IF(ISBLANK(CG16)," ",VLOOKUP(CG16,'Denré-Unité'!$B$3:$C$60,2,FALSE))</f>
        <v xml:space="preserve"> </v>
      </c>
      <c r="CI16" s="13"/>
      <c r="CJ16" s="14"/>
      <c r="CK16" s="12" t="str">
        <f>IF(ISBLANK(CJ16)," ",VLOOKUP(CJ16,'Denré-Unité'!$B$3:$C$60,2,FALSE))</f>
        <v xml:space="preserve"> </v>
      </c>
      <c r="CL16" s="13"/>
      <c r="CM16" s="14"/>
      <c r="CN16" s="12" t="str">
        <f>IF(ISBLANK(CM16)," ",VLOOKUP(CM16,'Denré-Unité'!$B$3:$C$60,2,FALSE))</f>
        <v xml:space="preserve"> </v>
      </c>
      <c r="CO16" s="13"/>
      <c r="CP16" s="14"/>
      <c r="CQ16" s="12" t="str">
        <f>IF(ISBLANK(CP16)," ",VLOOKUP(CP16,'Denré-Unité'!$B$3:$C$60,2,FALSE))</f>
        <v xml:space="preserve"> </v>
      </c>
      <c r="CR16" s="13"/>
      <c r="CS16" s="14"/>
      <c r="CT16" s="12" t="str">
        <f>IF(ISBLANK(CS16)," ",VLOOKUP(CS16,'Denré-Unité'!$B$3:$C$60,2,FALSE))</f>
        <v xml:space="preserve"> </v>
      </c>
      <c r="CU16" s="13"/>
      <c r="CV16" s="14"/>
      <c r="CW16" s="12" t="str">
        <f>IF(ISBLANK(CV16)," ",VLOOKUP(CV16,'Denré-Unité'!$B$3:$C$60,2,FALSE))</f>
        <v xml:space="preserve"> </v>
      </c>
      <c r="CX16" s="13"/>
      <c r="CY16" s="14"/>
      <c r="CZ16" s="12" t="str">
        <f>IF(ISBLANK(CY16)," ",VLOOKUP(CY16,'Denré-Unité'!$B$3:$C$60,2,FALSE))</f>
        <v xml:space="preserve"> </v>
      </c>
      <c r="DA16" s="13"/>
      <c r="DB16" s="14"/>
      <c r="DC16" s="12" t="str">
        <f>IF(ISBLANK(DB16)," ",VLOOKUP(DB16,'Denré-Unité'!$B$3:$C$60,2,FALSE))</f>
        <v xml:space="preserve"> </v>
      </c>
      <c r="DD16" s="13"/>
    </row>
  </sheetData>
  <mergeCells count="36">
    <mergeCell ref="AH1:AJ1"/>
    <mergeCell ref="A1:C1"/>
    <mergeCell ref="D1:F1"/>
    <mergeCell ref="G1:I1"/>
    <mergeCell ref="J1:L1"/>
    <mergeCell ref="M1:O1"/>
    <mergeCell ref="P1:R1"/>
    <mergeCell ref="S1:U1"/>
    <mergeCell ref="V1:X1"/>
    <mergeCell ref="Y1:AA1"/>
    <mergeCell ref="AB1:AD1"/>
    <mergeCell ref="AE1:AG1"/>
    <mergeCell ref="BR1:BT1"/>
    <mergeCell ref="AK1:AM1"/>
    <mergeCell ref="AN1:AP1"/>
    <mergeCell ref="AQ1:AS1"/>
    <mergeCell ref="AT1:AV1"/>
    <mergeCell ref="AW1:AY1"/>
    <mergeCell ref="AZ1:BB1"/>
    <mergeCell ref="BC1:BE1"/>
    <mergeCell ref="BF1:BH1"/>
    <mergeCell ref="BI1:BK1"/>
    <mergeCell ref="BL1:BN1"/>
    <mergeCell ref="BO1:BQ1"/>
    <mergeCell ref="DB1:DD1"/>
    <mergeCell ref="BU1:BW1"/>
    <mergeCell ref="BX1:BZ1"/>
    <mergeCell ref="CA1:CC1"/>
    <mergeCell ref="CD1:CF1"/>
    <mergeCell ref="CG1:CI1"/>
    <mergeCell ref="CJ1:CL1"/>
    <mergeCell ref="CM1:CO1"/>
    <mergeCell ref="CP1:CR1"/>
    <mergeCell ref="CS1:CU1"/>
    <mergeCell ref="CV1:CX1"/>
    <mergeCell ref="CY1:DA1"/>
  </mergeCells>
  <dataValidations count="1">
    <dataValidation type="list" allowBlank="1" showInputMessage="1" showErrorMessage="1" sqref="A3:A16 D3:D16 G3:G16 J3:J16 M3:M16 P3:P16 S3:S16 V3:V16 Y3:Y16 AB3:AB16 AE3:AE16 AH3:AH16 AK3:AK16 AN3:AN16 AQ3:AQ16 AT3:AT16 AW3:AW16 AZ3:AZ16 BC3:BC16 BF3:BF16 BI3:BI16 BL3:BL16 BO3:BO16 BR3:BR16 BU3:BU16 BX3:BX16 CA3:CA16 CD3:CD16 CG3:CG16 CJ3:CJ16 CM3:CM16 CP3:CP16 CS3:CS16 CV3:CV16 CY3:CY16 DB3:DB16">
      <formula1>Denrées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18"/>
  <sheetViews>
    <sheetView tabSelected="1" workbookViewId="0">
      <selection activeCell="D5" sqref="D5"/>
    </sheetView>
  </sheetViews>
  <sheetFormatPr baseColWidth="10" defaultRowHeight="15" x14ac:dyDescent="0.25"/>
  <cols>
    <col min="1" max="3" width="11.42578125" style="15"/>
    <col min="4" max="4" width="12.7109375" style="15" customWidth="1"/>
    <col min="5" max="8" width="6.7109375" style="15" customWidth="1"/>
    <col min="9" max="16384" width="11.42578125" style="15"/>
  </cols>
  <sheetData>
    <row r="1" spans="2:10" ht="15.75" thickBot="1" x14ac:dyDescent="0.3">
      <c r="I1" s="27"/>
      <c r="J1" s="27"/>
    </row>
    <row r="2" spans="2:10" ht="15.75" thickBot="1" x14ac:dyDescent="0.3">
      <c r="B2" s="24" t="s">
        <v>24</v>
      </c>
      <c r="C2" s="25"/>
      <c r="D2" s="25"/>
      <c r="E2" s="25"/>
      <c r="F2" s="25"/>
      <c r="G2" s="25"/>
      <c r="H2" s="26"/>
      <c r="I2" s="27"/>
      <c r="J2" s="27"/>
    </row>
    <row r="3" spans="2:10" ht="15.75" thickBot="1" x14ac:dyDescent="0.3">
      <c r="B3" s="28" t="s">
        <v>22</v>
      </c>
      <c r="C3" s="29"/>
      <c r="D3" s="29"/>
      <c r="E3" s="29"/>
      <c r="F3" s="29"/>
      <c r="G3" s="29"/>
      <c r="H3" s="30"/>
      <c r="I3" s="27"/>
    </row>
    <row r="4" spans="2:10" x14ac:dyDescent="0.25">
      <c r="B4" s="31" t="s">
        <v>25</v>
      </c>
      <c r="C4" s="32" t="s">
        <v>2</v>
      </c>
      <c r="D4" s="32" t="s">
        <v>26</v>
      </c>
      <c r="E4" s="42" t="s">
        <v>27</v>
      </c>
      <c r="F4" s="43">
        <v>8</v>
      </c>
      <c r="G4" s="42" t="s">
        <v>27</v>
      </c>
      <c r="H4" s="44">
        <v>20</v>
      </c>
    </row>
    <row r="5" spans="2:10" x14ac:dyDescent="0.25">
      <c r="B5" s="33" t="str">
        <f>HLOOKUP($B$3,'Les Recettes'!$A$1:$DD$16,3,FALSE)</f>
        <v>farine</v>
      </c>
      <c r="C5" s="12" t="str">
        <f>IF(ISBLANK(B5)," ",VLOOKUP(B5,'Denré-Unité'!$B$3:$C$60,2,FALSE))</f>
        <v>g</v>
      </c>
      <c r="D5" s="12">
        <f>VLOOKUP(B3,'Les Recettes'!A1:DD16,3,FALSE)</f>
        <v>0</v>
      </c>
      <c r="E5" s="36">
        <f>IF(ISBLANK(D5)," ",(D5*$F$4))</f>
        <v>0</v>
      </c>
      <c r="F5" s="40"/>
      <c r="G5" s="36">
        <f>IF(ISBLANK(D5)," ",D5*$H$4)</f>
        <v>0</v>
      </c>
      <c r="H5" s="37"/>
    </row>
    <row r="6" spans="2:10" x14ac:dyDescent="0.25">
      <c r="B6" s="33" t="str">
        <f>HLOOKUP($B$3,'Les Recettes'!$A$1:$DD$16,4,FALSE)</f>
        <v>œuf</v>
      </c>
      <c r="C6" s="12" t="str">
        <f>IF(ISBLANK(B6)," ",VLOOKUP(B6,'Denré-Unité'!$B$3:$C$60,2,FALSE))</f>
        <v>u</v>
      </c>
      <c r="D6" s="12"/>
      <c r="E6" s="36" t="str">
        <f t="shared" ref="E6:E18" si="0">IF(ISBLANK(D6)," ",(D6*$F$4))</f>
        <v xml:space="preserve"> </v>
      </c>
      <c r="F6" s="40"/>
      <c r="G6" s="36" t="str">
        <f t="shared" ref="G6:G18" si="1">IF(ISBLANK(D6)," ",D6*$H$4)</f>
        <v xml:space="preserve"> </v>
      </c>
      <c r="H6" s="37"/>
    </row>
    <row r="7" spans="2:10" x14ac:dyDescent="0.25">
      <c r="B7" s="33" t="str">
        <f>HLOOKUP($B$3,'Les Recettes'!$A$1:$DD$16,5,FALSE)</f>
        <v>MARGARINE</v>
      </c>
      <c r="C7" s="12" t="str">
        <f>IF(ISBLANK(B7)," ",VLOOKUP(B7,'Denré-Unité'!$B$3:$C$60,2,FALSE))</f>
        <v>g</v>
      </c>
      <c r="D7" s="12"/>
      <c r="E7" s="36" t="str">
        <f t="shared" si="0"/>
        <v xml:space="preserve"> </v>
      </c>
      <c r="F7" s="40"/>
      <c r="G7" s="36" t="str">
        <f t="shared" si="1"/>
        <v xml:space="preserve"> </v>
      </c>
      <c r="H7" s="37"/>
    </row>
    <row r="8" spans="2:10" x14ac:dyDescent="0.25">
      <c r="B8" s="33" t="str">
        <f>HLOOKUP($B$3,'Les Recettes'!$A$1:$DD$16,6,FALSE)</f>
        <v>LARDON</v>
      </c>
      <c r="C8" s="12" t="str">
        <f>IF(ISBLANK(B8)," ",VLOOKUP(B8,'Denré-Unité'!$B$3:$C$60,2,FALSE))</f>
        <v>g</v>
      </c>
      <c r="D8" s="12"/>
      <c r="E8" s="36" t="str">
        <f t="shared" si="0"/>
        <v xml:space="preserve"> </v>
      </c>
      <c r="F8" s="40"/>
      <c r="G8" s="36" t="str">
        <f t="shared" si="1"/>
        <v xml:space="preserve"> </v>
      </c>
      <c r="H8" s="37"/>
    </row>
    <row r="9" spans="2:10" x14ac:dyDescent="0.25">
      <c r="B9" s="33" t="str">
        <f>HLOOKUP($B$3,'Les Recettes'!$A$1:$DD$16,7,FALSE)</f>
        <v>CREME</v>
      </c>
      <c r="C9" s="12" t="str">
        <f>IF(ISBLANK(B9)," ",VLOOKUP(B9,'Denré-Unité'!$B$3:$C$60,2,FALSE))</f>
        <v>dl</v>
      </c>
      <c r="D9" s="12"/>
      <c r="E9" s="36" t="str">
        <f t="shared" si="0"/>
        <v xml:space="preserve"> </v>
      </c>
      <c r="F9" s="40"/>
      <c r="G9" s="36" t="str">
        <f t="shared" si="1"/>
        <v xml:space="preserve"> </v>
      </c>
      <c r="H9" s="37"/>
    </row>
    <row r="10" spans="2:10" x14ac:dyDescent="0.25">
      <c r="B10" s="33" t="str">
        <f>HLOOKUP($B$3,'Les Recettes'!$A$1:$DD$16,8,FALSE)</f>
        <v>LAIT</v>
      </c>
      <c r="C10" s="12" t="str">
        <f>IF(ISBLANK(B10)," ",VLOOKUP(B10,'Denré-Unité'!$B$3:$C$60,2,FALSE))</f>
        <v>dl</v>
      </c>
      <c r="D10" s="12"/>
      <c r="E10" s="36" t="str">
        <f t="shared" si="0"/>
        <v xml:space="preserve"> </v>
      </c>
      <c r="F10" s="40"/>
      <c r="G10" s="36" t="str">
        <f t="shared" si="1"/>
        <v xml:space="preserve"> </v>
      </c>
      <c r="H10" s="37"/>
    </row>
    <row r="11" spans="2:10" x14ac:dyDescent="0.25">
      <c r="B11" s="33">
        <f>HLOOKUP($B$3,'Les Recettes'!$A$1:$DD$16,9,FALSE)</f>
        <v>0</v>
      </c>
      <c r="C11" s="12">
        <f>IF(ISBLANK(B11)," ",VLOOKUP(B11,'Denré-Unité'!$B$3:$C$60,2,FALSE))</f>
        <v>0</v>
      </c>
      <c r="D11" s="12"/>
      <c r="E11" s="36" t="str">
        <f t="shared" si="0"/>
        <v xml:space="preserve"> </v>
      </c>
      <c r="F11" s="40"/>
      <c r="G11" s="36" t="str">
        <f t="shared" si="1"/>
        <v xml:space="preserve"> </v>
      </c>
      <c r="H11" s="37"/>
    </row>
    <row r="12" spans="2:10" x14ac:dyDescent="0.25">
      <c r="B12" s="33">
        <f>HLOOKUP($B$3,'Les Recettes'!$A$1:$DD$16,10,FALSE)</f>
        <v>0</v>
      </c>
      <c r="C12" s="12">
        <f>IF(ISBLANK(B12)," ",VLOOKUP(B12,'Denré-Unité'!$B$3:$C$60,2,FALSE))</f>
        <v>0</v>
      </c>
      <c r="D12" s="12"/>
      <c r="E12" s="36" t="str">
        <f t="shared" si="0"/>
        <v xml:space="preserve"> </v>
      </c>
      <c r="F12" s="40"/>
      <c r="G12" s="36" t="str">
        <f t="shared" si="1"/>
        <v xml:space="preserve"> </v>
      </c>
      <c r="H12" s="37"/>
    </row>
    <row r="13" spans="2:10" x14ac:dyDescent="0.25">
      <c r="B13" s="33">
        <f>HLOOKUP($B$3,'Les Recettes'!$A$1:$DD$16,11,FALSE)</f>
        <v>0</v>
      </c>
      <c r="C13" s="12">
        <f>IF(ISBLANK(B13)," ",VLOOKUP(B13,'Denré-Unité'!$B$3:$C$60,2,FALSE))</f>
        <v>0</v>
      </c>
      <c r="D13" s="12"/>
      <c r="E13" s="36" t="str">
        <f t="shared" si="0"/>
        <v xml:space="preserve"> </v>
      </c>
      <c r="F13" s="40"/>
      <c r="G13" s="36" t="str">
        <f t="shared" si="1"/>
        <v xml:space="preserve"> </v>
      </c>
      <c r="H13" s="37"/>
    </row>
    <row r="14" spans="2:10" x14ac:dyDescent="0.25">
      <c r="B14" s="33">
        <f>HLOOKUP($B$3,'Les Recettes'!$A$1:$DD$16,12,FALSE)</f>
        <v>0</v>
      </c>
      <c r="C14" s="12">
        <f>IF(ISBLANK(B14)," ",VLOOKUP(B14,'Denré-Unité'!$B$3:$C$60,2,FALSE))</f>
        <v>0</v>
      </c>
      <c r="D14" s="12"/>
      <c r="E14" s="36" t="str">
        <f t="shared" si="0"/>
        <v xml:space="preserve"> </v>
      </c>
      <c r="F14" s="40"/>
      <c r="G14" s="36" t="str">
        <f t="shared" si="1"/>
        <v xml:space="preserve"> </v>
      </c>
      <c r="H14" s="37"/>
    </row>
    <row r="15" spans="2:10" x14ac:dyDescent="0.25">
      <c r="B15" s="33">
        <f>HLOOKUP($B$3,'Les Recettes'!$A$1:$DD$16,13,FALSE)</f>
        <v>0</v>
      </c>
      <c r="C15" s="12">
        <f>IF(ISBLANK(B15)," ",VLOOKUP(B15,'Denré-Unité'!$B$3:$C$60,2,FALSE))</f>
        <v>0</v>
      </c>
      <c r="D15" s="12"/>
      <c r="E15" s="36" t="str">
        <f t="shared" si="0"/>
        <v xml:space="preserve"> </v>
      </c>
      <c r="F15" s="40"/>
      <c r="G15" s="36" t="str">
        <f t="shared" si="1"/>
        <v xml:space="preserve"> </v>
      </c>
      <c r="H15" s="37"/>
    </row>
    <row r="16" spans="2:10" x14ac:dyDescent="0.25">
      <c r="B16" s="33">
        <f>HLOOKUP($B$3,'Les Recettes'!$A$1:$DD$16,14,FALSE)</f>
        <v>0</v>
      </c>
      <c r="C16" s="12">
        <f>IF(ISBLANK(B16)," ",VLOOKUP(B16,'Denré-Unité'!$B$3:$C$60,2,FALSE))</f>
        <v>0</v>
      </c>
      <c r="D16" s="12"/>
      <c r="E16" s="36" t="str">
        <f t="shared" si="0"/>
        <v xml:space="preserve"> </v>
      </c>
      <c r="F16" s="40"/>
      <c r="G16" s="36" t="str">
        <f t="shared" si="1"/>
        <v xml:space="preserve"> </v>
      </c>
      <c r="H16" s="37"/>
    </row>
    <row r="17" spans="2:8" x14ac:dyDescent="0.25">
      <c r="B17" s="33">
        <f>HLOOKUP($B$3,'Les Recettes'!$A$1:$DD$16,15,FALSE)</f>
        <v>0</v>
      </c>
      <c r="C17" s="12">
        <f>IF(ISBLANK(B17)," ",VLOOKUP(B17,'Denré-Unité'!$B$3:$C$60,2,FALSE))</f>
        <v>0</v>
      </c>
      <c r="D17" s="12"/>
      <c r="E17" s="36" t="str">
        <f t="shared" si="0"/>
        <v xml:space="preserve"> </v>
      </c>
      <c r="F17" s="40"/>
      <c r="G17" s="36" t="str">
        <f t="shared" si="1"/>
        <v xml:space="preserve"> </v>
      </c>
      <c r="H17" s="37"/>
    </row>
    <row r="18" spans="2:8" ht="15.75" thickBot="1" x14ac:dyDescent="0.3">
      <c r="B18" s="34">
        <f>HLOOKUP($B$3,'Les Recettes'!$A$1:$DD$16,16,FALSE)</f>
        <v>0</v>
      </c>
      <c r="C18" s="35">
        <f>IF(ISBLANK(B18)," ",VLOOKUP(B18,'Denré-Unité'!$B$3:$C$60,2,FALSE))</f>
        <v>0</v>
      </c>
      <c r="D18" s="35"/>
      <c r="E18" s="38" t="str">
        <f t="shared" si="0"/>
        <v xml:space="preserve"> </v>
      </c>
      <c r="F18" s="41"/>
      <c r="G18" s="38" t="str">
        <f t="shared" si="1"/>
        <v xml:space="preserve"> </v>
      </c>
      <c r="H18" s="39"/>
    </row>
  </sheetData>
  <mergeCells count="30">
    <mergeCell ref="E17:F17"/>
    <mergeCell ref="E18:F18"/>
    <mergeCell ref="G15:H15"/>
    <mergeCell ref="G16:H16"/>
    <mergeCell ref="G17:H17"/>
    <mergeCell ref="G18:H18"/>
    <mergeCell ref="E5:F5"/>
    <mergeCell ref="E6:F6"/>
    <mergeCell ref="E7:F7"/>
    <mergeCell ref="E8:F8"/>
    <mergeCell ref="E9:F9"/>
    <mergeCell ref="E10:F10"/>
    <mergeCell ref="E11:F11"/>
    <mergeCell ref="E12:F12"/>
    <mergeCell ref="E13:F13"/>
    <mergeCell ref="E14:F14"/>
    <mergeCell ref="E15:F15"/>
    <mergeCell ref="E16:F16"/>
    <mergeCell ref="G10:H10"/>
    <mergeCell ref="G11:H11"/>
    <mergeCell ref="G12:H12"/>
    <mergeCell ref="G13:H13"/>
    <mergeCell ref="G14:H14"/>
    <mergeCell ref="G5:H5"/>
    <mergeCell ref="G6:H6"/>
    <mergeCell ref="G7:H7"/>
    <mergeCell ref="G8:H8"/>
    <mergeCell ref="G9:H9"/>
    <mergeCell ref="B2:H2"/>
    <mergeCell ref="B3:H3"/>
  </mergeCells>
  <dataValidations count="1">
    <dataValidation type="list" allowBlank="1" showInputMessage="1" showErrorMessage="1" sqref="B3 I3">
      <formula1>Les_Recettes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60"/>
  <sheetViews>
    <sheetView workbookViewId="0">
      <selection activeCell="F59" sqref="F59"/>
    </sheetView>
  </sheetViews>
  <sheetFormatPr baseColWidth="10" defaultRowHeight="15" x14ac:dyDescent="0.25"/>
  <sheetData>
    <row r="2" spans="2:3" x14ac:dyDescent="0.25">
      <c r="B2" s="1" t="s">
        <v>1</v>
      </c>
      <c r="C2" s="1" t="s">
        <v>2</v>
      </c>
    </row>
    <row r="3" spans="2:3" x14ac:dyDescent="0.25">
      <c r="B3" s="2" t="s">
        <v>3</v>
      </c>
      <c r="C3" s="2" t="s">
        <v>4</v>
      </c>
    </row>
    <row r="4" spans="2:3" x14ac:dyDescent="0.25">
      <c r="B4" s="2" t="s">
        <v>11</v>
      </c>
      <c r="C4" s="2" t="s">
        <v>4</v>
      </c>
    </row>
    <row r="5" spans="2:3" x14ac:dyDescent="0.25">
      <c r="B5" s="2" t="s">
        <v>12</v>
      </c>
      <c r="C5" s="2" t="s">
        <v>4</v>
      </c>
    </row>
    <row r="6" spans="2:3" x14ac:dyDescent="0.25">
      <c r="B6" s="2" t="s">
        <v>13</v>
      </c>
      <c r="C6" s="2" t="s">
        <v>15</v>
      </c>
    </row>
    <row r="7" spans="2:3" x14ac:dyDescent="0.25">
      <c r="B7" s="2" t="s">
        <v>14</v>
      </c>
      <c r="C7" s="2" t="s">
        <v>15</v>
      </c>
    </row>
    <row r="8" spans="2:3" x14ac:dyDescent="0.25">
      <c r="B8" s="2" t="s">
        <v>16</v>
      </c>
      <c r="C8" s="2" t="s">
        <v>6</v>
      </c>
    </row>
    <row r="9" spans="2:3" x14ac:dyDescent="0.25">
      <c r="B9" s="2" t="s">
        <v>17</v>
      </c>
      <c r="C9" s="2" t="s">
        <v>4</v>
      </c>
    </row>
    <row r="10" spans="2:3" x14ac:dyDescent="0.25">
      <c r="B10" s="2" t="s">
        <v>18</v>
      </c>
      <c r="C10" s="2" t="s">
        <v>6</v>
      </c>
    </row>
    <row r="11" spans="2:3" x14ac:dyDescent="0.25">
      <c r="B11" s="2" t="s">
        <v>19</v>
      </c>
      <c r="C11" s="2" t="s">
        <v>4</v>
      </c>
    </row>
    <row r="12" spans="2:3" x14ac:dyDescent="0.25">
      <c r="B12" s="2" t="s">
        <v>20</v>
      </c>
      <c r="C12" s="2" t="s">
        <v>4</v>
      </c>
    </row>
    <row r="13" spans="2:3" x14ac:dyDescent="0.25">
      <c r="B13" s="2" t="s">
        <v>5</v>
      </c>
      <c r="C13" s="2" t="s">
        <v>6</v>
      </c>
    </row>
    <row r="14" spans="2:3" x14ac:dyDescent="0.25">
      <c r="B14" s="2" t="s">
        <v>7</v>
      </c>
      <c r="C14" s="2" t="s">
        <v>4</v>
      </c>
    </row>
    <row r="15" spans="2:3" x14ac:dyDescent="0.25">
      <c r="B15" s="2" t="s">
        <v>8</v>
      </c>
      <c r="C15" s="2" t="s">
        <v>4</v>
      </c>
    </row>
    <row r="16" spans="2:3" x14ac:dyDescent="0.25">
      <c r="B16" s="2" t="s">
        <v>9</v>
      </c>
      <c r="C16" s="2" t="s">
        <v>4</v>
      </c>
    </row>
    <row r="17" spans="2:3" x14ac:dyDescent="0.25">
      <c r="B17" s="2" t="s">
        <v>5</v>
      </c>
      <c r="C17" s="2" t="s">
        <v>6</v>
      </c>
    </row>
    <row r="18" spans="2:3" x14ac:dyDescent="0.25">
      <c r="B18" s="8"/>
      <c r="C18" s="8"/>
    </row>
    <row r="19" spans="2:3" x14ac:dyDescent="0.25">
      <c r="B19" s="8"/>
      <c r="C19" s="8"/>
    </row>
    <row r="20" spans="2:3" x14ac:dyDescent="0.25">
      <c r="B20" s="8"/>
      <c r="C20" s="8"/>
    </row>
    <row r="21" spans="2:3" x14ac:dyDescent="0.25">
      <c r="B21" s="8"/>
      <c r="C21" s="8"/>
    </row>
    <row r="22" spans="2:3" x14ac:dyDescent="0.25">
      <c r="B22" s="8"/>
      <c r="C22" s="8"/>
    </row>
    <row r="23" spans="2:3" x14ac:dyDescent="0.25">
      <c r="B23" s="8"/>
      <c r="C23" s="8"/>
    </row>
    <row r="24" spans="2:3" x14ac:dyDescent="0.25">
      <c r="B24" s="8"/>
      <c r="C24" s="8"/>
    </row>
    <row r="25" spans="2:3" x14ac:dyDescent="0.25">
      <c r="B25" s="8"/>
      <c r="C25" s="8"/>
    </row>
    <row r="26" spans="2:3" x14ac:dyDescent="0.25">
      <c r="B26" s="8"/>
      <c r="C26" s="8"/>
    </row>
    <row r="27" spans="2:3" x14ac:dyDescent="0.25">
      <c r="B27" s="8"/>
      <c r="C27" s="8"/>
    </row>
    <row r="28" spans="2:3" x14ac:dyDescent="0.25">
      <c r="B28" s="8"/>
      <c r="C28" s="8"/>
    </row>
    <row r="29" spans="2:3" x14ac:dyDescent="0.25">
      <c r="B29" s="8"/>
      <c r="C29" s="8"/>
    </row>
    <row r="30" spans="2:3" x14ac:dyDescent="0.25">
      <c r="B30" s="8"/>
      <c r="C30" s="8"/>
    </row>
    <row r="31" spans="2:3" x14ac:dyDescent="0.25">
      <c r="B31" s="8"/>
      <c r="C31" s="8"/>
    </row>
    <row r="32" spans="2:3" x14ac:dyDescent="0.25">
      <c r="B32" s="8"/>
      <c r="C32" s="8"/>
    </row>
    <row r="33" spans="2:3" x14ac:dyDescent="0.25">
      <c r="B33" s="8"/>
      <c r="C33" s="8"/>
    </row>
    <row r="34" spans="2:3" x14ac:dyDescent="0.25">
      <c r="B34" s="8"/>
      <c r="C34" s="8"/>
    </row>
    <row r="35" spans="2:3" x14ac:dyDescent="0.25">
      <c r="B35" s="8"/>
      <c r="C35" s="8"/>
    </row>
    <row r="36" spans="2:3" x14ac:dyDescent="0.25">
      <c r="B36" s="8"/>
      <c r="C36" s="8"/>
    </row>
    <row r="37" spans="2:3" x14ac:dyDescent="0.25">
      <c r="B37" s="8"/>
      <c r="C37" s="8"/>
    </row>
    <row r="38" spans="2:3" x14ac:dyDescent="0.25">
      <c r="B38" s="8"/>
      <c r="C38" s="8"/>
    </row>
    <row r="39" spans="2:3" x14ac:dyDescent="0.25">
      <c r="B39" s="8"/>
      <c r="C39" s="8"/>
    </row>
    <row r="40" spans="2:3" x14ac:dyDescent="0.25">
      <c r="B40" s="8"/>
      <c r="C40" s="8"/>
    </row>
    <row r="41" spans="2:3" x14ac:dyDescent="0.25">
      <c r="B41" s="8"/>
      <c r="C41" s="8"/>
    </row>
    <row r="42" spans="2:3" x14ac:dyDescent="0.25">
      <c r="B42" s="8"/>
      <c r="C42" s="8"/>
    </row>
    <row r="43" spans="2:3" x14ac:dyDescent="0.25">
      <c r="B43" s="8"/>
      <c r="C43" s="8"/>
    </row>
    <row r="44" spans="2:3" x14ac:dyDescent="0.25">
      <c r="B44" s="8"/>
      <c r="C44" s="8"/>
    </row>
    <row r="45" spans="2:3" x14ac:dyDescent="0.25">
      <c r="B45" s="8"/>
      <c r="C45" s="8"/>
    </row>
    <row r="46" spans="2:3" x14ac:dyDescent="0.25">
      <c r="B46" s="8"/>
      <c r="C46" s="8"/>
    </row>
    <row r="47" spans="2:3" x14ac:dyDescent="0.25">
      <c r="B47" s="8"/>
      <c r="C47" s="8"/>
    </row>
    <row r="48" spans="2:3" x14ac:dyDescent="0.25">
      <c r="B48" s="8"/>
      <c r="C48" s="8"/>
    </row>
    <row r="49" spans="2:3" x14ac:dyDescent="0.25">
      <c r="B49" s="8"/>
      <c r="C49" s="8"/>
    </row>
    <row r="50" spans="2:3" x14ac:dyDescent="0.25">
      <c r="B50" s="8"/>
      <c r="C50" s="8"/>
    </row>
    <row r="51" spans="2:3" x14ac:dyDescent="0.25">
      <c r="B51" s="8"/>
      <c r="C51" s="8"/>
    </row>
    <row r="52" spans="2:3" x14ac:dyDescent="0.25">
      <c r="B52" s="8"/>
      <c r="C52" s="8"/>
    </row>
    <row r="53" spans="2:3" x14ac:dyDescent="0.25">
      <c r="B53" s="8"/>
      <c r="C53" s="8"/>
    </row>
    <row r="54" spans="2:3" x14ac:dyDescent="0.25">
      <c r="B54" s="8"/>
      <c r="C54" s="8"/>
    </row>
    <row r="55" spans="2:3" x14ac:dyDescent="0.25">
      <c r="B55" s="8"/>
      <c r="C55" s="8"/>
    </row>
    <row r="56" spans="2:3" x14ac:dyDescent="0.25">
      <c r="B56" s="8"/>
      <c r="C56" s="8"/>
    </row>
    <row r="57" spans="2:3" x14ac:dyDescent="0.25">
      <c r="B57" s="8"/>
      <c r="C57" s="8"/>
    </row>
    <row r="58" spans="2:3" x14ac:dyDescent="0.25">
      <c r="B58" s="8"/>
      <c r="C58" s="8"/>
    </row>
    <row r="59" spans="2:3" x14ac:dyDescent="0.25">
      <c r="B59" s="8"/>
      <c r="C59" s="8"/>
    </row>
    <row r="60" spans="2:3" x14ac:dyDescent="0.25">
      <c r="B60" s="8">
        <v>0</v>
      </c>
      <c r="C6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QUANTITES</vt:lpstr>
      <vt:lpstr>MODELE</vt:lpstr>
      <vt:lpstr>buche</vt:lpstr>
      <vt:lpstr>quiche</vt:lpstr>
      <vt:lpstr>Les Recettes</vt:lpstr>
      <vt:lpstr>Recette du jour</vt:lpstr>
      <vt:lpstr>Course</vt:lpstr>
      <vt:lpstr>Denré-Unité</vt:lpstr>
      <vt:lpstr>Denrées</vt:lpstr>
      <vt:lpstr>Les_Recettes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Marie-Odile LUCAS</dc:creator>
  <cp:lastModifiedBy>Sebastien GUICHARD</cp:lastModifiedBy>
  <cp:revision/>
  <dcterms:created xsi:type="dcterms:W3CDTF">2017-10-10T18:10:54Z</dcterms:created>
  <dcterms:modified xsi:type="dcterms:W3CDTF">2018-02-15T10:35:23Z</dcterms:modified>
</cp:coreProperties>
</file>