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25200" windowHeight="12270"/>
  </bookViews>
  <sheets>
    <sheet name="Période 4 (Hand)" sheetId="6" r:id="rId1"/>
  </sheets>
  <functionGroups builtInGroupCount="18"/>
  <definedNames>
    <definedName name="Compétences">'Période 4 (Hand)'!#REF!</definedName>
    <definedName name="Périodes">'Période 4 (Hand)'!$A$1:$G$1</definedName>
    <definedName name="_xlnm.Print_Area" localSheetId="0">'Période 4 (Hand)'!$A$2:$K$84</definedName>
  </definedNames>
  <calcPr calcId="152511"/>
</workbook>
</file>

<file path=xl/calcChain.xml><?xml version="1.0" encoding="utf-8"?>
<calcChain xmlns="http://schemas.openxmlformats.org/spreadsheetml/2006/main">
  <c r="R50" i="6" l="1"/>
  <c r="R46" i="6"/>
  <c r="R42" i="6"/>
  <c r="R38" i="6"/>
  <c r="R35" i="6"/>
  <c r="R25" i="6"/>
  <c r="R15" i="6"/>
  <c r="R5" i="6"/>
  <c r="P50" i="6"/>
  <c r="P46" i="6"/>
  <c r="P42" i="6"/>
  <c r="P38" i="6"/>
  <c r="P35" i="6"/>
  <c r="P25" i="6"/>
  <c r="P15" i="6"/>
  <c r="P5" i="6"/>
  <c r="X42" i="6" l="1"/>
  <c r="X50" i="6"/>
  <c r="X46" i="6"/>
  <c r="T42" i="6"/>
  <c r="T50" i="6"/>
  <c r="T46" i="6"/>
  <c r="U46" i="6" l="1"/>
  <c r="U48" i="6"/>
  <c r="U50" i="6"/>
  <c r="U52" i="6"/>
  <c r="Y50" i="6"/>
  <c r="Y52" i="6"/>
  <c r="U42" i="6"/>
  <c r="U44" i="6"/>
  <c r="Y48" i="6"/>
  <c r="Y46" i="6"/>
  <c r="Y42" i="6"/>
  <c r="Y44" i="6"/>
  <c r="X35" i="6"/>
  <c r="X15" i="6"/>
  <c r="X5" i="6"/>
  <c r="X25" i="6"/>
  <c r="X38" i="6"/>
  <c r="T38" i="6"/>
  <c r="T5" i="6"/>
  <c r="T25" i="6"/>
  <c r="T15" i="6"/>
  <c r="T35" i="6"/>
  <c r="U25" i="6" l="1"/>
  <c r="U30" i="6"/>
  <c r="Y30" i="6"/>
  <c r="Y25" i="6"/>
  <c r="Y5" i="6"/>
  <c r="Y10" i="6"/>
  <c r="U36" i="6"/>
  <c r="U35" i="6"/>
  <c r="Y20" i="6"/>
  <c r="Y15" i="6"/>
  <c r="U15" i="6"/>
  <c r="U20" i="6"/>
  <c r="Y36" i="6"/>
  <c r="Y35" i="6"/>
  <c r="U10" i="6"/>
  <c r="U5" i="6"/>
  <c r="U40" i="6"/>
  <c r="U38" i="6"/>
  <c r="Y40" i="6"/>
  <c r="Y38" i="6"/>
  <c r="E5" i="6" l="1"/>
  <c r="K5" i="6"/>
  <c r="I5" i="6"/>
  <c r="C5" i="6"/>
  <c r="G5" i="6"/>
  <c r="J5" i="6"/>
  <c r="F5" i="6"/>
  <c r="D5" i="6"/>
  <c r="B5" i="6"/>
  <c r="H5" i="6"/>
</calcChain>
</file>

<file path=xl/sharedStrings.xml><?xml version="1.0" encoding="utf-8"?>
<sst xmlns="http://schemas.openxmlformats.org/spreadsheetml/2006/main" count="85" uniqueCount="61">
  <si>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</si>
  <si>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</si>
  <si>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</si>
  <si>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</si>
  <si>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</si>
  <si>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CE2</t>
  </si>
  <si>
    <t>CM1</t>
  </si>
  <si>
    <t>Calcul mental</t>
  </si>
  <si>
    <t>Sciences</t>
  </si>
  <si>
    <t>Récréation</t>
  </si>
  <si>
    <t>EMC</t>
  </si>
  <si>
    <t>Histoire</t>
  </si>
  <si>
    <t>Géographie</t>
  </si>
  <si>
    <t>EPS</t>
  </si>
  <si>
    <t>Pause méridienne</t>
  </si>
  <si>
    <t>Ateliers mathématiques</t>
  </si>
  <si>
    <t>Lecture</t>
  </si>
  <si>
    <t>Sciences et technologie</t>
  </si>
  <si>
    <t>Accueil: date (langue étrangère),  devoirs (copier un texte sans erreur)</t>
  </si>
  <si>
    <t>EMC (conseil de classe)</t>
  </si>
  <si>
    <t>Ateliers grandeurs et mesure</t>
  </si>
  <si>
    <t>Ateliers géométrie</t>
  </si>
  <si>
    <t>Ateliers: Ecriture - Lecture suivie</t>
  </si>
  <si>
    <t>Ateliers français</t>
  </si>
  <si>
    <t>Maths</t>
  </si>
  <si>
    <t>Français</t>
  </si>
  <si>
    <t>Dictée Flash</t>
  </si>
  <si>
    <t>EDL Methode Picot</t>
  </si>
  <si>
    <t>Présentation des élèves</t>
  </si>
  <si>
    <t>QLM le vivant, l'Objet la matière</t>
  </si>
  <si>
    <t>QLM Temps/Espace</t>
  </si>
  <si>
    <t>Calcul</t>
  </si>
  <si>
    <t>Ateliers numération</t>
  </si>
  <si>
    <t>Mathématiques: problèmes</t>
  </si>
  <si>
    <t>Allemand</t>
  </si>
  <si>
    <t>Anglais</t>
  </si>
  <si>
    <t>Arts plastiques</t>
  </si>
  <si>
    <t>Période 1</t>
  </si>
  <si>
    <t>Période 2</t>
  </si>
  <si>
    <t>Période 3</t>
  </si>
  <si>
    <t>Période 4</t>
  </si>
  <si>
    <t>Période 5</t>
  </si>
  <si>
    <t>Période 6</t>
  </si>
  <si>
    <t>Période 7</t>
  </si>
  <si>
    <t>NB Heures</t>
  </si>
  <si>
    <t>APC</t>
  </si>
  <si>
    <t>Dictée Bilan</t>
  </si>
  <si>
    <t>Enseignement artistiques: Musique - Les arts</t>
  </si>
  <si>
    <t>Histøire / Géo</t>
  </si>
  <si>
    <t>Arts</t>
  </si>
  <si>
    <t>Langues</t>
  </si>
  <si>
    <t>Autres</t>
  </si>
  <si>
    <t>Lecture compréhension</t>
  </si>
  <si>
    <t>Ateliers: DECLIC et Poésie</t>
  </si>
  <si>
    <t>EPS.</t>
  </si>
  <si>
    <t>Durée hebdomadaire moyenne avec récréation imputée</t>
  </si>
  <si>
    <t>Cycle des apprentissages fondamentaux (CP-CE1-CE2)</t>
  </si>
  <si>
    <t>Durée Réel</t>
  </si>
  <si>
    <t>Vrai/Faux</t>
  </si>
  <si>
    <t>Cycle de consolidation (CM1 et CM2)</t>
  </si>
  <si>
    <t>Ce qu'il manque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</si>
</sst>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CC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C000"/>
      </left>
      <right style="thin">
        <color indexed="64"/>
      </right>
      <top style="medium">
        <color rgb="FFFFC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FFC000"/>
      </top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medium">
        <color rgb="FFFFC000"/>
      </top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C000"/>
      </right>
      <top/>
      <bottom style="thin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/>
      <diagonal/>
    </border>
    <border>
      <left style="thin">
        <color indexed="64"/>
      </left>
      <right style="medium">
        <color rgb="FFFFC000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medium">
        <color rgb="FFFFC000"/>
      </bottom>
      <diagonal/>
    </border>
    <border>
      <left style="medium">
        <color rgb="FF00B0F0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B0F0"/>
      </right>
      <top/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/>
      <diagonal/>
    </border>
    <border>
      <left style="thin">
        <color indexed="64"/>
      </left>
      <right style="medium">
        <color rgb="FF00B0F0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medium">
        <color rgb="FF00B0F0"/>
      </left>
      <right/>
      <top style="thin">
        <color indexed="64"/>
      </top>
      <bottom style="thin">
        <color indexed="64"/>
      </bottom>
      <diagonal/>
    </border>
    <border>
      <left style="medium">
        <color rgb="FF00B0F0"/>
      </left>
      <right/>
      <top style="thin">
        <color indexed="64"/>
      </top>
      <bottom style="medium">
        <color indexed="64"/>
      </bottom>
      <diagonal/>
    </border>
    <border>
      <left style="medium">
        <color rgb="FF00B0F0"/>
      </left>
      <right/>
      <top/>
      <bottom style="thin">
        <color indexed="64"/>
      </bottom>
      <diagonal/>
    </border>
    <border>
      <left style="medium">
        <color rgb="FF00B0F0"/>
      </left>
      <right/>
      <top style="thin">
        <color indexed="64"/>
      </top>
      <bottom/>
      <diagonal/>
    </border>
    <border>
      <left style="medium">
        <color rgb="FF00B0F0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B0F0"/>
      </left>
      <right style="medium">
        <color indexed="64"/>
      </right>
      <top style="thin">
        <color indexed="64"/>
      </top>
      <bottom/>
      <diagonal/>
    </border>
    <border>
      <left style="medium">
        <color rgb="FF00B0F0"/>
      </left>
      <right/>
      <top style="thin">
        <color indexed="64"/>
      </top>
      <bottom style="medium">
        <color rgb="FF00B0F0"/>
      </bottom>
      <diagonal/>
    </border>
    <border>
      <left style="medium">
        <color rgb="FFFFC000"/>
      </left>
      <right/>
      <top style="thin">
        <color indexed="64"/>
      </top>
      <bottom style="thin">
        <color indexed="64"/>
      </bottom>
      <diagonal/>
    </border>
    <border>
      <left style="medium">
        <color rgb="FFFFC000"/>
      </left>
      <right/>
      <top style="thin">
        <color indexed="64"/>
      </top>
      <bottom style="medium">
        <color indexed="64"/>
      </bottom>
      <diagonal/>
    </border>
    <border>
      <left style="medium">
        <color rgb="FFFFC000"/>
      </left>
      <right/>
      <top/>
      <bottom style="thin">
        <color indexed="64"/>
      </bottom>
      <diagonal/>
    </border>
    <border>
      <left style="medium">
        <color rgb="FFFFC000"/>
      </left>
      <right/>
      <top style="thin">
        <color indexed="64"/>
      </top>
      <bottom/>
      <diagonal/>
    </border>
    <border>
      <left style="medium">
        <color rgb="FFFFC000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FFC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C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C000"/>
      </left>
      <right style="medium">
        <color indexed="64"/>
      </right>
      <top style="thin">
        <color indexed="64"/>
      </top>
      <bottom/>
      <diagonal/>
    </border>
    <border>
      <left style="medium">
        <color rgb="FFFFC000"/>
      </left>
      <right style="medium">
        <color indexed="64"/>
      </right>
      <top style="thin">
        <color indexed="64"/>
      </top>
      <bottom style="medium">
        <color rgb="FFFFC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FFC000"/>
      </right>
      <top style="medium">
        <color indexed="64"/>
      </top>
      <bottom/>
      <diagonal/>
    </border>
    <border>
      <left style="medium">
        <color indexed="64"/>
      </left>
      <right style="medium">
        <color rgb="FFFFC000"/>
      </right>
      <top/>
      <bottom/>
      <diagonal/>
    </border>
    <border>
      <left style="medium">
        <color indexed="64"/>
      </left>
      <right style="medium">
        <color rgb="FFFFC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FFC000"/>
      </right>
      <top style="thin">
        <color indexed="64"/>
      </top>
      <bottom/>
      <diagonal/>
    </border>
    <border>
      <left style="medium">
        <color indexed="64"/>
      </left>
      <right style="medium">
        <color rgb="FFFFC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NumberFormat="1"/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/>
    <xf numFmtId="0" fontId="2" fillId="3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 wrapText="1"/>
    </xf>
    <xf numFmtId="0" fontId="0" fillId="4" borderId="17" xfId="0" applyNumberFormat="1" applyFill="1" applyBorder="1" applyAlignment="1">
      <alignment horizontal="center" vertical="center"/>
    </xf>
    <xf numFmtId="0" fontId="0" fillId="0" borderId="0" xfId="0" applyNumberFormat="1" applyAlignment="1">
      <alignment wrapText="1"/>
    </xf>
    <xf numFmtId="0" fontId="5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0" fillId="4" borderId="21" xfId="0" applyNumberFormat="1" applyFill="1" applyBorder="1" applyAlignment="1">
      <alignment horizontal="center" vertical="center"/>
    </xf>
    <xf numFmtId="0" fontId="1" fillId="0" borderId="30" xfId="0" applyNumberFormat="1" applyFont="1" applyBorder="1" applyAlignment="1">
      <alignment horizontal="center" vertical="center"/>
    </xf>
    <xf numFmtId="0" fontId="0" fillId="0" borderId="33" xfId="0" applyNumberFormat="1" applyBorder="1" applyAlignment="1">
      <alignment vertical="center"/>
    </xf>
    <xf numFmtId="0" fontId="1" fillId="0" borderId="41" xfId="0" applyNumberFormat="1" applyFont="1" applyBorder="1" applyAlignment="1">
      <alignment horizontal="center" vertical="center"/>
    </xf>
    <xf numFmtId="0" fontId="0" fillId="0" borderId="44" xfId="0" applyNumberFormat="1" applyBorder="1" applyAlignment="1">
      <alignment vertical="center"/>
    </xf>
    <xf numFmtId="0" fontId="7" fillId="5" borderId="39" xfId="0" applyNumberFormat="1" applyFont="1" applyFill="1" applyBorder="1" applyAlignment="1">
      <alignment horizontal="center" vertical="center" wrapText="1"/>
    </xf>
    <xf numFmtId="0" fontId="7" fillId="6" borderId="28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20" fontId="0" fillId="0" borderId="12" xfId="0" applyNumberForma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1" fillId="3" borderId="0" xfId="0" applyNumberFormat="1" applyFont="1" applyFill="1" applyBorder="1" applyAlignment="1">
      <alignment horizontal="center" vertical="center" wrapText="1"/>
    </xf>
    <xf numFmtId="0" fontId="2" fillId="10" borderId="13" xfId="0" applyNumberFormat="1" applyFont="1" applyFill="1" applyBorder="1" applyAlignment="1">
      <alignment vertical="center" wrapText="1"/>
    </xf>
    <xf numFmtId="0" fontId="8" fillId="0" borderId="29" xfId="0" applyNumberFormat="1" applyFont="1" applyBorder="1" applyAlignment="1">
      <alignment horizontal="center" vertical="center" textRotation="45"/>
    </xf>
    <xf numFmtId="0" fontId="8" fillId="0" borderId="22" xfId="0" applyNumberFormat="1" applyFont="1" applyBorder="1" applyAlignment="1">
      <alignment horizontal="center" vertical="center" textRotation="45"/>
    </xf>
    <xf numFmtId="0" fontId="8" fillId="0" borderId="23" xfId="0" applyNumberFormat="1" applyFont="1" applyBorder="1" applyAlignment="1">
      <alignment horizontal="center" vertical="center" textRotation="45"/>
    </xf>
    <xf numFmtId="0" fontId="1" fillId="0" borderId="59" xfId="0" applyNumberFormat="1" applyFont="1" applyBorder="1" applyAlignment="1">
      <alignment horizontal="center" vertical="center" wrapText="1"/>
    </xf>
    <xf numFmtId="0" fontId="1" fillId="0" borderId="60" xfId="0" applyNumberFormat="1" applyFont="1" applyBorder="1" applyAlignment="1">
      <alignment horizontal="center" vertical="center" wrapText="1"/>
    </xf>
    <xf numFmtId="20" fontId="0" fillId="0" borderId="61" xfId="0" applyNumberFormat="1" applyBorder="1" applyAlignment="1">
      <alignment horizontal="center" vertical="center"/>
    </xf>
    <xf numFmtId="20" fontId="0" fillId="0" borderId="59" xfId="0" applyNumberFormat="1" applyBorder="1" applyAlignment="1">
      <alignment horizontal="center" vertical="center"/>
    </xf>
    <xf numFmtId="20" fontId="0" fillId="0" borderId="62" xfId="0" applyNumberFormat="1" applyBorder="1" applyAlignment="1">
      <alignment horizontal="center" vertical="center"/>
    </xf>
    <xf numFmtId="20" fontId="9" fillId="0" borderId="25" xfId="0" applyNumberFormat="1" applyFont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/>
    </xf>
    <xf numFmtId="20" fontId="9" fillId="0" borderId="24" xfId="0" applyNumberFormat="1" applyFont="1" applyBorder="1" applyAlignment="1">
      <alignment horizontal="center" vertical="center"/>
    </xf>
    <xf numFmtId="0" fontId="9" fillId="0" borderId="26" xfId="0" applyNumberFormat="1" applyFont="1" applyBorder="1" applyAlignment="1">
      <alignment horizontal="center" vertical="center"/>
    </xf>
    <xf numFmtId="20" fontId="0" fillId="0" borderId="63" xfId="0" applyNumberFormat="1" applyBorder="1" applyAlignment="1">
      <alignment horizontal="center" vertical="center"/>
    </xf>
    <xf numFmtId="20" fontId="0" fillId="0" borderId="64" xfId="0" applyNumberFormat="1" applyBorder="1" applyAlignment="1">
      <alignment horizontal="center" vertical="center"/>
    </xf>
    <xf numFmtId="20" fontId="0" fillId="0" borderId="65" xfId="0" applyNumberFormat="1" applyBorder="1" applyAlignment="1">
      <alignment horizontal="center" vertical="center"/>
    </xf>
    <xf numFmtId="20" fontId="0" fillId="0" borderId="66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 wrapText="1"/>
    </xf>
    <xf numFmtId="0" fontId="1" fillId="3" borderId="0" xfId="0" applyNumberFormat="1" applyFont="1" applyFill="1" applyBorder="1" applyAlignment="1">
      <alignment horizontal="center" vertical="center" wrapText="1"/>
    </xf>
    <xf numFmtId="0" fontId="1" fillId="3" borderId="1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14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center" vertical="center" wrapText="1"/>
    </xf>
    <xf numFmtId="0" fontId="1" fillId="3" borderId="14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9" fillId="0" borderId="37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textRotation="45"/>
    </xf>
    <xf numFmtId="0" fontId="6" fillId="11" borderId="1" xfId="0" applyNumberFormat="1" applyFont="1" applyFill="1" applyBorder="1" applyAlignment="1">
      <alignment horizontal="center" vertical="center" textRotation="45"/>
    </xf>
    <xf numFmtId="0" fontId="6" fillId="7" borderId="1" xfId="0" applyNumberFormat="1" applyFont="1" applyFill="1" applyBorder="1" applyAlignment="1">
      <alignment horizontal="center" vertical="center" textRotation="45"/>
    </xf>
    <xf numFmtId="0" fontId="6" fillId="8" borderId="1" xfId="0" applyNumberFormat="1" applyFont="1" applyFill="1" applyBorder="1" applyAlignment="1">
      <alignment horizontal="center" vertical="center" textRotation="45"/>
    </xf>
    <xf numFmtId="20" fontId="0" fillId="0" borderId="67" xfId="0" applyNumberFormat="1" applyBorder="1" applyAlignment="1">
      <alignment horizontal="center" vertical="center"/>
    </xf>
    <xf numFmtId="0" fontId="6" fillId="10" borderId="10" xfId="0" applyNumberFormat="1" applyFont="1" applyFill="1" applyBorder="1" applyAlignment="1">
      <alignment horizontal="center" vertical="center" textRotation="45"/>
    </xf>
    <xf numFmtId="0" fontId="6" fillId="10" borderId="12" xfId="0" applyNumberFormat="1" applyFont="1" applyFill="1" applyBorder="1" applyAlignment="1">
      <alignment horizontal="center" vertical="center" textRotation="45"/>
    </xf>
    <xf numFmtId="0" fontId="6" fillId="10" borderId="11" xfId="0" applyNumberFormat="1" applyFont="1" applyFill="1" applyBorder="1" applyAlignment="1">
      <alignment horizontal="center" vertical="center" textRotation="45"/>
    </xf>
    <xf numFmtId="0" fontId="6" fillId="2" borderId="10" xfId="0" applyNumberFormat="1" applyFont="1" applyFill="1" applyBorder="1" applyAlignment="1">
      <alignment horizontal="center" vertical="center" textRotation="45"/>
    </xf>
    <xf numFmtId="0" fontId="6" fillId="2" borderId="12" xfId="0" applyNumberFormat="1" applyFont="1" applyFill="1" applyBorder="1" applyAlignment="1">
      <alignment horizontal="center" vertical="center" textRotation="45"/>
    </xf>
    <xf numFmtId="0" fontId="6" fillId="2" borderId="11" xfId="0" applyNumberFormat="1" applyFont="1" applyFill="1" applyBorder="1" applyAlignment="1">
      <alignment horizontal="center" vertical="center" textRotation="45"/>
    </xf>
    <xf numFmtId="0" fontId="6" fillId="9" borderId="10" xfId="0" applyNumberFormat="1" applyFont="1" applyFill="1" applyBorder="1" applyAlignment="1">
      <alignment horizontal="center" vertical="center" textRotation="45"/>
    </xf>
    <xf numFmtId="0" fontId="6" fillId="9" borderId="12" xfId="0" applyNumberFormat="1" applyFont="1" applyFill="1" applyBorder="1" applyAlignment="1">
      <alignment horizontal="center" vertical="center" textRotation="45"/>
    </xf>
    <xf numFmtId="0" fontId="6" fillId="9" borderId="11" xfId="0" applyNumberFormat="1" applyFont="1" applyFill="1" applyBorder="1" applyAlignment="1">
      <alignment horizontal="center" vertical="center" textRotation="45"/>
    </xf>
    <xf numFmtId="0" fontId="6" fillId="5" borderId="10" xfId="0" applyNumberFormat="1" applyFont="1" applyFill="1" applyBorder="1" applyAlignment="1">
      <alignment horizontal="center" vertical="center" textRotation="45"/>
    </xf>
    <xf numFmtId="0" fontId="6" fillId="5" borderId="12" xfId="0" applyNumberFormat="1" applyFont="1" applyFill="1" applyBorder="1" applyAlignment="1">
      <alignment horizontal="center" vertical="center" textRotation="45"/>
    </xf>
    <xf numFmtId="0" fontId="6" fillId="5" borderId="11" xfId="0" applyNumberFormat="1" applyFont="1" applyFill="1" applyBorder="1" applyAlignment="1">
      <alignment horizontal="center" vertical="center" textRotation="45"/>
    </xf>
    <xf numFmtId="0" fontId="1" fillId="0" borderId="31" xfId="0" applyNumberFormat="1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center"/>
    </xf>
    <xf numFmtId="20" fontId="0" fillId="0" borderId="52" xfId="0" applyNumberFormat="1" applyBorder="1" applyAlignment="1">
      <alignment horizontal="center" vertical="center"/>
    </xf>
    <xf numFmtId="20" fontId="0" fillId="0" borderId="50" xfId="0" applyNumberFormat="1" applyBorder="1" applyAlignment="1">
      <alignment horizontal="center" vertical="center"/>
    </xf>
    <xf numFmtId="20" fontId="0" fillId="0" borderId="58" xfId="0" applyNumberFormat="1" applyBorder="1" applyAlignment="1">
      <alignment horizontal="center" vertical="center"/>
    </xf>
    <xf numFmtId="0" fontId="9" fillId="0" borderId="48" xfId="0" applyNumberFormat="1" applyFon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20" fontId="0" fillId="0" borderId="42" xfId="0" applyNumberFormat="1" applyBorder="1" applyAlignment="1">
      <alignment horizontal="center" vertical="center"/>
    </xf>
    <xf numFmtId="20" fontId="0" fillId="0" borderId="49" xfId="0" applyNumberFormat="1" applyBorder="1" applyAlignment="1">
      <alignment horizontal="center" vertical="center"/>
    </xf>
    <xf numFmtId="20" fontId="0" fillId="0" borderId="45" xfId="0" applyNumberFormat="1" applyBorder="1" applyAlignment="1">
      <alignment horizontal="center" vertical="center"/>
    </xf>
    <xf numFmtId="20" fontId="0" fillId="0" borderId="54" xfId="0" applyNumberFormat="1" applyBorder="1" applyAlignment="1">
      <alignment horizontal="center" vertical="center"/>
    </xf>
    <xf numFmtId="20" fontId="0" fillId="0" borderId="55" xfId="0" applyNumberFormat="1" applyBorder="1" applyAlignment="1">
      <alignment horizontal="center" vertical="center"/>
    </xf>
    <xf numFmtId="20" fontId="0" fillId="0" borderId="56" xfId="0" applyNumberFormat="1" applyBorder="1" applyAlignment="1">
      <alignment horizontal="center" vertical="center"/>
    </xf>
    <xf numFmtId="0" fontId="0" fillId="0" borderId="46" xfId="0" applyNumberFormat="1" applyBorder="1" applyAlignment="1">
      <alignment horizontal="center" vertical="center"/>
    </xf>
    <xf numFmtId="20" fontId="0" fillId="0" borderId="57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8" fillId="0" borderId="40" xfId="0" applyNumberFormat="1" applyFont="1" applyBorder="1" applyAlignment="1">
      <alignment horizontal="center" vertical="center" textRotation="45"/>
    </xf>
    <xf numFmtId="0" fontId="1" fillId="0" borderId="50" xfId="0" applyNumberFormat="1" applyFont="1" applyBorder="1" applyAlignment="1">
      <alignment horizontal="center" vertical="center" wrapText="1"/>
    </xf>
    <xf numFmtId="0" fontId="1" fillId="0" borderId="51" xfId="0" applyNumberFormat="1" applyFont="1" applyBorder="1" applyAlignment="1">
      <alignment horizontal="center" vertical="center" wrapText="1"/>
    </xf>
    <xf numFmtId="0" fontId="1" fillId="0" borderId="42" xfId="0" applyNumberFormat="1" applyFont="1" applyBorder="1" applyAlignment="1">
      <alignment horizontal="center" vertical="center"/>
    </xf>
    <xf numFmtId="0" fontId="1" fillId="0" borderId="43" xfId="0" applyNumberFormat="1" applyFont="1" applyBorder="1" applyAlignment="1">
      <alignment horizontal="center" vertical="center"/>
    </xf>
    <xf numFmtId="20" fontId="0" fillId="0" borderId="53" xfId="0" applyNumberForma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4" borderId="16" xfId="0" applyNumberFormat="1" applyFill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2" fillId="10" borderId="75" xfId="0" applyNumberFormat="1" applyFont="1" applyFill="1" applyBorder="1" applyAlignment="1">
      <alignment vertical="center" wrapText="1"/>
    </xf>
    <xf numFmtId="0" fontId="2" fillId="10" borderId="7" xfId="0" applyNumberFormat="1" applyFont="1" applyFill="1" applyBorder="1" applyAlignment="1">
      <alignment vertical="center" wrapText="1"/>
    </xf>
    <xf numFmtId="0" fontId="2" fillId="10" borderId="14" xfId="0" applyNumberFormat="1" applyFont="1" applyFill="1" applyBorder="1" applyAlignment="1">
      <alignment vertical="center" wrapText="1"/>
    </xf>
    <xf numFmtId="0" fontId="2" fillId="10" borderId="8" xfId="0" applyNumberFormat="1" applyFont="1" applyFill="1" applyBorder="1" applyAlignment="1">
      <alignment vertical="center" wrapText="1"/>
    </xf>
    <xf numFmtId="0" fontId="2" fillId="10" borderId="9" xfId="0" applyNumberFormat="1" applyFont="1" applyFill="1" applyBorder="1" applyAlignment="1">
      <alignment vertical="center" wrapText="1"/>
    </xf>
    <xf numFmtId="0" fontId="2" fillId="9" borderId="0" xfId="0" applyNumberFormat="1" applyFont="1" applyFill="1" applyBorder="1" applyAlignment="1">
      <alignment vertical="center" wrapText="1"/>
    </xf>
    <xf numFmtId="20" fontId="0" fillId="0" borderId="8" xfId="0" applyNumberFormat="1" applyBorder="1" applyAlignment="1">
      <alignment horizontal="center" vertical="center"/>
    </xf>
    <xf numFmtId="0" fontId="2" fillId="10" borderId="10" xfId="0" applyNumberFormat="1" applyFont="1" applyFill="1" applyBorder="1" applyAlignment="1">
      <alignment vertical="center" wrapText="1"/>
    </xf>
    <xf numFmtId="0" fontId="2" fillId="10" borderId="12" xfId="0" applyNumberFormat="1" applyFont="1" applyFill="1" applyBorder="1" applyAlignment="1">
      <alignment vertical="center" wrapText="1"/>
    </xf>
    <xf numFmtId="0" fontId="2" fillId="10" borderId="11" xfId="0" applyNumberFormat="1" applyFont="1" applyFill="1" applyBorder="1" applyAlignment="1">
      <alignment vertical="center" wrapText="1"/>
    </xf>
    <xf numFmtId="0" fontId="2" fillId="11" borderId="10" xfId="0" applyNumberFormat="1" applyFont="1" applyFill="1" applyBorder="1" applyAlignment="1">
      <alignment vertical="center" wrapText="1"/>
    </xf>
    <xf numFmtId="0" fontId="2" fillId="11" borderId="12" xfId="0" applyNumberFormat="1" applyFont="1" applyFill="1" applyBorder="1" applyAlignment="1">
      <alignment vertical="center" wrapText="1"/>
    </xf>
    <xf numFmtId="0" fontId="2" fillId="11" borderId="11" xfId="0" applyNumberFormat="1" applyFont="1" applyFill="1" applyBorder="1" applyAlignment="1">
      <alignment vertical="center" wrapText="1"/>
    </xf>
    <xf numFmtId="0" fontId="2" fillId="8" borderId="75" xfId="0" applyNumberFormat="1" applyFont="1" applyFill="1" applyBorder="1" applyAlignment="1">
      <alignment vertical="center" wrapText="1"/>
    </xf>
    <xf numFmtId="0" fontId="2" fillId="8" borderId="7" xfId="0" applyNumberFormat="1" applyFont="1" applyFill="1" applyBorder="1" applyAlignment="1">
      <alignment vertical="center" wrapText="1"/>
    </xf>
    <xf numFmtId="0" fontId="2" fillId="8" borderId="13" xfId="0" applyNumberFormat="1" applyFont="1" applyFill="1" applyBorder="1" applyAlignment="1">
      <alignment vertical="center" wrapText="1"/>
    </xf>
    <xf numFmtId="0" fontId="2" fillId="8" borderId="14" xfId="0" applyNumberFormat="1" applyFont="1" applyFill="1" applyBorder="1" applyAlignment="1">
      <alignment vertical="center" wrapText="1"/>
    </xf>
    <xf numFmtId="0" fontId="2" fillId="8" borderId="8" xfId="0" applyNumberFormat="1" applyFont="1" applyFill="1" applyBorder="1" applyAlignment="1">
      <alignment vertical="center" wrapText="1"/>
    </xf>
    <xf numFmtId="0" fontId="2" fillId="8" borderId="9" xfId="0" applyNumberFormat="1" applyFont="1" applyFill="1" applyBorder="1" applyAlignment="1">
      <alignment vertical="center" wrapText="1"/>
    </xf>
    <xf numFmtId="0" fontId="2" fillId="5" borderId="75" xfId="0" applyNumberFormat="1" applyFont="1" applyFill="1" applyBorder="1" applyAlignment="1">
      <alignment vertical="center" wrapText="1"/>
    </xf>
    <xf numFmtId="0" fontId="2" fillId="5" borderId="7" xfId="0" applyNumberFormat="1" applyFont="1" applyFill="1" applyBorder="1" applyAlignment="1">
      <alignment vertical="center" wrapText="1"/>
    </xf>
    <xf numFmtId="0" fontId="2" fillId="5" borderId="13" xfId="0" applyNumberFormat="1" applyFont="1" applyFill="1" applyBorder="1" applyAlignment="1">
      <alignment vertical="center" wrapText="1"/>
    </xf>
    <xf numFmtId="0" fontId="2" fillId="5" borderId="14" xfId="0" applyNumberFormat="1" applyFont="1" applyFill="1" applyBorder="1" applyAlignment="1">
      <alignment vertical="center" wrapText="1"/>
    </xf>
    <xf numFmtId="0" fontId="2" fillId="5" borderId="8" xfId="0" applyNumberFormat="1" applyFont="1" applyFill="1" applyBorder="1" applyAlignment="1">
      <alignment vertical="center" wrapText="1"/>
    </xf>
    <xf numFmtId="0" fontId="2" fillId="5" borderId="9" xfId="0" applyNumberFormat="1" applyFont="1" applyFill="1" applyBorder="1" applyAlignment="1">
      <alignment vertical="center" wrapText="1"/>
    </xf>
    <xf numFmtId="0" fontId="2" fillId="9" borderId="75" xfId="0" applyNumberFormat="1" applyFont="1" applyFill="1" applyBorder="1" applyAlignment="1">
      <alignment vertical="center" wrapText="1"/>
    </xf>
    <xf numFmtId="0" fontId="2" fillId="9" borderId="7" xfId="0" applyNumberFormat="1" applyFont="1" applyFill="1" applyBorder="1" applyAlignment="1">
      <alignment vertical="center" wrapText="1"/>
    </xf>
    <xf numFmtId="0" fontId="2" fillId="9" borderId="13" xfId="0" applyNumberFormat="1" applyFont="1" applyFill="1" applyBorder="1" applyAlignment="1">
      <alignment vertical="center" wrapText="1"/>
    </xf>
    <xf numFmtId="0" fontId="2" fillId="9" borderId="14" xfId="0" applyNumberFormat="1" applyFont="1" applyFill="1" applyBorder="1" applyAlignment="1">
      <alignment vertical="center" wrapText="1"/>
    </xf>
    <xf numFmtId="0" fontId="2" fillId="9" borderId="8" xfId="0" applyNumberFormat="1" applyFont="1" applyFill="1" applyBorder="1" applyAlignment="1">
      <alignment vertical="center" wrapText="1"/>
    </xf>
    <xf numFmtId="0" fontId="2" fillId="9" borderId="9" xfId="0" applyNumberFormat="1" applyFont="1" applyFill="1" applyBorder="1" applyAlignment="1">
      <alignment vertical="center" wrapText="1"/>
    </xf>
    <xf numFmtId="0" fontId="2" fillId="2" borderId="10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11" xfId="0" applyNumberFormat="1" applyFont="1" applyFill="1" applyBorder="1" applyAlignment="1">
      <alignment vertical="center" wrapText="1"/>
    </xf>
    <xf numFmtId="0" fontId="2" fillId="9" borderId="2" xfId="0" applyNumberFormat="1" applyFont="1" applyFill="1" applyBorder="1" applyAlignment="1">
      <alignment vertical="center" wrapText="1"/>
    </xf>
    <xf numFmtId="0" fontId="2" fillId="7" borderId="75" xfId="0" applyNumberFormat="1" applyFont="1" applyFill="1" applyBorder="1" applyAlignment="1">
      <alignment vertical="center" wrapText="1"/>
    </xf>
    <xf numFmtId="0" fontId="2" fillId="7" borderId="7" xfId="0" applyNumberFormat="1" applyFont="1" applyFill="1" applyBorder="1" applyAlignment="1">
      <alignment vertical="center" wrapText="1"/>
    </xf>
    <xf numFmtId="0" fontId="2" fillId="7" borderId="13" xfId="0" applyNumberFormat="1" applyFont="1" applyFill="1" applyBorder="1" applyAlignment="1">
      <alignment vertical="center" wrapText="1"/>
    </xf>
    <xf numFmtId="0" fontId="2" fillId="7" borderId="14" xfId="0" applyNumberFormat="1" applyFont="1" applyFill="1" applyBorder="1" applyAlignment="1">
      <alignment vertical="center" wrapText="1"/>
    </xf>
    <xf numFmtId="0" fontId="2" fillId="7" borderId="8" xfId="0" applyNumberFormat="1" applyFont="1" applyFill="1" applyBorder="1" applyAlignment="1">
      <alignment vertical="center" wrapText="1"/>
    </xf>
    <xf numFmtId="0" fontId="2" fillId="7" borderId="9" xfId="0" applyNumberFormat="1" applyFont="1" applyFill="1" applyBorder="1" applyAlignment="1">
      <alignment vertical="center" wrapText="1"/>
    </xf>
    <xf numFmtId="0" fontId="2" fillId="2" borderId="75" xfId="0" applyNumberFormat="1" applyFont="1" applyFill="1" applyBorder="1" applyAlignment="1">
      <alignment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2" fillId="2" borderId="13" xfId="0" applyNumberFormat="1" applyFont="1" applyFill="1" applyBorder="1" applyAlignment="1">
      <alignment vertical="center" wrapText="1"/>
    </xf>
    <xf numFmtId="0" fontId="2" fillId="2" borderId="14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2" fillId="2" borderId="9" xfId="0" applyNumberFormat="1" applyFont="1" applyFill="1" applyBorder="1" applyAlignment="1">
      <alignment vertical="center" wrapText="1"/>
    </xf>
    <xf numFmtId="0" fontId="1" fillId="9" borderId="75" xfId="0" applyNumberFormat="1" applyFont="1" applyFill="1" applyBorder="1" applyAlignment="1">
      <alignment vertical="center" wrapText="1"/>
    </xf>
    <xf numFmtId="0" fontId="1" fillId="9" borderId="7" xfId="0" applyNumberFormat="1" applyFont="1" applyFill="1" applyBorder="1" applyAlignment="1">
      <alignment vertical="center" wrapText="1"/>
    </xf>
    <xf numFmtId="0" fontId="1" fillId="9" borderId="13" xfId="0" applyNumberFormat="1" applyFont="1" applyFill="1" applyBorder="1" applyAlignment="1">
      <alignment vertical="center" wrapText="1"/>
    </xf>
    <xf numFmtId="0" fontId="1" fillId="9" borderId="14" xfId="0" applyNumberFormat="1" applyFont="1" applyFill="1" applyBorder="1" applyAlignment="1">
      <alignment vertical="center" wrapText="1"/>
    </xf>
    <xf numFmtId="0" fontId="1" fillId="9" borderId="8" xfId="0" applyNumberFormat="1" applyFont="1" applyFill="1" applyBorder="1" applyAlignment="1">
      <alignment vertical="center" wrapText="1"/>
    </xf>
    <xf numFmtId="0" fontId="1" fillId="9" borderId="9" xfId="0" applyNumberFormat="1" applyFont="1" applyFill="1" applyBorder="1" applyAlignment="1">
      <alignment vertical="center" wrapText="1"/>
    </xf>
    <xf numFmtId="0" fontId="12" fillId="10" borderId="7" xfId="0" applyNumberFormat="1" applyFont="1" applyFill="1" applyBorder="1" applyAlignment="1">
      <alignment vertical="center" wrapText="1"/>
    </xf>
    <xf numFmtId="0" fontId="1" fillId="10" borderId="75" xfId="0" applyNumberFormat="1" applyFont="1" applyFill="1" applyBorder="1" applyAlignment="1">
      <alignment vertical="center" wrapText="1"/>
    </xf>
    <xf numFmtId="0" fontId="1" fillId="10" borderId="7" xfId="0" applyNumberFormat="1" applyFont="1" applyFill="1" applyBorder="1" applyAlignment="1">
      <alignment vertical="center" wrapText="1"/>
    </xf>
    <xf numFmtId="0" fontId="1" fillId="10" borderId="13" xfId="0" applyNumberFormat="1" applyFont="1" applyFill="1" applyBorder="1" applyAlignment="1">
      <alignment vertical="center" wrapText="1"/>
    </xf>
    <xf numFmtId="0" fontId="1" fillId="10" borderId="14" xfId="0" applyNumberFormat="1" applyFont="1" applyFill="1" applyBorder="1" applyAlignment="1">
      <alignment vertical="center" wrapText="1"/>
    </xf>
    <xf numFmtId="0" fontId="1" fillId="10" borderId="8" xfId="0" applyNumberFormat="1" applyFont="1" applyFill="1" applyBorder="1" applyAlignment="1">
      <alignment vertical="center" wrapText="1"/>
    </xf>
    <xf numFmtId="0" fontId="1" fillId="10" borderId="9" xfId="0" applyNumberFormat="1" applyFont="1" applyFill="1" applyBorder="1" applyAlignment="1">
      <alignment vertical="center" wrapText="1"/>
    </xf>
    <xf numFmtId="0" fontId="1" fillId="2" borderId="10" xfId="0" applyNumberFormat="1" applyFont="1" applyFill="1" applyBorder="1" applyAlignment="1">
      <alignment vertical="center" wrapText="1"/>
    </xf>
    <xf numFmtId="0" fontId="1" fillId="2" borderId="12" xfId="0" applyNumberFormat="1" applyFont="1" applyFill="1" applyBorder="1" applyAlignment="1">
      <alignment vertical="center" wrapText="1"/>
    </xf>
    <xf numFmtId="0" fontId="1" fillId="11" borderId="10" xfId="0" applyNumberFormat="1" applyFont="1" applyFill="1" applyBorder="1" applyAlignment="1">
      <alignment vertical="center" wrapText="1"/>
    </xf>
    <xf numFmtId="0" fontId="1" fillId="11" borderId="12" xfId="0" applyNumberFormat="1" applyFont="1" applyFill="1" applyBorder="1" applyAlignment="1">
      <alignment vertical="center" wrapText="1"/>
    </xf>
    <xf numFmtId="0" fontId="1" fillId="11" borderId="11" xfId="0" applyNumberFormat="1" applyFont="1" applyFill="1" applyBorder="1" applyAlignment="1">
      <alignment vertical="center" wrapText="1"/>
    </xf>
    <xf numFmtId="0" fontId="0" fillId="0" borderId="69" xfId="0" applyNumberFormat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0" fontId="0" fillId="0" borderId="73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1" fillId="10" borderId="75" xfId="0" applyNumberFormat="1" applyFont="1" applyFill="1" applyBorder="1" applyAlignment="1">
      <alignment horizontal="center" vertical="center" wrapText="1"/>
    </xf>
    <xf numFmtId="0" fontId="11" fillId="10" borderId="13" xfId="0" applyNumberFormat="1" applyFont="1" applyFill="1" applyBorder="1" applyAlignment="1">
      <alignment horizontal="center" vertical="center" wrapText="1"/>
    </xf>
    <xf numFmtId="0" fontId="11" fillId="10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00FFFF"/>
      <color rgb="FFFF3399"/>
      <color rgb="FFFF9933"/>
      <color rgb="FF99FF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412750</xdr:colOff>
      <xdr:row>77</xdr:row>
      <xdr:rowOff>158750</xdr:rowOff>
    </xdr:from>
    <xdr:to>
      <xdr:col>3</xdr:col>
      <xdr:colOff>650875</xdr:colOff>
      <xdr:row>78</xdr:row>
      <xdr:rowOff>158750</xdr:rowOff>
    </xdr:to>
    <xdr:sp macro="" textlink="">
      <xdr:nvSpPr>
        <xdr:cNvPr id="7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360083" y="14954250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42334</xdr:colOff>
      <xdr:row>77</xdr:row>
      <xdr:rowOff>148167</xdr:rowOff>
    </xdr:from>
    <xdr:to>
      <xdr:col>5</xdr:col>
      <xdr:colOff>299509</xdr:colOff>
      <xdr:row>79</xdr:row>
      <xdr:rowOff>31750</xdr:rowOff>
    </xdr:to>
    <xdr:sp macro="" textlink="">
      <xdr:nvSpPr>
        <xdr:cNvPr id="8" name="Soleil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3492501" y="14943667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98426</xdr:colOff>
      <xdr:row>70</xdr:row>
      <xdr:rowOff>52917</xdr:rowOff>
    </xdr:from>
    <xdr:to>
      <xdr:col>3</xdr:col>
      <xdr:colOff>402167</xdr:colOff>
      <xdr:row>71</xdr:row>
      <xdr:rowOff>97367</xdr:rowOff>
    </xdr:to>
    <xdr:sp macro="" textlink="">
      <xdr:nvSpPr>
        <xdr:cNvPr id="10" name="Étoile à 4 branches 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2045759" y="1351491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</xdr:row>
          <xdr:rowOff>57150</xdr:rowOff>
        </xdr:from>
        <xdr:to>
          <xdr:col>12</xdr:col>
          <xdr:colOff>1333500</xdr:colOff>
          <xdr:row>3</xdr:row>
          <xdr:rowOff>57150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363009</xdr:colOff>
      <xdr:row>58</xdr:row>
      <xdr:rowOff>84667</xdr:rowOff>
    </xdr:from>
    <xdr:to>
      <xdr:col>1</xdr:col>
      <xdr:colOff>222250</xdr:colOff>
      <xdr:row>59</xdr:row>
      <xdr:rowOff>129117</xdr:rowOff>
    </xdr:to>
    <xdr:sp macro="" textlink="">
      <xdr:nvSpPr>
        <xdr:cNvPr id="9" name="Étoile à 4 branches 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363009" y="1126066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595843</xdr:colOff>
      <xdr:row>11</xdr:row>
      <xdr:rowOff>42333</xdr:rowOff>
    </xdr:from>
    <xdr:to>
      <xdr:col>2</xdr:col>
      <xdr:colOff>148167</xdr:colOff>
      <xdr:row>12</xdr:row>
      <xdr:rowOff>86783</xdr:rowOff>
    </xdr:to>
    <xdr:sp macro="" textlink="">
      <xdr:nvSpPr>
        <xdr:cNvPr id="11" name="Étoile à 4 branches 10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1040343" y="2264833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712259</xdr:colOff>
      <xdr:row>70</xdr:row>
      <xdr:rowOff>84667</xdr:rowOff>
    </xdr:from>
    <xdr:to>
      <xdr:col>7</xdr:col>
      <xdr:colOff>264583</xdr:colOff>
      <xdr:row>71</xdr:row>
      <xdr:rowOff>129117</xdr:rowOff>
    </xdr:to>
    <xdr:sp macro="" textlink="">
      <xdr:nvSpPr>
        <xdr:cNvPr id="12" name="Étoile à 4 branches 11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4913842" y="1354666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585259</xdr:colOff>
      <xdr:row>15</xdr:row>
      <xdr:rowOff>63500</xdr:rowOff>
    </xdr:from>
    <xdr:to>
      <xdr:col>10</xdr:col>
      <xdr:colOff>137583</xdr:colOff>
      <xdr:row>16</xdr:row>
      <xdr:rowOff>107950</xdr:rowOff>
    </xdr:to>
    <xdr:sp macro="" textlink="">
      <xdr:nvSpPr>
        <xdr:cNvPr id="13" name="Étoile à 4 branches 12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7041092" y="3048000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232834</xdr:colOff>
      <xdr:row>48</xdr:row>
      <xdr:rowOff>10583</xdr:rowOff>
    </xdr:from>
    <xdr:to>
      <xdr:col>8</xdr:col>
      <xdr:colOff>490009</xdr:colOff>
      <xdr:row>49</xdr:row>
      <xdr:rowOff>84666</xdr:rowOff>
    </xdr:to>
    <xdr:sp macro="" textlink="">
      <xdr:nvSpPr>
        <xdr:cNvPr id="14" name="Soleil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5937251" y="9281583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666750</xdr:colOff>
      <xdr:row>49</xdr:row>
      <xdr:rowOff>63500</xdr:rowOff>
    </xdr:from>
    <xdr:to>
      <xdr:col>10</xdr:col>
      <xdr:colOff>153458</xdr:colOff>
      <xdr:row>50</xdr:row>
      <xdr:rowOff>63500</xdr:rowOff>
    </xdr:to>
    <xdr:sp macro="" textlink="">
      <xdr:nvSpPr>
        <xdr:cNvPr id="15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7122583" y="9525000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645584</xdr:colOff>
      <xdr:row>73</xdr:row>
      <xdr:rowOff>84667</xdr:rowOff>
    </xdr:from>
    <xdr:to>
      <xdr:col>10</xdr:col>
      <xdr:colOff>132292</xdr:colOff>
      <xdr:row>74</xdr:row>
      <xdr:rowOff>84667</xdr:rowOff>
    </xdr:to>
    <xdr:sp macro="" textlink="">
      <xdr:nvSpPr>
        <xdr:cNvPr id="16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7101417" y="14118167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645583</xdr:colOff>
      <xdr:row>26</xdr:row>
      <xdr:rowOff>105833</xdr:rowOff>
    </xdr:from>
    <xdr:to>
      <xdr:col>6</xdr:col>
      <xdr:colOff>132292</xdr:colOff>
      <xdr:row>27</xdr:row>
      <xdr:rowOff>105833</xdr:rowOff>
    </xdr:to>
    <xdr:sp macro="" textlink="">
      <xdr:nvSpPr>
        <xdr:cNvPr id="17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4095750" y="5185833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645583</xdr:colOff>
      <xdr:row>26</xdr:row>
      <xdr:rowOff>84666</xdr:rowOff>
    </xdr:from>
    <xdr:to>
      <xdr:col>4</xdr:col>
      <xdr:colOff>132291</xdr:colOff>
      <xdr:row>27</xdr:row>
      <xdr:rowOff>84666</xdr:rowOff>
    </xdr:to>
    <xdr:sp macro="" textlink="">
      <xdr:nvSpPr>
        <xdr:cNvPr id="18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592916" y="5164666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698501</xdr:colOff>
      <xdr:row>77</xdr:row>
      <xdr:rowOff>158751</xdr:rowOff>
    </xdr:from>
    <xdr:ext cx="539750" cy="264560"/>
    <xdr:sp macro="" textlink="">
      <xdr:nvSpPr>
        <xdr:cNvPr id="19" name="ZoneTexte 18"/>
        <xdr:cNvSpPr txBox="1"/>
      </xdr:nvSpPr>
      <xdr:spPr>
        <a:xfrm>
          <a:off x="2645834" y="14954251"/>
          <a:ext cx="539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Flavie</a:t>
          </a:r>
        </a:p>
      </xdr:txBody>
    </xdr:sp>
    <xdr:clientData/>
  </xdr:oneCellAnchor>
  <xdr:oneCellAnchor>
    <xdr:from>
      <xdr:col>5</xdr:col>
      <xdr:colOff>0</xdr:colOff>
      <xdr:row>79</xdr:row>
      <xdr:rowOff>31751</xdr:rowOff>
    </xdr:from>
    <xdr:ext cx="1524000" cy="264560"/>
    <xdr:sp macro="" textlink="">
      <xdr:nvSpPr>
        <xdr:cNvPr id="20" name="ZoneTexte 19"/>
        <xdr:cNvSpPr txBox="1"/>
      </xdr:nvSpPr>
      <xdr:spPr>
        <a:xfrm>
          <a:off x="3450167" y="15208251"/>
          <a:ext cx="15240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Décloisonnement</a:t>
          </a:r>
          <a:r>
            <a:rPr lang="fr-FR" sz="1100" baseline="0"/>
            <a:t> CM1</a:t>
          </a:r>
          <a:endParaRPr lang="fr-FR" sz="1100"/>
        </a:p>
      </xdr:txBody>
    </xdr:sp>
    <xdr:clientData/>
  </xdr:oneCellAnchor>
  <xdr:oneCellAnchor>
    <xdr:from>
      <xdr:col>3</xdr:col>
      <xdr:colOff>275167</xdr:colOff>
      <xdr:row>70</xdr:row>
      <xdr:rowOff>10584</xdr:rowOff>
    </xdr:from>
    <xdr:ext cx="1259416" cy="264560"/>
    <xdr:sp macro="" textlink="">
      <xdr:nvSpPr>
        <xdr:cNvPr id="22" name="ZoneTexte 21"/>
        <xdr:cNvSpPr txBox="1"/>
      </xdr:nvSpPr>
      <xdr:spPr>
        <a:xfrm>
          <a:off x="2551642" y="13364634"/>
          <a:ext cx="125941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Retour Ulis</a:t>
          </a:r>
          <a:r>
            <a:rPr lang="fr-FR" sz="1100" baseline="0"/>
            <a:t> Léna</a:t>
          </a:r>
          <a:endParaRPr lang="fr-FR" sz="1100"/>
        </a:p>
      </xdr:txBody>
    </xdr:sp>
    <xdr:clientData/>
  </xdr:oneCellAnchor>
  <xdr:twoCellAnchor>
    <xdr:from>
      <xdr:col>3</xdr:col>
      <xdr:colOff>412750</xdr:colOff>
      <xdr:row>77</xdr:row>
      <xdr:rowOff>158750</xdr:rowOff>
    </xdr:from>
    <xdr:to>
      <xdr:col>3</xdr:col>
      <xdr:colOff>650875</xdr:colOff>
      <xdr:row>78</xdr:row>
      <xdr:rowOff>158750</xdr:rowOff>
    </xdr:to>
    <xdr:sp macro="" textlink="">
      <xdr:nvSpPr>
        <xdr:cNvPr id="24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689225" y="14846300"/>
          <a:ext cx="238125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98426</xdr:colOff>
      <xdr:row>70</xdr:row>
      <xdr:rowOff>52917</xdr:rowOff>
    </xdr:from>
    <xdr:to>
      <xdr:col>3</xdr:col>
      <xdr:colOff>402167</xdr:colOff>
      <xdr:row>71</xdr:row>
      <xdr:rowOff>97367</xdr:rowOff>
    </xdr:to>
    <xdr:sp macro="" textlink="">
      <xdr:nvSpPr>
        <xdr:cNvPr id="25" name="Étoile à 4 branches 2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2374901" y="13406967"/>
          <a:ext cx="303741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363009</xdr:colOff>
      <xdr:row>58</xdr:row>
      <xdr:rowOff>84667</xdr:rowOff>
    </xdr:from>
    <xdr:to>
      <xdr:col>1</xdr:col>
      <xdr:colOff>222250</xdr:colOff>
      <xdr:row>59</xdr:row>
      <xdr:rowOff>129117</xdr:rowOff>
    </xdr:to>
    <xdr:sp macro="" textlink="">
      <xdr:nvSpPr>
        <xdr:cNvPr id="26" name="Étoile à 4 branches 25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363009" y="11152717"/>
          <a:ext cx="306916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595843</xdr:colOff>
      <xdr:row>11</xdr:row>
      <xdr:rowOff>42333</xdr:rowOff>
    </xdr:from>
    <xdr:to>
      <xdr:col>2</xdr:col>
      <xdr:colOff>148167</xdr:colOff>
      <xdr:row>12</xdr:row>
      <xdr:rowOff>86783</xdr:rowOff>
    </xdr:to>
    <xdr:sp macro="" textlink="">
      <xdr:nvSpPr>
        <xdr:cNvPr id="27" name="Étoile à 4 branches 2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1043518" y="2156883"/>
          <a:ext cx="466724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712259</xdr:colOff>
      <xdr:row>70</xdr:row>
      <xdr:rowOff>84667</xdr:rowOff>
    </xdr:from>
    <xdr:to>
      <xdr:col>7</xdr:col>
      <xdr:colOff>264583</xdr:colOff>
      <xdr:row>71</xdr:row>
      <xdr:rowOff>129117</xdr:rowOff>
    </xdr:to>
    <xdr:sp macro="" textlink="">
      <xdr:nvSpPr>
        <xdr:cNvPr id="28" name="Étoile à 4 branches 27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5731934" y="13438717"/>
          <a:ext cx="466724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585259</xdr:colOff>
      <xdr:row>15</xdr:row>
      <xdr:rowOff>63500</xdr:rowOff>
    </xdr:from>
    <xdr:to>
      <xdr:col>10</xdr:col>
      <xdr:colOff>137583</xdr:colOff>
      <xdr:row>16</xdr:row>
      <xdr:rowOff>107950</xdr:rowOff>
    </xdr:to>
    <xdr:sp macro="" textlink="">
      <xdr:nvSpPr>
        <xdr:cNvPr id="29" name="Étoile à 4 branches 2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/>
      </xdr:nvSpPr>
      <xdr:spPr>
        <a:xfrm>
          <a:off x="8348134" y="2940050"/>
          <a:ext cx="466724" cy="234950"/>
        </a:xfrm>
        <a:prstGeom prst="star4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232834</xdr:colOff>
      <xdr:row>48</xdr:row>
      <xdr:rowOff>10583</xdr:rowOff>
    </xdr:from>
    <xdr:to>
      <xdr:col>8</xdr:col>
      <xdr:colOff>490009</xdr:colOff>
      <xdr:row>49</xdr:row>
      <xdr:rowOff>84666</xdr:rowOff>
    </xdr:to>
    <xdr:sp macro="" textlink="">
      <xdr:nvSpPr>
        <xdr:cNvPr id="30" name="Soleil 29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7081309" y="9173633"/>
          <a:ext cx="257175" cy="264583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666750</xdr:colOff>
      <xdr:row>49</xdr:row>
      <xdr:rowOff>63500</xdr:rowOff>
    </xdr:from>
    <xdr:to>
      <xdr:col>10</xdr:col>
      <xdr:colOff>153458</xdr:colOff>
      <xdr:row>50</xdr:row>
      <xdr:rowOff>63500</xdr:rowOff>
    </xdr:to>
    <xdr:sp macro="" textlink="">
      <xdr:nvSpPr>
        <xdr:cNvPr id="31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8429625" y="9417050"/>
          <a:ext cx="401108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645584</xdr:colOff>
      <xdr:row>73</xdr:row>
      <xdr:rowOff>84667</xdr:rowOff>
    </xdr:from>
    <xdr:to>
      <xdr:col>10</xdr:col>
      <xdr:colOff>132292</xdr:colOff>
      <xdr:row>74</xdr:row>
      <xdr:rowOff>84667</xdr:rowOff>
    </xdr:to>
    <xdr:sp macro="" textlink="">
      <xdr:nvSpPr>
        <xdr:cNvPr id="32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8408459" y="14010217"/>
          <a:ext cx="401108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645583</xdr:colOff>
      <xdr:row>26</xdr:row>
      <xdr:rowOff>105833</xdr:rowOff>
    </xdr:from>
    <xdr:to>
      <xdr:col>6</xdr:col>
      <xdr:colOff>132292</xdr:colOff>
      <xdr:row>27</xdr:row>
      <xdr:rowOff>105833</xdr:rowOff>
    </xdr:to>
    <xdr:sp macro="" textlink="">
      <xdr:nvSpPr>
        <xdr:cNvPr id="33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4750858" y="5077883"/>
          <a:ext cx="401109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645583</xdr:colOff>
      <xdr:row>26</xdr:row>
      <xdr:rowOff>84666</xdr:rowOff>
    </xdr:from>
    <xdr:to>
      <xdr:col>4</xdr:col>
      <xdr:colOff>132291</xdr:colOff>
      <xdr:row>27</xdr:row>
      <xdr:rowOff>84666</xdr:rowOff>
    </xdr:to>
    <xdr:sp macro="" textlink="">
      <xdr:nvSpPr>
        <xdr:cNvPr id="34" name="Étoile à 5 branches 5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2922058" y="5056716"/>
          <a:ext cx="401108" cy="1905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698501</xdr:colOff>
      <xdr:row>77</xdr:row>
      <xdr:rowOff>158751</xdr:rowOff>
    </xdr:from>
    <xdr:ext cx="539750" cy="264560"/>
    <xdr:sp macro="" textlink="">
      <xdr:nvSpPr>
        <xdr:cNvPr id="35" name="ZoneTexte 34"/>
        <xdr:cNvSpPr txBox="1"/>
      </xdr:nvSpPr>
      <xdr:spPr>
        <a:xfrm>
          <a:off x="2974976" y="14846301"/>
          <a:ext cx="539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Flavie</a:t>
          </a:r>
        </a:p>
      </xdr:txBody>
    </xdr:sp>
    <xdr:clientData/>
  </xdr:oneCellAnchor>
  <xdr:twoCellAnchor>
    <xdr:from>
      <xdr:col>1</xdr:col>
      <xdr:colOff>285750</xdr:colOff>
      <xdr:row>8</xdr:row>
      <xdr:rowOff>137585</xdr:rowOff>
    </xdr:from>
    <xdr:to>
      <xdr:col>2</xdr:col>
      <xdr:colOff>444500</xdr:colOff>
      <xdr:row>10</xdr:row>
      <xdr:rowOff>31751</xdr:rowOff>
    </xdr:to>
    <xdr:sp macro="" textlink="">
      <xdr:nvSpPr>
        <xdr:cNvPr id="2" name="ZoneTexte 1"/>
        <xdr:cNvSpPr txBox="1"/>
      </xdr:nvSpPr>
      <xdr:spPr>
        <a:xfrm>
          <a:off x="730250" y="1788585"/>
          <a:ext cx="910167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Dictée Flash</a:t>
          </a:r>
        </a:p>
      </xdr:txBody>
    </xdr:sp>
    <xdr:clientData/>
  </xdr:twoCellAnchor>
  <xdr:twoCellAnchor>
    <xdr:from>
      <xdr:col>3</xdr:col>
      <xdr:colOff>285750</xdr:colOff>
      <xdr:row>8</xdr:row>
      <xdr:rowOff>148168</xdr:rowOff>
    </xdr:from>
    <xdr:to>
      <xdr:col>4</xdr:col>
      <xdr:colOff>444500</xdr:colOff>
      <xdr:row>10</xdr:row>
      <xdr:rowOff>42334</xdr:rowOff>
    </xdr:to>
    <xdr:sp macro="" textlink="">
      <xdr:nvSpPr>
        <xdr:cNvPr id="36" name="ZoneTexte 35"/>
        <xdr:cNvSpPr txBox="1"/>
      </xdr:nvSpPr>
      <xdr:spPr>
        <a:xfrm>
          <a:off x="2233083" y="1799168"/>
          <a:ext cx="910167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Dictée Flash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Y95"/>
  <sheetViews>
    <sheetView tabSelected="1" topLeftCell="A2" zoomScale="90" zoomScaleNormal="90" workbookViewId="0">
      <selection activeCell="A2" sqref="A2:K3"/>
    </sheetView>
  </sheetViews>
  <sheetFormatPr baseColWidth="10" defaultRowHeight="15" x14ac:dyDescent="0.25"/>
  <cols>
    <col min="1" max="1" width="6.7109375" style="6" customWidth="1"/>
    <col min="2" max="11" width="11.28515625" style="1" customWidth="1"/>
    <col min="12" max="12" width="3.7109375" style="1" customWidth="1"/>
    <col min="13" max="13" width="21.42578125" style="1" bestFit="1" customWidth="1"/>
    <col min="14" max="17" width="10.7109375" style="6" customWidth="1"/>
    <col min="18" max="18" width="11.42578125" style="1"/>
    <col min="19" max="19" width="30.7109375" style="13" customWidth="1"/>
    <col min="20" max="20" width="11.42578125" style="13"/>
    <col min="21" max="21" width="15.42578125" style="1" bestFit="1" customWidth="1"/>
    <col min="22" max="22" width="0.85546875" style="1" customWidth="1"/>
    <col min="23" max="23" width="30.7109375" style="1" customWidth="1"/>
    <col min="24" max="24" width="10.5703125" style="1" bestFit="1" customWidth="1"/>
    <col min="25" max="25" width="15.42578125" style="1" bestFit="1" customWidth="1"/>
    <col min="26" max="16384" width="11.42578125" style="1"/>
  </cols>
  <sheetData>
    <row r="1" spans="1:25" ht="15.75" hidden="1" thickBot="1" x14ac:dyDescent="0.3">
      <c r="A1" s="6" t="s">
        <v>37</v>
      </c>
      <c r="B1" s="1" t="s">
        <v>38</v>
      </c>
      <c r="C1" s="1" t="s">
        <v>39</v>
      </c>
      <c r="D1" s="1" t="s">
        <v>40</v>
      </c>
      <c r="E1" s="1" t="s">
        <v>41</v>
      </c>
      <c r="F1" s="1" t="s">
        <v>42</v>
      </c>
      <c r="G1" s="1" t="s">
        <v>43</v>
      </c>
    </row>
    <row r="2" spans="1:25" ht="39.75" customHeight="1" thickBot="1" x14ac:dyDescent="0.3">
      <c r="A2" s="54" t="s">
        <v>40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10"/>
      <c r="N2" s="58"/>
      <c r="O2" s="58"/>
      <c r="P2" s="58"/>
      <c r="Q2" s="58"/>
      <c r="R2" s="58"/>
      <c r="S2" s="20" t="s">
        <v>56</v>
      </c>
      <c r="T2" s="31" t="s">
        <v>57</v>
      </c>
      <c r="U2" s="15" t="s">
        <v>58</v>
      </c>
      <c r="W2" s="19" t="s">
        <v>59</v>
      </c>
      <c r="X2" s="119" t="s">
        <v>57</v>
      </c>
      <c r="Y2" s="17" t="s">
        <v>58</v>
      </c>
    </row>
    <row r="3" spans="1:25" ht="15" customHeight="1" thickBot="1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10"/>
      <c r="N3" s="56" t="s">
        <v>44</v>
      </c>
      <c r="O3" s="57"/>
      <c r="P3" s="57"/>
      <c r="Q3" s="57"/>
      <c r="R3" s="57"/>
      <c r="S3" s="34" t="s">
        <v>55</v>
      </c>
      <c r="T3" s="32"/>
      <c r="U3" s="95" t="s">
        <v>60</v>
      </c>
      <c r="W3" s="120" t="s">
        <v>55</v>
      </c>
      <c r="X3" s="32"/>
      <c r="Y3" s="122" t="s">
        <v>60</v>
      </c>
    </row>
    <row r="4" spans="1:25" ht="15" customHeight="1" thickBot="1" x14ac:dyDescent="0.3">
      <c r="A4" s="2"/>
      <c r="B4" s="59" t="s">
        <v>0</v>
      </c>
      <c r="C4" s="60"/>
      <c r="D4" s="61" t="s">
        <v>1</v>
      </c>
      <c r="E4" s="60"/>
      <c r="F4" s="61" t="s">
        <v>2</v>
      </c>
      <c r="G4" s="60"/>
      <c r="H4" s="61" t="s">
        <v>3</v>
      </c>
      <c r="I4" s="60"/>
      <c r="J4" s="61" t="s">
        <v>4</v>
      </c>
      <c r="K4" s="60"/>
      <c r="L4" s="11"/>
      <c r="N4" s="8" t="s">
        <v>5</v>
      </c>
      <c r="O4" s="8" t="s">
        <v>5</v>
      </c>
      <c r="P4" s="130" t="s">
        <v>5</v>
      </c>
      <c r="Q4" s="14" t="s">
        <v>6</v>
      </c>
      <c r="R4" s="14" t="s">
        <v>6</v>
      </c>
      <c r="S4" s="35"/>
      <c r="T4" s="33"/>
      <c r="U4" s="96"/>
      <c r="W4" s="121"/>
      <c r="X4" s="33"/>
      <c r="Y4" s="123"/>
    </row>
    <row r="5" spans="1:25" ht="15" customHeight="1" x14ac:dyDescent="0.25">
      <c r="A5" s="21"/>
      <c r="B5" s="23" t="str">
        <f ca="1">'Période 4 (Hand)'!$B$5</f>
        <v>CE2</v>
      </c>
      <c r="C5" s="2" t="str">
        <f ca="1">'Période 4 (Hand)'!$C$5</f>
        <v>CM1</v>
      </c>
      <c r="D5" s="2" t="str">
        <f ca="1">B5</f>
        <v>CE2</v>
      </c>
      <c r="E5" s="2" t="str">
        <f ca="1">C5</f>
        <v>CM1</v>
      </c>
      <c r="F5" s="2" t="str">
        <f ca="1">B5</f>
        <v>CE2</v>
      </c>
      <c r="G5" s="2" t="str">
        <f ca="1">C5</f>
        <v>CM1</v>
      </c>
      <c r="H5" s="2" t="str">
        <f ca="1">B5</f>
        <v>CE2</v>
      </c>
      <c r="I5" s="2" t="str">
        <f ca="1">C5</f>
        <v>CM1</v>
      </c>
      <c r="J5" s="2" t="str">
        <f ca="1">B5</f>
        <v>CE2</v>
      </c>
      <c r="K5" s="2" t="str">
        <f ca="1">C5</f>
        <v>CM1</v>
      </c>
      <c r="L5" s="11"/>
      <c r="M5" s="83" t="s">
        <v>25</v>
      </c>
      <c r="N5" s="127">
        <v>38</v>
      </c>
      <c r="O5" s="127"/>
      <c r="P5" s="127">
        <f>N5*5</f>
        <v>190</v>
      </c>
      <c r="Q5" s="197"/>
      <c r="R5" s="197">
        <f>Q5*5</f>
        <v>0</v>
      </c>
      <c r="S5" s="36">
        <v>0.38194444444444442</v>
      </c>
      <c r="T5" s="42">
        <f>SUM(N5:N14)</f>
        <v>38</v>
      </c>
      <c r="U5" s="97" t="b">
        <f>S5=T5</f>
        <v>0</v>
      </c>
      <c r="W5" s="101">
        <v>0.30555555555555552</v>
      </c>
      <c r="X5" s="42">
        <f>SUM(R5:R14)</f>
        <v>0</v>
      </c>
      <c r="Y5" s="125" t="b">
        <f>W5=X5</f>
        <v>0</v>
      </c>
    </row>
    <row r="6" spans="1:25" ht="15" customHeight="1" x14ac:dyDescent="0.25">
      <c r="A6" s="22">
        <v>0.35416666666666669</v>
      </c>
      <c r="B6" s="62" t="s">
        <v>18</v>
      </c>
      <c r="C6" s="62"/>
      <c r="D6" s="62"/>
      <c r="E6" s="62"/>
      <c r="F6" s="62"/>
      <c r="G6" s="62"/>
      <c r="H6" s="62"/>
      <c r="I6" s="62"/>
      <c r="J6" s="62"/>
      <c r="K6" s="63"/>
      <c r="L6" s="4"/>
      <c r="M6" s="84"/>
      <c r="N6" s="128"/>
      <c r="O6" s="128"/>
      <c r="P6" s="128"/>
      <c r="Q6" s="198"/>
      <c r="R6" s="198"/>
      <c r="S6" s="37"/>
      <c r="T6" s="40"/>
      <c r="U6" s="98"/>
      <c r="W6" s="102"/>
      <c r="X6" s="40"/>
      <c r="Y6" s="106"/>
    </row>
    <row r="7" spans="1:25" ht="15" customHeight="1" x14ac:dyDescent="0.25">
      <c r="A7" s="22">
        <v>0.3576388888888889</v>
      </c>
      <c r="B7" s="64"/>
      <c r="C7" s="64"/>
      <c r="D7" s="64"/>
      <c r="E7" s="64"/>
      <c r="F7" s="64"/>
      <c r="G7" s="64"/>
      <c r="H7" s="64"/>
      <c r="I7" s="64"/>
      <c r="J7" s="64"/>
      <c r="K7" s="65"/>
      <c r="L7" s="4"/>
      <c r="M7" s="84"/>
      <c r="N7" s="128"/>
      <c r="O7" s="128"/>
      <c r="P7" s="128"/>
      <c r="Q7" s="198"/>
      <c r="R7" s="198"/>
      <c r="S7" s="37"/>
      <c r="T7" s="40"/>
      <c r="U7" s="98"/>
      <c r="W7" s="102"/>
      <c r="X7" s="40"/>
      <c r="Y7" s="106"/>
    </row>
    <row r="8" spans="1:25" ht="15" customHeight="1" x14ac:dyDescent="0.25">
      <c r="A8" s="22">
        <v>0.36111111111111099</v>
      </c>
      <c r="B8" s="64"/>
      <c r="C8" s="64"/>
      <c r="D8" s="64"/>
      <c r="E8" s="64"/>
      <c r="F8" s="64"/>
      <c r="G8" s="64"/>
      <c r="H8" s="64"/>
      <c r="I8" s="64"/>
      <c r="J8" s="64"/>
      <c r="K8" s="65"/>
      <c r="L8" s="4"/>
      <c r="M8" s="84"/>
      <c r="N8" s="128"/>
      <c r="O8" s="128"/>
      <c r="P8" s="128"/>
      <c r="Q8" s="198"/>
      <c r="R8" s="198"/>
      <c r="S8" s="37"/>
      <c r="T8" s="40"/>
      <c r="U8" s="98"/>
      <c r="W8" s="102"/>
      <c r="X8" s="40"/>
      <c r="Y8" s="106"/>
    </row>
    <row r="9" spans="1:25" ht="15" customHeight="1" x14ac:dyDescent="0.25">
      <c r="A9" s="131">
        <v>0.36458333333333298</v>
      </c>
      <c r="B9" s="206"/>
      <c r="C9" s="185"/>
      <c r="D9" s="186"/>
      <c r="E9" s="187"/>
      <c r="F9" s="186" t="s">
        <v>16</v>
      </c>
      <c r="G9" s="187"/>
      <c r="H9" s="186" t="s">
        <v>26</v>
      </c>
      <c r="I9" s="187"/>
      <c r="J9" s="186" t="s">
        <v>46</v>
      </c>
      <c r="K9" s="187"/>
      <c r="L9" s="7"/>
      <c r="M9" s="84"/>
      <c r="N9" s="128"/>
      <c r="O9" s="128"/>
      <c r="P9" s="128"/>
      <c r="Q9" s="198"/>
      <c r="R9" s="198"/>
      <c r="S9" s="37"/>
      <c r="T9" s="40"/>
      <c r="U9" s="98"/>
      <c r="W9" s="102"/>
      <c r="X9" s="40"/>
      <c r="Y9" s="106"/>
    </row>
    <row r="10" spans="1:25" x14ac:dyDescent="0.25">
      <c r="A10" s="131">
        <v>0.36805555555555503</v>
      </c>
      <c r="B10" s="207"/>
      <c r="C10" s="134"/>
      <c r="D10" s="188"/>
      <c r="E10" s="189"/>
      <c r="F10" s="188"/>
      <c r="G10" s="189"/>
      <c r="H10" s="188"/>
      <c r="I10" s="189"/>
      <c r="J10" s="188"/>
      <c r="K10" s="189"/>
      <c r="L10" s="7"/>
      <c r="M10" s="84"/>
      <c r="N10" s="128"/>
      <c r="O10" s="128"/>
      <c r="P10" s="128"/>
      <c r="Q10" s="198"/>
      <c r="R10" s="198"/>
      <c r="S10" s="37"/>
      <c r="T10" s="40"/>
      <c r="U10" s="99">
        <f>S5-T5</f>
        <v>-37.618055555555557</v>
      </c>
      <c r="W10" s="102"/>
      <c r="X10" s="40"/>
      <c r="Y10" s="107">
        <f>W5-X5</f>
        <v>0.30555555555555552</v>
      </c>
    </row>
    <row r="11" spans="1:25" ht="15" customHeight="1" x14ac:dyDescent="0.25">
      <c r="A11" s="131">
        <v>0.37152777777777801</v>
      </c>
      <c r="B11" s="208"/>
      <c r="C11" s="136"/>
      <c r="D11" s="190"/>
      <c r="E11" s="191"/>
      <c r="F11" s="190"/>
      <c r="G11" s="191"/>
      <c r="H11" s="190"/>
      <c r="I11" s="191"/>
      <c r="J11" s="190"/>
      <c r="K11" s="191"/>
      <c r="L11" s="7"/>
      <c r="M11" s="84"/>
      <c r="N11" s="128"/>
      <c r="O11" s="128"/>
      <c r="P11" s="128"/>
      <c r="Q11" s="198"/>
      <c r="R11" s="198"/>
      <c r="S11" s="37"/>
      <c r="T11" s="40"/>
      <c r="U11" s="98"/>
      <c r="W11" s="102"/>
      <c r="X11" s="40"/>
      <c r="Y11" s="106"/>
    </row>
    <row r="12" spans="1:25" ht="15" customHeight="1" x14ac:dyDescent="0.25">
      <c r="A12" s="131">
        <v>0.374999999999999</v>
      </c>
      <c r="B12" s="186" t="s">
        <v>27</v>
      </c>
      <c r="C12" s="187"/>
      <c r="D12" s="186" t="s">
        <v>27</v>
      </c>
      <c r="E12" s="187"/>
      <c r="F12" s="192" t="s">
        <v>29</v>
      </c>
      <c r="G12" s="194" t="s">
        <v>17</v>
      </c>
      <c r="H12" s="186" t="s">
        <v>27</v>
      </c>
      <c r="I12" s="187"/>
      <c r="J12" s="132" t="s">
        <v>16</v>
      </c>
      <c r="K12" s="133"/>
      <c r="L12" s="4"/>
      <c r="M12" s="84"/>
      <c r="N12" s="128"/>
      <c r="O12" s="128"/>
      <c r="P12" s="128"/>
      <c r="Q12" s="198"/>
      <c r="R12" s="198"/>
      <c r="S12" s="37"/>
      <c r="T12" s="40"/>
      <c r="U12" s="98"/>
      <c r="W12" s="102"/>
      <c r="X12" s="40"/>
      <c r="Y12" s="106"/>
    </row>
    <row r="13" spans="1:25" ht="15" customHeight="1" x14ac:dyDescent="0.25">
      <c r="A13" s="131">
        <v>0.37847222222222099</v>
      </c>
      <c r="B13" s="188"/>
      <c r="C13" s="189"/>
      <c r="D13" s="188"/>
      <c r="E13" s="189"/>
      <c r="F13" s="193"/>
      <c r="G13" s="195"/>
      <c r="H13" s="188"/>
      <c r="I13" s="189"/>
      <c r="J13" s="30"/>
      <c r="K13" s="134"/>
      <c r="L13" s="4"/>
      <c r="M13" s="84"/>
      <c r="N13" s="128"/>
      <c r="O13" s="128"/>
      <c r="P13" s="128"/>
      <c r="Q13" s="198"/>
      <c r="R13" s="198"/>
      <c r="S13" s="37"/>
      <c r="T13" s="40"/>
      <c r="U13" s="98"/>
      <c r="W13" s="102"/>
      <c r="X13" s="40"/>
      <c r="Y13" s="106"/>
    </row>
    <row r="14" spans="1:25" ht="15" customHeight="1" thickBot="1" x14ac:dyDescent="0.3">
      <c r="A14" s="131">
        <v>0.38194444444444298</v>
      </c>
      <c r="B14" s="188"/>
      <c r="C14" s="189"/>
      <c r="D14" s="188"/>
      <c r="E14" s="189"/>
      <c r="F14" s="193"/>
      <c r="G14" s="195"/>
      <c r="H14" s="188"/>
      <c r="I14" s="189"/>
      <c r="J14" s="30"/>
      <c r="K14" s="134"/>
      <c r="L14" s="4"/>
      <c r="M14" s="85"/>
      <c r="N14" s="129"/>
      <c r="O14" s="129"/>
      <c r="P14" s="129"/>
      <c r="Q14" s="199"/>
      <c r="R14" s="199"/>
      <c r="S14" s="38"/>
      <c r="T14" s="43"/>
      <c r="U14" s="100"/>
      <c r="W14" s="124"/>
      <c r="X14" s="43"/>
      <c r="Y14" s="126"/>
    </row>
    <row r="15" spans="1:25" ht="15" customHeight="1" thickTop="1" x14ac:dyDescent="0.25">
      <c r="A15" s="131">
        <v>0.38541666666666502</v>
      </c>
      <c r="B15" s="188"/>
      <c r="C15" s="189"/>
      <c r="D15" s="188"/>
      <c r="E15" s="189"/>
      <c r="F15" s="193"/>
      <c r="G15" s="195"/>
      <c r="H15" s="188"/>
      <c r="I15" s="189"/>
      <c r="J15" s="135"/>
      <c r="K15" s="136"/>
      <c r="L15" s="4"/>
      <c r="M15" s="86" t="s">
        <v>48</v>
      </c>
      <c r="N15" s="200"/>
      <c r="O15" s="200"/>
      <c r="P15" s="201">
        <f>N15*5</f>
        <v>0</v>
      </c>
      <c r="Q15" s="201"/>
      <c r="R15" s="201">
        <f>Q15*5</f>
        <v>0</v>
      </c>
      <c r="S15" s="44">
        <v>9.5833333333333326E-2</v>
      </c>
      <c r="T15" s="39">
        <f>SUM(N15:N24)</f>
        <v>0</v>
      </c>
      <c r="U15" s="97" t="b">
        <f t="shared" ref="U15" si="0">S15=T15</f>
        <v>0</v>
      </c>
      <c r="W15" s="110">
        <v>9.5833333333333326E-2</v>
      </c>
      <c r="X15" s="39">
        <f>SUM(R15:R24)</f>
        <v>0</v>
      </c>
      <c r="Y15" s="125" t="b">
        <f t="shared" ref="Y15" si="1">W15=X15</f>
        <v>0</v>
      </c>
    </row>
    <row r="16" spans="1:25" ht="15" customHeight="1" x14ac:dyDescent="0.25">
      <c r="A16" s="131">
        <v>0.38888888888888701</v>
      </c>
      <c r="B16" s="188"/>
      <c r="C16" s="189"/>
      <c r="D16" s="188"/>
      <c r="E16" s="189"/>
      <c r="F16" s="193"/>
      <c r="G16" s="195"/>
      <c r="H16" s="188"/>
      <c r="I16" s="189"/>
      <c r="J16" s="145" t="s">
        <v>34</v>
      </c>
      <c r="K16" s="146"/>
      <c r="L16" s="4"/>
      <c r="M16" s="87"/>
      <c r="N16" s="128"/>
      <c r="O16" s="128"/>
      <c r="P16" s="198"/>
      <c r="Q16" s="198"/>
      <c r="R16" s="198"/>
      <c r="S16" s="45"/>
      <c r="T16" s="40"/>
      <c r="U16" s="98"/>
      <c r="W16" s="111"/>
      <c r="X16" s="40"/>
      <c r="Y16" s="106"/>
    </row>
    <row r="17" spans="1:25" ht="15" customHeight="1" x14ac:dyDescent="0.25">
      <c r="A17" s="131">
        <v>0.392361111111109</v>
      </c>
      <c r="B17" s="188"/>
      <c r="C17" s="189"/>
      <c r="D17" s="188"/>
      <c r="E17" s="189"/>
      <c r="F17" s="193"/>
      <c r="G17" s="195"/>
      <c r="H17" s="188"/>
      <c r="I17" s="189"/>
      <c r="J17" s="147"/>
      <c r="K17" s="148"/>
      <c r="L17" s="4"/>
      <c r="M17" s="87"/>
      <c r="N17" s="128"/>
      <c r="O17" s="128"/>
      <c r="P17" s="198"/>
      <c r="Q17" s="198"/>
      <c r="R17" s="198"/>
      <c r="S17" s="45"/>
      <c r="T17" s="40"/>
      <c r="U17" s="98"/>
      <c r="W17" s="111"/>
      <c r="X17" s="40"/>
      <c r="Y17" s="106"/>
    </row>
    <row r="18" spans="1:25" ht="15" customHeight="1" x14ac:dyDescent="0.25">
      <c r="A18" s="131">
        <v>0.39583333333333098</v>
      </c>
      <c r="B18" s="188"/>
      <c r="C18" s="189"/>
      <c r="D18" s="188"/>
      <c r="E18" s="189"/>
      <c r="F18" s="193"/>
      <c r="G18" s="195"/>
      <c r="H18" s="188"/>
      <c r="I18" s="189"/>
      <c r="J18" s="147"/>
      <c r="K18" s="148"/>
      <c r="L18" s="4"/>
      <c r="M18" s="87"/>
      <c r="N18" s="128"/>
      <c r="O18" s="128"/>
      <c r="P18" s="198"/>
      <c r="Q18" s="198"/>
      <c r="R18" s="198"/>
      <c r="S18" s="45"/>
      <c r="T18" s="40"/>
      <c r="U18" s="98"/>
      <c r="W18" s="111"/>
      <c r="X18" s="40"/>
      <c r="Y18" s="106"/>
    </row>
    <row r="19" spans="1:25" ht="15" customHeight="1" x14ac:dyDescent="0.25">
      <c r="A19" s="131">
        <v>0.39930555555555303</v>
      </c>
      <c r="B19" s="188"/>
      <c r="C19" s="189"/>
      <c r="D19" s="188"/>
      <c r="E19" s="189"/>
      <c r="F19" s="193"/>
      <c r="G19" s="195"/>
      <c r="H19" s="188"/>
      <c r="I19" s="189"/>
      <c r="J19" s="147"/>
      <c r="K19" s="148"/>
      <c r="L19" s="4"/>
      <c r="M19" s="87"/>
      <c r="N19" s="128"/>
      <c r="O19" s="128"/>
      <c r="P19" s="198"/>
      <c r="Q19" s="198"/>
      <c r="R19" s="198"/>
      <c r="S19" s="45"/>
      <c r="T19" s="40"/>
      <c r="U19" s="98"/>
      <c r="W19" s="111"/>
      <c r="X19" s="40"/>
      <c r="Y19" s="106"/>
    </row>
    <row r="20" spans="1:25" ht="15" customHeight="1" x14ac:dyDescent="0.25">
      <c r="A20" s="131">
        <v>0.40277777777777501</v>
      </c>
      <c r="B20" s="188"/>
      <c r="C20" s="189"/>
      <c r="D20" s="188"/>
      <c r="E20" s="189"/>
      <c r="F20" s="193"/>
      <c r="G20" s="195"/>
      <c r="H20" s="188"/>
      <c r="I20" s="189"/>
      <c r="J20" s="147"/>
      <c r="K20" s="148"/>
      <c r="L20" s="4"/>
      <c r="M20" s="87"/>
      <c r="N20" s="128"/>
      <c r="O20" s="128"/>
      <c r="P20" s="198"/>
      <c r="Q20" s="198"/>
      <c r="R20" s="198"/>
      <c r="S20" s="45"/>
      <c r="T20" s="40"/>
      <c r="U20" s="99">
        <f t="shared" ref="U20" si="2">S15-T15</f>
        <v>9.5833333333333326E-2</v>
      </c>
      <c r="W20" s="111"/>
      <c r="X20" s="40"/>
      <c r="Y20" s="107">
        <f t="shared" ref="Y20" si="3">W15-X15</f>
        <v>9.5833333333333326E-2</v>
      </c>
    </row>
    <row r="21" spans="1:25" ht="15" customHeight="1" x14ac:dyDescent="0.25">
      <c r="A21" s="131">
        <v>0.406249999999997</v>
      </c>
      <c r="B21" s="188"/>
      <c r="C21" s="189"/>
      <c r="D21" s="188"/>
      <c r="E21" s="189"/>
      <c r="F21" s="204"/>
      <c r="G21" s="195"/>
      <c r="H21" s="188"/>
      <c r="I21" s="189"/>
      <c r="J21" s="147"/>
      <c r="K21" s="148"/>
      <c r="L21" s="4"/>
      <c r="M21" s="87"/>
      <c r="N21" s="128"/>
      <c r="O21" s="128"/>
      <c r="P21" s="198"/>
      <c r="Q21" s="198"/>
      <c r="R21" s="198"/>
      <c r="S21" s="45"/>
      <c r="T21" s="40"/>
      <c r="U21" s="98"/>
      <c r="W21" s="111"/>
      <c r="X21" s="40"/>
      <c r="Y21" s="106"/>
    </row>
    <row r="22" spans="1:25" ht="15" customHeight="1" x14ac:dyDescent="0.25">
      <c r="A22" s="131">
        <v>0.40972222222221899</v>
      </c>
      <c r="B22" s="190"/>
      <c r="C22" s="191"/>
      <c r="D22" s="190"/>
      <c r="E22" s="191"/>
      <c r="F22" s="205"/>
      <c r="G22" s="196"/>
      <c r="H22" s="190"/>
      <c r="I22" s="191"/>
      <c r="J22" s="147"/>
      <c r="K22" s="148"/>
      <c r="L22" s="4"/>
      <c r="M22" s="87"/>
      <c r="N22" s="128"/>
      <c r="O22" s="128"/>
      <c r="P22" s="198"/>
      <c r="Q22" s="198"/>
      <c r="R22" s="198"/>
      <c r="S22" s="45"/>
      <c r="T22" s="40"/>
      <c r="U22" s="98"/>
      <c r="W22" s="111"/>
      <c r="X22" s="40"/>
      <c r="Y22" s="106"/>
    </row>
    <row r="23" spans="1:25" ht="15" customHeight="1" x14ac:dyDescent="0.25">
      <c r="A23" s="131">
        <v>0.41319444444444098</v>
      </c>
      <c r="B23" s="157" t="s">
        <v>31</v>
      </c>
      <c r="C23" s="158"/>
      <c r="D23" s="179" t="s">
        <v>31</v>
      </c>
      <c r="E23" s="180"/>
      <c r="F23" s="179" t="s">
        <v>31</v>
      </c>
      <c r="G23" s="180"/>
      <c r="H23" s="157" t="s">
        <v>7</v>
      </c>
      <c r="I23" s="158"/>
      <c r="J23" s="147"/>
      <c r="K23" s="148"/>
      <c r="L23" s="4"/>
      <c r="M23" s="87"/>
      <c r="N23" s="128"/>
      <c r="O23" s="128"/>
      <c r="P23" s="198"/>
      <c r="Q23" s="198"/>
      <c r="R23" s="198"/>
      <c r="S23" s="45"/>
      <c r="T23" s="40"/>
      <c r="U23" s="98"/>
      <c r="W23" s="111"/>
      <c r="X23" s="40"/>
      <c r="Y23" s="106"/>
    </row>
    <row r="24" spans="1:25" ht="15" customHeight="1" thickBot="1" x14ac:dyDescent="0.3">
      <c r="A24" s="131">
        <v>0.41666666666666302</v>
      </c>
      <c r="B24" s="161"/>
      <c r="C24" s="162"/>
      <c r="D24" s="183"/>
      <c r="E24" s="184"/>
      <c r="F24" s="183"/>
      <c r="G24" s="184"/>
      <c r="H24" s="161"/>
      <c r="I24" s="162"/>
      <c r="J24" s="149"/>
      <c r="K24" s="150"/>
      <c r="L24" s="4"/>
      <c r="M24" s="88"/>
      <c r="N24" s="129"/>
      <c r="O24" s="129"/>
      <c r="P24" s="199"/>
      <c r="Q24" s="199"/>
      <c r="R24" s="199"/>
      <c r="S24" s="46"/>
      <c r="T24" s="41"/>
      <c r="U24" s="100"/>
      <c r="W24" s="112"/>
      <c r="X24" s="41"/>
      <c r="Y24" s="126"/>
    </row>
    <row r="25" spans="1:25" ht="15" customHeight="1" thickTop="1" x14ac:dyDescent="0.25">
      <c r="A25" s="48">
        <v>0.42708333333333331</v>
      </c>
      <c r="B25" s="50" t="s">
        <v>9</v>
      </c>
      <c r="C25" s="50"/>
      <c r="D25" s="50"/>
      <c r="E25" s="50"/>
      <c r="F25" s="50"/>
      <c r="G25" s="50"/>
      <c r="H25" s="50"/>
      <c r="I25" s="50"/>
      <c r="J25" s="50"/>
      <c r="K25" s="52"/>
      <c r="L25" s="12"/>
      <c r="M25" s="89" t="s">
        <v>24</v>
      </c>
      <c r="N25" s="200"/>
      <c r="O25" s="200"/>
      <c r="P25" s="201">
        <f>N25*5</f>
        <v>0</v>
      </c>
      <c r="Q25" s="201"/>
      <c r="R25" s="201">
        <f>Q25*5</f>
        <v>0</v>
      </c>
      <c r="S25" s="36">
        <v>0.19097222222222221</v>
      </c>
      <c r="T25" s="39">
        <f>SUM(N25:N34)</f>
        <v>0</v>
      </c>
      <c r="U25" s="97" t="b">
        <f t="shared" ref="U25" si="4">S25=T25</f>
        <v>0</v>
      </c>
      <c r="W25" s="101">
        <v>0.19097222222222221</v>
      </c>
      <c r="X25" s="39">
        <f>SUM(R25:R34)</f>
        <v>0</v>
      </c>
      <c r="Y25" s="125" t="b">
        <f t="shared" ref="Y25" si="5">W25=X25</f>
        <v>0</v>
      </c>
    </row>
    <row r="26" spans="1:25" ht="15" customHeight="1" x14ac:dyDescent="0.25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2"/>
      <c r="L26" s="4"/>
      <c r="M26" s="90"/>
      <c r="N26" s="128"/>
      <c r="O26" s="128"/>
      <c r="P26" s="198"/>
      <c r="Q26" s="198"/>
      <c r="R26" s="198"/>
      <c r="S26" s="37"/>
      <c r="T26" s="40"/>
      <c r="U26" s="98"/>
      <c r="W26" s="102"/>
      <c r="X26" s="40"/>
      <c r="Y26" s="106"/>
    </row>
    <row r="27" spans="1:25" ht="15" customHeight="1" x14ac:dyDescent="0.25">
      <c r="A27" s="131">
        <v>0.43055555555555558</v>
      </c>
      <c r="B27" s="157" t="s">
        <v>32</v>
      </c>
      <c r="C27" s="158"/>
      <c r="D27" s="167" t="s">
        <v>54</v>
      </c>
      <c r="E27" s="168"/>
      <c r="F27" s="151" t="s">
        <v>47</v>
      </c>
      <c r="G27" s="152"/>
      <c r="H27" s="179" t="s">
        <v>15</v>
      </c>
      <c r="I27" s="180"/>
      <c r="J27" s="132" t="s">
        <v>27</v>
      </c>
      <c r="K27" s="133"/>
      <c r="L27" s="4"/>
      <c r="M27" s="90"/>
      <c r="N27" s="128"/>
      <c r="O27" s="128"/>
      <c r="P27" s="198"/>
      <c r="Q27" s="198"/>
      <c r="R27" s="198"/>
      <c r="S27" s="37"/>
      <c r="T27" s="40"/>
      <c r="U27" s="98"/>
      <c r="W27" s="102"/>
      <c r="X27" s="40"/>
      <c r="Y27" s="106"/>
    </row>
    <row r="28" spans="1:25" ht="15" customHeight="1" x14ac:dyDescent="0.25">
      <c r="A28" s="131">
        <v>0.43402777777777801</v>
      </c>
      <c r="B28" s="159"/>
      <c r="C28" s="160"/>
      <c r="D28" s="169"/>
      <c r="E28" s="170"/>
      <c r="F28" s="153"/>
      <c r="G28" s="154"/>
      <c r="H28" s="181"/>
      <c r="I28" s="182"/>
      <c r="J28" s="30"/>
      <c r="K28" s="134"/>
      <c r="L28" s="4"/>
      <c r="M28" s="90"/>
      <c r="N28" s="128"/>
      <c r="O28" s="128"/>
      <c r="P28" s="198"/>
      <c r="Q28" s="198"/>
      <c r="R28" s="198"/>
      <c r="S28" s="37"/>
      <c r="T28" s="40"/>
      <c r="U28" s="98"/>
      <c r="W28" s="102"/>
      <c r="X28" s="40"/>
      <c r="Y28" s="106"/>
    </row>
    <row r="29" spans="1:25" ht="15" customHeight="1" x14ac:dyDescent="0.25">
      <c r="A29" s="131">
        <v>0.4375</v>
      </c>
      <c r="B29" s="159"/>
      <c r="C29" s="160"/>
      <c r="D29" s="169"/>
      <c r="E29" s="170"/>
      <c r="F29" s="153"/>
      <c r="G29" s="154"/>
      <c r="H29" s="181"/>
      <c r="I29" s="182"/>
      <c r="J29" s="30"/>
      <c r="K29" s="134"/>
      <c r="L29" s="4"/>
      <c r="M29" s="90"/>
      <c r="N29" s="128"/>
      <c r="O29" s="128"/>
      <c r="P29" s="198"/>
      <c r="Q29" s="198"/>
      <c r="R29" s="198"/>
      <c r="S29" s="37"/>
      <c r="T29" s="40"/>
      <c r="U29" s="98"/>
      <c r="W29" s="102"/>
      <c r="X29" s="40"/>
      <c r="Y29" s="106"/>
    </row>
    <row r="30" spans="1:25" ht="15" customHeight="1" x14ac:dyDescent="0.25">
      <c r="A30" s="131">
        <v>0.44097222222222199</v>
      </c>
      <c r="B30" s="159"/>
      <c r="C30" s="160"/>
      <c r="D30" s="169"/>
      <c r="E30" s="170"/>
      <c r="F30" s="153"/>
      <c r="G30" s="154"/>
      <c r="H30" s="181"/>
      <c r="I30" s="182"/>
      <c r="J30" s="30"/>
      <c r="K30" s="134"/>
      <c r="L30" s="4"/>
      <c r="M30" s="90"/>
      <c r="N30" s="128"/>
      <c r="O30" s="128"/>
      <c r="P30" s="198"/>
      <c r="Q30" s="198"/>
      <c r="R30" s="198"/>
      <c r="S30" s="37"/>
      <c r="T30" s="40"/>
      <c r="U30" s="99">
        <f t="shared" ref="U30" si="6">S25-T25</f>
        <v>0.19097222222222221</v>
      </c>
      <c r="W30" s="102"/>
      <c r="X30" s="40"/>
      <c r="Y30" s="107">
        <f t="shared" ref="Y30" si="7">W25-X25</f>
        <v>0.19097222222222221</v>
      </c>
    </row>
    <row r="31" spans="1:25" ht="15" customHeight="1" x14ac:dyDescent="0.25">
      <c r="A31" s="131">
        <v>0.44444444444444497</v>
      </c>
      <c r="B31" s="159"/>
      <c r="C31" s="160"/>
      <c r="D31" s="169"/>
      <c r="E31" s="170"/>
      <c r="F31" s="153"/>
      <c r="G31" s="154"/>
      <c r="H31" s="181"/>
      <c r="I31" s="182"/>
      <c r="J31" s="30"/>
      <c r="K31" s="134"/>
      <c r="L31" s="4"/>
      <c r="M31" s="90"/>
      <c r="N31" s="128"/>
      <c r="O31" s="128"/>
      <c r="P31" s="198"/>
      <c r="Q31" s="198"/>
      <c r="R31" s="198"/>
      <c r="S31" s="37"/>
      <c r="T31" s="40"/>
      <c r="U31" s="98"/>
      <c r="W31" s="102"/>
      <c r="X31" s="40"/>
      <c r="Y31" s="106"/>
    </row>
    <row r="32" spans="1:25" ht="15" customHeight="1" x14ac:dyDescent="0.25">
      <c r="A32" s="131">
        <v>0.44791666666666702</v>
      </c>
      <c r="B32" s="159"/>
      <c r="C32" s="160"/>
      <c r="D32" s="169"/>
      <c r="E32" s="170"/>
      <c r="F32" s="153"/>
      <c r="G32" s="154"/>
      <c r="H32" s="181"/>
      <c r="I32" s="182"/>
      <c r="J32" s="30"/>
      <c r="K32" s="134"/>
      <c r="L32" s="4"/>
      <c r="M32" s="90"/>
      <c r="N32" s="128"/>
      <c r="O32" s="128"/>
      <c r="P32" s="198"/>
      <c r="Q32" s="198"/>
      <c r="R32" s="198"/>
      <c r="S32" s="37"/>
      <c r="T32" s="40"/>
      <c r="U32" s="98"/>
      <c r="W32" s="102"/>
      <c r="X32" s="40"/>
      <c r="Y32" s="106"/>
    </row>
    <row r="33" spans="1:25" ht="15" customHeight="1" x14ac:dyDescent="0.25">
      <c r="A33" s="131">
        <v>0.45138888888888901</v>
      </c>
      <c r="B33" s="159"/>
      <c r="C33" s="160"/>
      <c r="D33" s="169"/>
      <c r="E33" s="170"/>
      <c r="F33" s="153"/>
      <c r="G33" s="154"/>
      <c r="H33" s="181"/>
      <c r="I33" s="182"/>
      <c r="J33" s="30"/>
      <c r="K33" s="134"/>
      <c r="L33" s="4"/>
      <c r="M33" s="90"/>
      <c r="N33" s="128"/>
      <c r="O33" s="128"/>
      <c r="P33" s="198"/>
      <c r="Q33" s="198"/>
      <c r="R33" s="198"/>
      <c r="S33" s="37"/>
      <c r="T33" s="40"/>
      <c r="U33" s="98"/>
      <c r="W33" s="102"/>
      <c r="X33" s="40"/>
      <c r="Y33" s="106"/>
    </row>
    <row r="34" spans="1:25" ht="15" customHeight="1" thickBot="1" x14ac:dyDescent="0.3">
      <c r="A34" s="131">
        <v>0.45486111111111099</v>
      </c>
      <c r="B34" s="159"/>
      <c r="C34" s="160"/>
      <c r="D34" s="169"/>
      <c r="E34" s="170"/>
      <c r="F34" s="153"/>
      <c r="G34" s="154"/>
      <c r="H34" s="181"/>
      <c r="I34" s="182"/>
      <c r="J34" s="30"/>
      <c r="K34" s="134"/>
      <c r="L34" s="4"/>
      <c r="M34" s="91"/>
      <c r="N34" s="129"/>
      <c r="O34" s="129"/>
      <c r="P34" s="199"/>
      <c r="Q34" s="199"/>
      <c r="R34" s="199"/>
      <c r="S34" s="38"/>
      <c r="T34" s="41"/>
      <c r="U34" s="100"/>
      <c r="W34" s="124"/>
      <c r="X34" s="41"/>
      <c r="Y34" s="126"/>
    </row>
    <row r="35" spans="1:25" ht="15" customHeight="1" thickTop="1" x14ac:dyDescent="0.25">
      <c r="A35" s="131">
        <v>0.45833333333333398</v>
      </c>
      <c r="B35" s="161"/>
      <c r="C35" s="162"/>
      <c r="D35" s="169"/>
      <c r="E35" s="170"/>
      <c r="F35" s="155"/>
      <c r="G35" s="156"/>
      <c r="H35" s="181"/>
      <c r="I35" s="182"/>
      <c r="J35" s="30"/>
      <c r="K35" s="134"/>
      <c r="L35" s="4"/>
      <c r="M35" s="92" t="s">
        <v>49</v>
      </c>
      <c r="N35" s="200"/>
      <c r="O35" s="200"/>
      <c r="P35" s="201">
        <f>N35*5</f>
        <v>0</v>
      </c>
      <c r="Q35" s="201"/>
      <c r="R35" s="201">
        <f>Q35*5</f>
        <v>0</v>
      </c>
      <c r="S35" s="44">
        <v>7.6388888888888895E-2</v>
      </c>
      <c r="T35" s="39">
        <f>SUM(N35:N37)</f>
        <v>0</v>
      </c>
      <c r="U35" s="16" t="b">
        <f>S35=T35</f>
        <v>0</v>
      </c>
      <c r="W35" s="110">
        <v>7.6388888888888895E-2</v>
      </c>
      <c r="X35" s="39">
        <f>SUM(R35:R37)</f>
        <v>0</v>
      </c>
      <c r="Y35" s="18" t="b">
        <f>W35=X35</f>
        <v>0</v>
      </c>
    </row>
    <row r="36" spans="1:25" ht="15" customHeight="1" x14ac:dyDescent="0.25">
      <c r="A36" s="131">
        <v>0.46180555555555602</v>
      </c>
      <c r="B36" s="173" t="s">
        <v>10</v>
      </c>
      <c r="C36" s="174"/>
      <c r="D36" s="169"/>
      <c r="E36" s="170"/>
      <c r="F36" s="173" t="s">
        <v>19</v>
      </c>
      <c r="G36" s="174"/>
      <c r="H36" s="181"/>
      <c r="I36" s="182"/>
      <c r="J36" s="30"/>
      <c r="K36" s="134"/>
      <c r="L36" s="4"/>
      <c r="M36" s="93"/>
      <c r="N36" s="128"/>
      <c r="O36" s="128"/>
      <c r="P36" s="198"/>
      <c r="Q36" s="198"/>
      <c r="R36" s="198"/>
      <c r="S36" s="45"/>
      <c r="T36" s="40"/>
      <c r="U36" s="99">
        <f>S35-T35</f>
        <v>7.6388888888888895E-2</v>
      </c>
      <c r="W36" s="111"/>
      <c r="X36" s="40"/>
      <c r="Y36" s="107">
        <f>W35-X35</f>
        <v>7.6388888888888895E-2</v>
      </c>
    </row>
    <row r="37" spans="1:25" ht="15" customHeight="1" thickBot="1" x14ac:dyDescent="0.3">
      <c r="A37" s="131">
        <v>0.46527777777777801</v>
      </c>
      <c r="B37" s="175"/>
      <c r="C37" s="176"/>
      <c r="D37" s="169"/>
      <c r="E37" s="170"/>
      <c r="F37" s="175"/>
      <c r="G37" s="176"/>
      <c r="H37" s="181"/>
      <c r="I37" s="182"/>
      <c r="J37" s="30"/>
      <c r="K37" s="134"/>
      <c r="L37" s="4"/>
      <c r="M37" s="94"/>
      <c r="N37" s="129"/>
      <c r="O37" s="129"/>
      <c r="P37" s="199"/>
      <c r="Q37" s="199"/>
      <c r="R37" s="199"/>
      <c r="S37" s="47"/>
      <c r="T37" s="41"/>
      <c r="U37" s="118"/>
      <c r="W37" s="114"/>
      <c r="X37" s="41"/>
      <c r="Y37" s="113"/>
    </row>
    <row r="38" spans="1:25" ht="15" customHeight="1" thickTop="1" x14ac:dyDescent="0.25">
      <c r="A38" s="131">
        <v>0.46875</v>
      </c>
      <c r="B38" s="175"/>
      <c r="C38" s="176"/>
      <c r="D38" s="169"/>
      <c r="E38" s="170"/>
      <c r="F38" s="175"/>
      <c r="G38" s="176"/>
      <c r="H38" s="183"/>
      <c r="I38" s="184"/>
      <c r="J38" s="135"/>
      <c r="K38" s="136"/>
      <c r="L38" s="4"/>
      <c r="M38" s="79" t="s">
        <v>8</v>
      </c>
      <c r="N38" s="200"/>
      <c r="O38" s="200"/>
      <c r="P38" s="201">
        <f>N38*5</f>
        <v>0</v>
      </c>
      <c r="Q38" s="201"/>
      <c r="R38" s="201">
        <f>Q38*5</f>
        <v>0</v>
      </c>
      <c r="S38" s="44"/>
      <c r="T38" s="42">
        <f>SUM(N38:N41)</f>
        <v>0</v>
      </c>
      <c r="U38" s="115" t="b">
        <f>S38=T38</f>
        <v>1</v>
      </c>
      <c r="W38" s="110">
        <v>7.6388888888888895E-2</v>
      </c>
      <c r="X38" s="42">
        <f>SUM(R38:R41)</f>
        <v>0</v>
      </c>
      <c r="Y38" s="105" t="b">
        <f>W38=X38</f>
        <v>0</v>
      </c>
    </row>
    <row r="39" spans="1:25" ht="15" customHeight="1" x14ac:dyDescent="0.25">
      <c r="A39" s="131">
        <v>0.47222222222222199</v>
      </c>
      <c r="B39" s="175"/>
      <c r="C39" s="176"/>
      <c r="D39" s="169"/>
      <c r="E39" s="170"/>
      <c r="F39" s="175"/>
      <c r="G39" s="176"/>
      <c r="H39" s="132" t="s">
        <v>16</v>
      </c>
      <c r="I39" s="133"/>
      <c r="J39" s="132" t="s">
        <v>31</v>
      </c>
      <c r="K39" s="133"/>
      <c r="L39" s="4"/>
      <c r="M39" s="79"/>
      <c r="N39" s="128"/>
      <c r="O39" s="128"/>
      <c r="P39" s="198"/>
      <c r="Q39" s="198"/>
      <c r="R39" s="198"/>
      <c r="S39" s="45"/>
      <c r="T39" s="40"/>
      <c r="U39" s="98"/>
      <c r="W39" s="111"/>
      <c r="X39" s="40"/>
      <c r="Y39" s="106"/>
    </row>
    <row r="40" spans="1:25" ht="15" customHeight="1" x14ac:dyDescent="0.25">
      <c r="A40" s="131">
        <v>0.47569444444444398</v>
      </c>
      <c r="B40" s="175"/>
      <c r="C40" s="176"/>
      <c r="D40" s="169"/>
      <c r="E40" s="170"/>
      <c r="F40" s="175"/>
      <c r="G40" s="176"/>
      <c r="H40" s="30"/>
      <c r="I40" s="134"/>
      <c r="J40" s="30"/>
      <c r="K40" s="134"/>
      <c r="L40" s="4"/>
      <c r="M40" s="79"/>
      <c r="N40" s="128"/>
      <c r="O40" s="128"/>
      <c r="P40" s="198"/>
      <c r="Q40" s="198"/>
      <c r="R40" s="198"/>
      <c r="S40" s="45"/>
      <c r="T40" s="40"/>
      <c r="U40" s="99">
        <f>S38-T38</f>
        <v>0</v>
      </c>
      <c r="W40" s="111"/>
      <c r="X40" s="40"/>
      <c r="Y40" s="107">
        <f>W38-X38</f>
        <v>7.6388888888888895E-2</v>
      </c>
    </row>
    <row r="41" spans="1:25" ht="15" customHeight="1" thickBot="1" x14ac:dyDescent="0.3">
      <c r="A41" s="131">
        <v>0.47916666666666602</v>
      </c>
      <c r="B41" s="177"/>
      <c r="C41" s="178"/>
      <c r="D41" s="171"/>
      <c r="E41" s="172"/>
      <c r="F41" s="177"/>
      <c r="G41" s="178"/>
      <c r="H41" s="135"/>
      <c r="I41" s="136"/>
      <c r="J41" s="135"/>
      <c r="K41" s="136"/>
      <c r="L41" s="4"/>
      <c r="M41" s="79"/>
      <c r="N41" s="129"/>
      <c r="O41" s="129"/>
      <c r="P41" s="199"/>
      <c r="Q41" s="199"/>
      <c r="R41" s="199"/>
      <c r="S41" s="46"/>
      <c r="T41" s="43"/>
      <c r="U41" s="116"/>
      <c r="W41" s="112"/>
      <c r="X41" s="43"/>
      <c r="Y41" s="109"/>
    </row>
    <row r="42" spans="1:25" ht="15" customHeight="1" thickTop="1" x14ac:dyDescent="0.25">
      <c r="A42" s="22">
        <v>0.48263888888888801</v>
      </c>
      <c r="B42" s="25"/>
      <c r="C42" s="26"/>
      <c r="D42" s="71" t="s">
        <v>45</v>
      </c>
      <c r="E42" s="65"/>
      <c r="F42" s="67" t="s">
        <v>45</v>
      </c>
      <c r="G42" s="74"/>
      <c r="H42" s="25"/>
      <c r="I42" s="25"/>
      <c r="J42" s="24"/>
      <c r="K42" s="26"/>
      <c r="L42" s="4"/>
      <c r="M42" s="80" t="s">
        <v>13</v>
      </c>
      <c r="N42" s="200"/>
      <c r="O42" s="200"/>
      <c r="P42" s="201">
        <f>N42*5</f>
        <v>0</v>
      </c>
      <c r="Q42" s="201"/>
      <c r="R42" s="201">
        <f>Q42*5</f>
        <v>0</v>
      </c>
      <c r="S42" s="44">
        <v>0.11458333333333333</v>
      </c>
      <c r="T42" s="39">
        <f>SUM(N42:N45)</f>
        <v>0</v>
      </c>
      <c r="U42" s="115" t="b">
        <f t="shared" ref="U42" si="8">S42=T42</f>
        <v>0</v>
      </c>
      <c r="W42" s="110">
        <v>0.11458333333333333</v>
      </c>
      <c r="X42" s="39">
        <f>SUM(R42:R45)</f>
        <v>0</v>
      </c>
      <c r="Y42" s="105" t="b">
        <f t="shared" ref="Y42" si="9">W42=X42</f>
        <v>0</v>
      </c>
    </row>
    <row r="43" spans="1:25" ht="15" customHeight="1" x14ac:dyDescent="0.25">
      <c r="A43" s="22">
        <v>0.48611111111110999</v>
      </c>
      <c r="B43" s="25"/>
      <c r="C43" s="26"/>
      <c r="D43" s="71"/>
      <c r="E43" s="65"/>
      <c r="F43" s="67"/>
      <c r="G43" s="74"/>
      <c r="H43" s="25"/>
      <c r="I43" s="25"/>
      <c r="J43" s="24"/>
      <c r="K43" s="26"/>
      <c r="L43" s="4"/>
      <c r="M43" s="80"/>
      <c r="N43" s="128"/>
      <c r="O43" s="128"/>
      <c r="P43" s="198"/>
      <c r="Q43" s="198"/>
      <c r="R43" s="198"/>
      <c r="S43" s="45"/>
      <c r="T43" s="40"/>
      <c r="U43" s="98"/>
      <c r="W43" s="111"/>
      <c r="X43" s="40"/>
      <c r="Y43" s="106"/>
    </row>
    <row r="44" spans="1:25" ht="15" customHeight="1" x14ac:dyDescent="0.25">
      <c r="A44" s="22">
        <v>0.48958333333333198</v>
      </c>
      <c r="B44" s="66" t="s">
        <v>14</v>
      </c>
      <c r="C44" s="65"/>
      <c r="D44" s="71"/>
      <c r="E44" s="65"/>
      <c r="F44" s="67"/>
      <c r="G44" s="74"/>
      <c r="H44" s="67" t="s">
        <v>14</v>
      </c>
      <c r="I44" s="65"/>
      <c r="J44" s="67" t="s">
        <v>14</v>
      </c>
      <c r="K44" s="65"/>
      <c r="L44" s="4"/>
      <c r="M44" s="80"/>
      <c r="N44" s="128"/>
      <c r="O44" s="128"/>
      <c r="P44" s="198"/>
      <c r="Q44" s="198"/>
      <c r="R44" s="198"/>
      <c r="S44" s="45"/>
      <c r="T44" s="40"/>
      <c r="U44" s="99">
        <f t="shared" ref="U44" si="10">S42-T42</f>
        <v>0.11458333333333333</v>
      </c>
      <c r="W44" s="111"/>
      <c r="X44" s="40"/>
      <c r="Y44" s="107">
        <f t="shared" ref="Y44" si="11">W42-X42</f>
        <v>0.11458333333333333</v>
      </c>
    </row>
    <row r="45" spans="1:25" ht="15" customHeight="1" thickBot="1" x14ac:dyDescent="0.3">
      <c r="A45" s="22">
        <v>0.49305555555555403</v>
      </c>
      <c r="B45" s="25"/>
      <c r="C45" s="26"/>
      <c r="D45" s="71"/>
      <c r="E45" s="65"/>
      <c r="F45" s="67"/>
      <c r="G45" s="74"/>
      <c r="H45" s="25"/>
      <c r="I45" s="25"/>
      <c r="J45" s="24"/>
      <c r="K45" s="26"/>
      <c r="L45" s="4"/>
      <c r="M45" s="80"/>
      <c r="N45" s="129"/>
      <c r="O45" s="129"/>
      <c r="P45" s="199"/>
      <c r="Q45" s="199"/>
      <c r="R45" s="199"/>
      <c r="S45" s="46"/>
      <c r="T45" s="41"/>
      <c r="U45" s="116"/>
      <c r="W45" s="112"/>
      <c r="X45" s="41"/>
      <c r="Y45" s="109"/>
    </row>
    <row r="46" spans="1:25" ht="15" customHeight="1" thickTop="1" x14ac:dyDescent="0.25">
      <c r="A46" s="22">
        <v>0.49652777777777601</v>
      </c>
      <c r="B46" s="25"/>
      <c r="C46" s="26"/>
      <c r="D46" s="71"/>
      <c r="E46" s="65"/>
      <c r="F46" s="67"/>
      <c r="G46" s="74"/>
      <c r="H46" s="25"/>
      <c r="I46" s="25"/>
      <c r="J46" s="24"/>
      <c r="K46" s="26"/>
      <c r="L46" s="4"/>
      <c r="M46" s="81" t="s">
        <v>50</v>
      </c>
      <c r="N46" s="200"/>
      <c r="O46" s="200"/>
      <c r="P46" s="201">
        <f>N46*5</f>
        <v>0</v>
      </c>
      <c r="Q46" s="201"/>
      <c r="R46" s="201">
        <f>Q46*5</f>
        <v>0</v>
      </c>
      <c r="S46" s="36">
        <v>5.6944444444444443E-2</v>
      </c>
      <c r="T46" s="39">
        <f>SUM(N46:N49)</f>
        <v>0</v>
      </c>
      <c r="U46" s="115" t="b">
        <f t="shared" ref="U46" si="12">S46=T46</f>
        <v>0</v>
      </c>
      <c r="W46" s="110">
        <v>5.6944444444444443E-2</v>
      </c>
      <c r="X46" s="39">
        <f>SUM(R46:R49)</f>
        <v>0</v>
      </c>
      <c r="Y46" s="105" t="b">
        <f t="shared" ref="Y46" si="13">W46=X46</f>
        <v>0</v>
      </c>
    </row>
    <row r="47" spans="1:25" ht="15" customHeight="1" x14ac:dyDescent="0.25">
      <c r="A47" s="22">
        <v>0.499999999999998</v>
      </c>
      <c r="B47" s="25"/>
      <c r="C47" s="26"/>
      <c r="D47" s="72"/>
      <c r="E47" s="73"/>
      <c r="F47" s="75"/>
      <c r="G47" s="76"/>
      <c r="H47" s="24"/>
      <c r="I47" s="26"/>
      <c r="J47" s="24"/>
      <c r="K47" s="26"/>
      <c r="L47" s="4"/>
      <c r="M47" s="81"/>
      <c r="N47" s="128"/>
      <c r="O47" s="128"/>
      <c r="P47" s="198"/>
      <c r="Q47" s="198"/>
      <c r="R47" s="198"/>
      <c r="S47" s="37"/>
      <c r="T47" s="40"/>
      <c r="U47" s="98"/>
      <c r="W47" s="111"/>
      <c r="X47" s="40"/>
      <c r="Y47" s="106"/>
    </row>
    <row r="48" spans="1:25" ht="15" customHeight="1" x14ac:dyDescent="0.25">
      <c r="A48" s="48">
        <v>0.54861111111111105</v>
      </c>
      <c r="B48" s="68" t="s">
        <v>14</v>
      </c>
      <c r="C48" s="68"/>
      <c r="D48" s="68"/>
      <c r="E48" s="68"/>
      <c r="F48" s="68"/>
      <c r="G48" s="68"/>
      <c r="H48" s="68"/>
      <c r="I48" s="68"/>
      <c r="J48" s="68"/>
      <c r="K48" s="69"/>
      <c r="L48" s="12"/>
      <c r="M48" s="81"/>
      <c r="N48" s="128"/>
      <c r="O48" s="128"/>
      <c r="P48" s="198"/>
      <c r="Q48" s="198"/>
      <c r="R48" s="198"/>
      <c r="S48" s="37"/>
      <c r="T48" s="40"/>
      <c r="U48" s="99">
        <f t="shared" ref="U48" si="14">S46-T46</f>
        <v>5.6944444444444443E-2</v>
      </c>
      <c r="W48" s="111"/>
      <c r="X48" s="40"/>
      <c r="Y48" s="107">
        <f t="shared" ref="Y48" si="15">W46-X46</f>
        <v>5.6944444444444443E-2</v>
      </c>
    </row>
    <row r="49" spans="1:25" ht="15" customHeight="1" thickBot="1" x14ac:dyDescent="0.3">
      <c r="A49" s="49"/>
      <c r="B49" s="68"/>
      <c r="C49" s="68"/>
      <c r="D49" s="70"/>
      <c r="E49" s="70"/>
      <c r="F49" s="70"/>
      <c r="G49" s="70"/>
      <c r="H49" s="68"/>
      <c r="I49" s="68"/>
      <c r="J49" s="68"/>
      <c r="K49" s="69"/>
      <c r="L49" s="4"/>
      <c r="M49" s="81"/>
      <c r="N49" s="129"/>
      <c r="O49" s="129"/>
      <c r="P49" s="199"/>
      <c r="Q49" s="199"/>
      <c r="R49" s="199"/>
      <c r="S49" s="38"/>
      <c r="T49" s="41"/>
      <c r="U49" s="116"/>
      <c r="W49" s="112"/>
      <c r="X49" s="41"/>
      <c r="Y49" s="109"/>
    </row>
    <row r="50" spans="1:25" ht="15" customHeight="1" thickTop="1" x14ac:dyDescent="0.25">
      <c r="A50" s="131">
        <v>0.55208333333333337</v>
      </c>
      <c r="B50" s="157" t="s">
        <v>20</v>
      </c>
      <c r="C50" s="158"/>
      <c r="D50" s="25"/>
      <c r="E50" s="25"/>
      <c r="F50" s="24"/>
      <c r="G50" s="25"/>
      <c r="H50" s="163" t="s">
        <v>30</v>
      </c>
      <c r="I50" s="163" t="s">
        <v>12</v>
      </c>
      <c r="J50" s="167" t="s">
        <v>54</v>
      </c>
      <c r="K50" s="168"/>
      <c r="L50" s="4"/>
      <c r="M50" s="78" t="s">
        <v>51</v>
      </c>
      <c r="N50" s="200"/>
      <c r="O50" s="200"/>
      <c r="P50" s="201">
        <f>N50*5</f>
        <v>0</v>
      </c>
      <c r="Q50" s="201"/>
      <c r="R50" s="201">
        <f>Q50*5</f>
        <v>0</v>
      </c>
      <c r="S50" s="44">
        <v>4.1666666666666664E-2</v>
      </c>
      <c r="T50" s="42">
        <f>SUM(N50:N53)</f>
        <v>0</v>
      </c>
      <c r="U50" s="115" t="b">
        <f t="shared" ref="U50" si="16">S50=T50</f>
        <v>0</v>
      </c>
      <c r="W50" s="101">
        <v>4.1666666666666664E-2</v>
      </c>
      <c r="X50" s="42">
        <f>SUM(R50:R53)</f>
        <v>0</v>
      </c>
      <c r="Y50" s="105" t="b">
        <f t="shared" ref="Y50" si="17">W50=X50</f>
        <v>0</v>
      </c>
    </row>
    <row r="51" spans="1:25" ht="15" customHeight="1" x14ac:dyDescent="0.25">
      <c r="A51" s="131">
        <v>0.55555555555555602</v>
      </c>
      <c r="B51" s="159"/>
      <c r="C51" s="160"/>
      <c r="D51" s="25"/>
      <c r="E51" s="25"/>
      <c r="F51" s="24"/>
      <c r="G51" s="25"/>
      <c r="H51" s="164"/>
      <c r="I51" s="164"/>
      <c r="J51" s="169"/>
      <c r="K51" s="170"/>
      <c r="L51" s="4"/>
      <c r="M51" s="78"/>
      <c r="N51" s="128"/>
      <c r="O51" s="128"/>
      <c r="P51" s="198"/>
      <c r="Q51" s="198"/>
      <c r="R51" s="198"/>
      <c r="S51" s="45"/>
      <c r="T51" s="40"/>
      <c r="U51" s="98"/>
      <c r="W51" s="102"/>
      <c r="X51" s="40"/>
      <c r="Y51" s="106"/>
    </row>
    <row r="52" spans="1:25" ht="15" customHeight="1" x14ac:dyDescent="0.25">
      <c r="A52" s="131">
        <v>0.55902777777777801</v>
      </c>
      <c r="B52" s="159"/>
      <c r="C52" s="160"/>
      <c r="D52" s="25"/>
      <c r="E52" s="25"/>
      <c r="F52" s="24"/>
      <c r="G52" s="25"/>
      <c r="H52" s="164"/>
      <c r="I52" s="164"/>
      <c r="J52" s="169"/>
      <c r="K52" s="170"/>
      <c r="L52" s="4"/>
      <c r="M52" s="78"/>
      <c r="N52" s="128"/>
      <c r="O52" s="128"/>
      <c r="P52" s="198"/>
      <c r="Q52" s="198"/>
      <c r="R52" s="198"/>
      <c r="S52" s="45"/>
      <c r="T52" s="40"/>
      <c r="U52" s="99">
        <f t="shared" ref="U52" si="18">S50-T50</f>
        <v>4.1666666666666664E-2</v>
      </c>
      <c r="W52" s="102"/>
      <c r="X52" s="40"/>
      <c r="Y52" s="107">
        <f t="shared" ref="Y52" si="19">W50-X50</f>
        <v>4.1666666666666664E-2</v>
      </c>
    </row>
    <row r="53" spans="1:25" ht="15" customHeight="1" thickBot="1" x14ac:dyDescent="0.3">
      <c r="A53" s="131">
        <v>0.5625</v>
      </c>
      <c r="B53" s="159"/>
      <c r="C53" s="160"/>
      <c r="D53" s="25"/>
      <c r="E53" s="25"/>
      <c r="F53" s="24"/>
      <c r="G53" s="25"/>
      <c r="H53" s="164"/>
      <c r="I53" s="164"/>
      <c r="J53" s="169"/>
      <c r="K53" s="170"/>
      <c r="L53" s="4"/>
      <c r="M53" s="78"/>
      <c r="N53" s="202"/>
      <c r="O53" s="202"/>
      <c r="P53" s="203"/>
      <c r="Q53" s="203"/>
      <c r="R53" s="203"/>
      <c r="S53" s="82"/>
      <c r="T53" s="77"/>
      <c r="U53" s="117"/>
      <c r="W53" s="103"/>
      <c r="X53" s="104"/>
      <c r="Y53" s="108"/>
    </row>
    <row r="54" spans="1:25" ht="15" customHeight="1" x14ac:dyDescent="0.25">
      <c r="A54" s="131">
        <v>0.56597222222222299</v>
      </c>
      <c r="B54" s="159"/>
      <c r="C54" s="160"/>
      <c r="D54" s="25"/>
      <c r="E54" s="25"/>
      <c r="F54" s="24"/>
      <c r="G54" s="25"/>
      <c r="H54" s="164"/>
      <c r="I54" s="164"/>
      <c r="J54" s="169"/>
      <c r="K54" s="170"/>
      <c r="L54" s="4"/>
      <c r="N54" s="5"/>
      <c r="O54" s="5"/>
      <c r="P54" s="5"/>
      <c r="Q54" s="5"/>
    </row>
    <row r="55" spans="1:25" ht="15" customHeight="1" x14ac:dyDescent="0.25">
      <c r="A55" s="131">
        <v>0.56944444444444497</v>
      </c>
      <c r="B55" s="159"/>
      <c r="C55" s="160"/>
      <c r="D55" s="25"/>
      <c r="E55" s="25"/>
      <c r="F55" s="24"/>
      <c r="G55" s="25"/>
      <c r="H55" s="165"/>
      <c r="I55" s="164"/>
      <c r="J55" s="169"/>
      <c r="K55" s="170"/>
      <c r="L55" s="4"/>
      <c r="N55" s="5"/>
      <c r="O55" s="5"/>
      <c r="P55" s="5"/>
      <c r="Q55" s="5"/>
    </row>
    <row r="56" spans="1:25" ht="15" customHeight="1" x14ac:dyDescent="0.25">
      <c r="A56" s="131">
        <v>0.57291666666666696</v>
      </c>
      <c r="B56" s="159"/>
      <c r="C56" s="160"/>
      <c r="D56" s="25"/>
      <c r="E56" s="25"/>
      <c r="F56" s="24"/>
      <c r="G56" s="25"/>
      <c r="H56" s="157" t="s">
        <v>33</v>
      </c>
      <c r="I56" s="164"/>
      <c r="J56" s="171"/>
      <c r="K56" s="172"/>
      <c r="L56" s="4"/>
      <c r="N56" s="5"/>
      <c r="O56" s="5"/>
      <c r="P56" s="5"/>
      <c r="Q56" s="5"/>
    </row>
    <row r="57" spans="1:25" ht="15" customHeight="1" x14ac:dyDescent="0.25">
      <c r="A57" s="131">
        <v>0.57638888888888995</v>
      </c>
      <c r="B57" s="159"/>
      <c r="C57" s="160"/>
      <c r="D57" s="25"/>
      <c r="E57" s="25"/>
      <c r="F57" s="24"/>
      <c r="G57" s="25"/>
      <c r="H57" s="159"/>
      <c r="I57" s="164"/>
      <c r="J57" s="166" t="s">
        <v>21</v>
      </c>
      <c r="K57" s="158"/>
      <c r="L57" s="4"/>
      <c r="N57" s="5"/>
      <c r="O57" s="5"/>
      <c r="P57" s="5"/>
      <c r="Q57" s="5"/>
    </row>
    <row r="58" spans="1:25" ht="15" customHeight="1" x14ac:dyDescent="0.25">
      <c r="A58" s="131">
        <v>0.57986111111111205</v>
      </c>
      <c r="B58" s="161"/>
      <c r="C58" s="162"/>
      <c r="D58" s="25"/>
      <c r="E58" s="25"/>
      <c r="F58" s="24"/>
      <c r="G58" s="25"/>
      <c r="H58" s="159"/>
      <c r="I58" s="164"/>
      <c r="J58" s="137"/>
      <c r="K58" s="160"/>
      <c r="L58" s="4"/>
      <c r="N58" s="5"/>
      <c r="O58" s="5"/>
      <c r="P58" s="5"/>
      <c r="Q58" s="5"/>
    </row>
    <row r="59" spans="1:25" ht="15" customHeight="1" x14ac:dyDescent="0.25">
      <c r="A59" s="131">
        <v>0.58333333333333404</v>
      </c>
      <c r="B59" s="139" t="s">
        <v>22</v>
      </c>
      <c r="C59" s="163" t="s">
        <v>11</v>
      </c>
      <c r="D59" s="25"/>
      <c r="E59" s="25"/>
      <c r="F59" s="24"/>
      <c r="G59" s="25"/>
      <c r="H59" s="159"/>
      <c r="I59" s="165"/>
      <c r="J59" s="137"/>
      <c r="K59" s="160"/>
      <c r="L59" s="4"/>
      <c r="N59" s="5"/>
      <c r="O59" s="5"/>
      <c r="P59" s="5"/>
      <c r="Q59" s="5"/>
    </row>
    <row r="60" spans="1:25" ht="15" customHeight="1" x14ac:dyDescent="0.25">
      <c r="A60" s="131">
        <v>0.58680555555555602</v>
      </c>
      <c r="B60" s="140"/>
      <c r="C60" s="164"/>
      <c r="D60" s="25"/>
      <c r="E60" s="25"/>
      <c r="F60" s="24"/>
      <c r="G60" s="25"/>
      <c r="H60" s="132" t="s">
        <v>23</v>
      </c>
      <c r="I60" s="133"/>
      <c r="J60" s="159"/>
      <c r="K60" s="160"/>
      <c r="L60" s="4"/>
      <c r="N60" s="5"/>
      <c r="O60" s="5"/>
      <c r="P60" s="5"/>
      <c r="Q60" s="5"/>
    </row>
    <row r="61" spans="1:25" ht="15" customHeight="1" x14ac:dyDescent="0.25">
      <c r="A61" s="131">
        <v>0.59027777777777801</v>
      </c>
      <c r="B61" s="140"/>
      <c r="C61" s="164"/>
      <c r="D61" s="25"/>
      <c r="E61" s="25"/>
      <c r="F61" s="24"/>
      <c r="G61" s="25"/>
      <c r="H61" s="30"/>
      <c r="I61" s="134"/>
      <c r="J61" s="159"/>
      <c r="K61" s="160"/>
      <c r="L61" s="4"/>
      <c r="N61" s="5"/>
      <c r="O61" s="5"/>
      <c r="P61" s="5"/>
      <c r="Q61" s="5"/>
    </row>
    <row r="62" spans="1:25" ht="15" customHeight="1" x14ac:dyDescent="0.25">
      <c r="A62" s="131">
        <v>0.59375</v>
      </c>
      <c r="B62" s="140"/>
      <c r="C62" s="164"/>
      <c r="D62" s="25"/>
      <c r="E62" s="25"/>
      <c r="F62" s="24"/>
      <c r="G62" s="25"/>
      <c r="H62" s="30"/>
      <c r="I62" s="134"/>
      <c r="J62" s="159"/>
      <c r="K62" s="160"/>
      <c r="L62" s="4"/>
      <c r="N62" s="5"/>
      <c r="O62" s="5"/>
      <c r="P62" s="5"/>
      <c r="Q62" s="5"/>
    </row>
    <row r="63" spans="1:25" ht="15" customHeight="1" x14ac:dyDescent="0.25">
      <c r="A63" s="131">
        <v>0.59722222222222299</v>
      </c>
      <c r="B63" s="140"/>
      <c r="C63" s="164"/>
      <c r="D63" s="25"/>
      <c r="E63" s="25"/>
      <c r="F63" s="24"/>
      <c r="G63" s="25"/>
      <c r="H63" s="30"/>
      <c r="I63" s="134"/>
      <c r="J63" s="159"/>
      <c r="K63" s="160"/>
      <c r="L63" s="4"/>
      <c r="N63" s="5"/>
      <c r="O63" s="5"/>
      <c r="P63" s="5"/>
      <c r="Q63" s="5"/>
    </row>
    <row r="64" spans="1:25" ht="15" customHeight="1" x14ac:dyDescent="0.25">
      <c r="A64" s="131">
        <v>0.60069444444444497</v>
      </c>
      <c r="B64" s="140"/>
      <c r="C64" s="164"/>
      <c r="D64" s="25"/>
      <c r="E64" s="25"/>
      <c r="F64" s="24"/>
      <c r="G64" s="25"/>
      <c r="H64" s="30"/>
      <c r="I64" s="134"/>
      <c r="J64" s="159"/>
      <c r="K64" s="160"/>
      <c r="L64" s="4"/>
      <c r="N64" s="5"/>
      <c r="O64" s="5"/>
      <c r="P64" s="5"/>
      <c r="Q64" s="5"/>
    </row>
    <row r="65" spans="1:17" ht="15" customHeight="1" x14ac:dyDescent="0.25">
      <c r="A65" s="131">
        <v>0.60416666666666696</v>
      </c>
      <c r="B65" s="140"/>
      <c r="C65" s="164"/>
      <c r="D65" s="25"/>
      <c r="E65" s="25"/>
      <c r="F65" s="24"/>
      <c r="G65" s="25"/>
      <c r="H65" s="30"/>
      <c r="I65" s="134"/>
      <c r="J65" s="159"/>
      <c r="K65" s="160"/>
      <c r="L65" s="4"/>
      <c r="N65" s="5"/>
      <c r="O65" s="5"/>
      <c r="P65" s="5"/>
      <c r="Q65" s="5"/>
    </row>
    <row r="66" spans="1:17" ht="15" customHeight="1" x14ac:dyDescent="0.25">
      <c r="A66" s="131">
        <v>0.60763888888888895</v>
      </c>
      <c r="B66" s="140"/>
      <c r="C66" s="164"/>
      <c r="D66" s="25"/>
      <c r="E66" s="25"/>
      <c r="F66" s="24"/>
      <c r="G66" s="25"/>
      <c r="H66" s="30"/>
      <c r="I66" s="134"/>
      <c r="J66" s="159"/>
      <c r="K66" s="160"/>
      <c r="L66" s="4"/>
      <c r="N66" s="5"/>
      <c r="O66" s="5"/>
      <c r="P66" s="5"/>
      <c r="Q66" s="5"/>
    </row>
    <row r="67" spans="1:17" ht="15" customHeight="1" x14ac:dyDescent="0.25">
      <c r="A67" s="131">
        <v>0.61111111111111105</v>
      </c>
      <c r="B67" s="140"/>
      <c r="C67" s="164"/>
      <c r="D67" s="25"/>
      <c r="E67" s="25"/>
      <c r="F67" s="24"/>
      <c r="G67" s="25"/>
      <c r="H67" s="30"/>
      <c r="I67" s="134"/>
      <c r="J67" s="159"/>
      <c r="K67" s="160"/>
      <c r="L67" s="4"/>
      <c r="N67" s="5"/>
      <c r="O67" s="5"/>
      <c r="P67" s="5"/>
      <c r="Q67" s="5"/>
    </row>
    <row r="68" spans="1:17" ht="15" customHeight="1" x14ac:dyDescent="0.25">
      <c r="A68" s="131">
        <v>0.61458333333333304</v>
      </c>
      <c r="B68" s="141"/>
      <c r="C68" s="165"/>
      <c r="D68" s="25"/>
      <c r="E68" s="25"/>
      <c r="F68" s="27"/>
      <c r="G68" s="28"/>
      <c r="H68" s="135"/>
      <c r="I68" s="136"/>
      <c r="J68" s="161"/>
      <c r="K68" s="162"/>
      <c r="L68" s="4"/>
      <c r="N68" s="5"/>
      <c r="O68" s="5"/>
      <c r="P68" s="5"/>
      <c r="Q68" s="5"/>
    </row>
    <row r="69" spans="1:17" ht="15" customHeight="1" x14ac:dyDescent="0.25">
      <c r="A69" s="48">
        <v>0.625</v>
      </c>
      <c r="B69" s="50" t="s">
        <v>9</v>
      </c>
      <c r="C69" s="50"/>
      <c r="D69" s="51"/>
      <c r="E69" s="51"/>
      <c r="F69" s="51"/>
      <c r="G69" s="51"/>
      <c r="H69" s="50"/>
      <c r="I69" s="50"/>
      <c r="J69" s="50"/>
      <c r="K69" s="52"/>
      <c r="L69" s="12"/>
      <c r="N69" s="5"/>
      <c r="O69" s="5"/>
      <c r="P69" s="5"/>
      <c r="Q69" s="5"/>
    </row>
    <row r="70" spans="1:17" ht="15" customHeight="1" x14ac:dyDescent="0.25">
      <c r="A70" s="49"/>
      <c r="B70" s="50"/>
      <c r="C70" s="50"/>
      <c r="D70" s="53"/>
      <c r="E70" s="53"/>
      <c r="F70" s="53"/>
      <c r="G70" s="53"/>
      <c r="H70" s="50"/>
      <c r="I70" s="50"/>
      <c r="J70" s="50"/>
      <c r="K70" s="52"/>
      <c r="L70" s="4"/>
      <c r="M70" s="3"/>
      <c r="N70" s="5"/>
      <c r="O70" s="5"/>
      <c r="P70" s="5"/>
      <c r="Q70" s="5"/>
    </row>
    <row r="71" spans="1:17" ht="15" customHeight="1" x14ac:dyDescent="0.25">
      <c r="A71" s="131">
        <v>0.62847222222222221</v>
      </c>
      <c r="B71" s="132" t="s">
        <v>53</v>
      </c>
      <c r="C71" s="133"/>
      <c r="D71" s="25"/>
      <c r="E71" s="25"/>
      <c r="F71" s="24"/>
      <c r="G71" s="25"/>
      <c r="H71" s="139" t="s">
        <v>52</v>
      </c>
      <c r="I71" s="142" t="s">
        <v>17</v>
      </c>
      <c r="J71" s="132" t="s">
        <v>28</v>
      </c>
      <c r="K71" s="133"/>
      <c r="L71" s="4"/>
      <c r="M71" s="3"/>
      <c r="N71" s="5"/>
      <c r="O71" s="5"/>
      <c r="P71" s="5"/>
      <c r="Q71" s="5"/>
    </row>
    <row r="72" spans="1:17" ht="15" customHeight="1" x14ac:dyDescent="0.25">
      <c r="A72" s="131">
        <v>0.63194444444444398</v>
      </c>
      <c r="B72" s="30"/>
      <c r="C72" s="134"/>
      <c r="D72" s="25"/>
      <c r="E72" s="25"/>
      <c r="F72" s="24"/>
      <c r="G72" s="25"/>
      <c r="H72" s="140"/>
      <c r="I72" s="143"/>
      <c r="J72" s="30"/>
      <c r="K72" s="134"/>
      <c r="L72" s="4"/>
      <c r="M72" s="3"/>
      <c r="N72" s="5"/>
      <c r="O72" s="5"/>
      <c r="P72" s="5"/>
      <c r="Q72" s="5"/>
    </row>
    <row r="73" spans="1:17" ht="15" customHeight="1" x14ac:dyDescent="0.25">
      <c r="A73" s="131">
        <v>0.63541666666666696</v>
      </c>
      <c r="B73" s="30"/>
      <c r="C73" s="134"/>
      <c r="D73" s="25"/>
      <c r="E73" s="25"/>
      <c r="F73" s="24"/>
      <c r="G73" s="25"/>
      <c r="H73" s="140"/>
      <c r="I73" s="143"/>
      <c r="J73" s="135"/>
      <c r="K73" s="136"/>
      <c r="L73" s="4"/>
      <c r="M73" s="3"/>
      <c r="N73" s="5"/>
      <c r="O73" s="5"/>
      <c r="P73" s="5"/>
      <c r="Q73" s="5"/>
    </row>
    <row r="74" spans="1:17" ht="15" customHeight="1" x14ac:dyDescent="0.25">
      <c r="A74" s="131">
        <v>0.63888888888888895</v>
      </c>
      <c r="B74" s="30"/>
      <c r="C74" s="134"/>
      <c r="D74" s="25"/>
      <c r="E74" s="25"/>
      <c r="F74" s="24"/>
      <c r="G74" s="25"/>
      <c r="H74" s="140"/>
      <c r="I74" s="143"/>
      <c r="J74" s="151" t="s">
        <v>36</v>
      </c>
      <c r="K74" s="152"/>
      <c r="L74" s="4"/>
      <c r="M74" s="3"/>
      <c r="N74" s="5"/>
      <c r="O74" s="5"/>
      <c r="P74" s="5"/>
      <c r="Q74" s="5"/>
    </row>
    <row r="75" spans="1:17" ht="15" customHeight="1" x14ac:dyDescent="0.25">
      <c r="A75" s="131">
        <v>0.64236111111111105</v>
      </c>
      <c r="B75" s="30"/>
      <c r="C75" s="134"/>
      <c r="D75" s="25"/>
      <c r="E75" s="25"/>
      <c r="F75" s="24"/>
      <c r="G75" s="25"/>
      <c r="H75" s="140"/>
      <c r="I75" s="143"/>
      <c r="J75" s="153"/>
      <c r="K75" s="154"/>
      <c r="L75" s="4"/>
      <c r="M75" s="3"/>
      <c r="N75" s="5"/>
      <c r="O75" s="5"/>
      <c r="P75" s="5"/>
      <c r="Q75" s="5"/>
    </row>
    <row r="76" spans="1:17" ht="15" customHeight="1" x14ac:dyDescent="0.25">
      <c r="A76" s="131">
        <v>0.64583333333333304</v>
      </c>
      <c r="B76" s="30"/>
      <c r="C76" s="134"/>
      <c r="D76" s="25"/>
      <c r="E76" s="29"/>
      <c r="F76" s="24"/>
      <c r="G76" s="25"/>
      <c r="H76" s="140"/>
      <c r="I76" s="143"/>
      <c r="J76" s="153"/>
      <c r="K76" s="154"/>
      <c r="L76" s="4"/>
      <c r="N76" s="5"/>
      <c r="O76" s="5"/>
      <c r="P76" s="5"/>
      <c r="Q76" s="5"/>
    </row>
    <row r="77" spans="1:17" ht="15" customHeight="1" x14ac:dyDescent="0.25">
      <c r="A77" s="131">
        <v>0.64930555555555503</v>
      </c>
      <c r="B77" s="30"/>
      <c r="C77" s="134"/>
      <c r="D77" s="25"/>
      <c r="E77" s="25"/>
      <c r="F77" s="24"/>
      <c r="G77" s="25"/>
      <c r="H77" s="140"/>
      <c r="I77" s="143"/>
      <c r="J77" s="153"/>
      <c r="K77" s="154"/>
      <c r="L77" s="4"/>
      <c r="N77" s="5"/>
      <c r="O77" s="5"/>
      <c r="P77" s="5"/>
      <c r="Q77" s="5"/>
    </row>
    <row r="78" spans="1:17" ht="15" customHeight="1" x14ac:dyDescent="0.25">
      <c r="A78" s="131">
        <v>0.65277777777777801</v>
      </c>
      <c r="B78" s="30"/>
      <c r="C78" s="134"/>
      <c r="D78" s="25"/>
      <c r="E78" s="25"/>
      <c r="F78" s="24"/>
      <c r="G78" s="25"/>
      <c r="H78" s="140"/>
      <c r="I78" s="143"/>
      <c r="J78" s="153"/>
      <c r="K78" s="154"/>
      <c r="L78" s="4"/>
      <c r="N78" s="5"/>
      <c r="O78" s="5"/>
      <c r="P78" s="5"/>
      <c r="Q78" s="5"/>
    </row>
    <row r="79" spans="1:17" ht="15" customHeight="1" x14ac:dyDescent="0.25">
      <c r="A79" s="131">
        <v>0.65625</v>
      </c>
      <c r="B79" s="30"/>
      <c r="C79" s="134"/>
      <c r="D79" s="25"/>
      <c r="E79" s="25"/>
      <c r="F79" s="24"/>
      <c r="G79" s="25"/>
      <c r="H79" s="141"/>
      <c r="I79" s="144"/>
      <c r="J79" s="153"/>
      <c r="K79" s="154"/>
      <c r="L79" s="4"/>
      <c r="N79" s="5"/>
      <c r="O79" s="5"/>
      <c r="P79" s="5"/>
      <c r="Q79" s="5"/>
    </row>
    <row r="80" spans="1:17" ht="15" customHeight="1" x14ac:dyDescent="0.25">
      <c r="A80" s="131">
        <v>0.65972222222222199</v>
      </c>
      <c r="B80" s="132" t="s">
        <v>16</v>
      </c>
      <c r="C80" s="133"/>
      <c r="D80" s="25"/>
      <c r="E80" s="25"/>
      <c r="F80" s="24"/>
      <c r="G80" s="25"/>
      <c r="H80" s="145" t="s">
        <v>35</v>
      </c>
      <c r="I80" s="146"/>
      <c r="J80" s="153"/>
      <c r="K80" s="154"/>
      <c r="L80" s="4"/>
      <c r="N80" s="5"/>
      <c r="O80" s="5"/>
      <c r="P80" s="5"/>
      <c r="Q80" s="5"/>
    </row>
    <row r="81" spans="1:17" ht="15" customHeight="1" x14ac:dyDescent="0.25">
      <c r="A81" s="131">
        <v>0.66319444444444398</v>
      </c>
      <c r="B81" s="30"/>
      <c r="C81" s="134"/>
      <c r="D81" s="25"/>
      <c r="E81" s="25"/>
      <c r="F81" s="24"/>
      <c r="G81" s="25"/>
      <c r="H81" s="147"/>
      <c r="I81" s="148"/>
      <c r="J81" s="153"/>
      <c r="K81" s="154"/>
      <c r="L81" s="4"/>
      <c r="N81" s="5"/>
      <c r="O81" s="5"/>
      <c r="P81" s="5"/>
      <c r="Q81" s="5"/>
    </row>
    <row r="82" spans="1:17" ht="15" customHeight="1" x14ac:dyDescent="0.25">
      <c r="A82" s="131">
        <v>0.66666666666666696</v>
      </c>
      <c r="B82" s="30"/>
      <c r="C82" s="134"/>
      <c r="D82" s="25"/>
      <c r="E82" s="25"/>
      <c r="F82" s="24"/>
      <c r="G82" s="25"/>
      <c r="H82" s="147"/>
      <c r="I82" s="148"/>
      <c r="J82" s="153"/>
      <c r="K82" s="154"/>
      <c r="L82" s="4"/>
      <c r="N82" s="5"/>
      <c r="O82" s="5"/>
      <c r="P82" s="5"/>
      <c r="Q82" s="5"/>
    </row>
    <row r="83" spans="1:17" ht="15" customHeight="1" x14ac:dyDescent="0.25">
      <c r="A83" s="131">
        <v>0.67013888888888895</v>
      </c>
      <c r="B83" s="30"/>
      <c r="C83" s="134"/>
      <c r="D83" s="25"/>
      <c r="E83" s="25"/>
      <c r="F83" s="24"/>
      <c r="G83" s="25"/>
      <c r="H83" s="147"/>
      <c r="I83" s="148"/>
      <c r="J83" s="153"/>
      <c r="K83" s="154"/>
      <c r="L83" s="4"/>
      <c r="N83" s="5"/>
      <c r="O83" s="5"/>
      <c r="P83" s="5"/>
      <c r="Q83" s="5"/>
    </row>
    <row r="84" spans="1:17" ht="15" customHeight="1" x14ac:dyDescent="0.25">
      <c r="A84" s="138">
        <v>0.67361111111111105</v>
      </c>
      <c r="B84" s="135"/>
      <c r="C84" s="136"/>
      <c r="D84" s="28"/>
      <c r="E84" s="28"/>
      <c r="F84" s="27"/>
      <c r="G84" s="28"/>
      <c r="H84" s="149"/>
      <c r="I84" s="150"/>
      <c r="J84" s="155"/>
      <c r="K84" s="156"/>
      <c r="L84" s="4"/>
      <c r="N84" s="5"/>
      <c r="O84" s="5"/>
      <c r="P84" s="5"/>
      <c r="Q84" s="5"/>
    </row>
    <row r="85" spans="1:17" x14ac:dyDescent="0.25">
      <c r="N85" s="5"/>
      <c r="O85" s="5"/>
      <c r="P85" s="5"/>
      <c r="Q85" s="5"/>
    </row>
    <row r="86" spans="1:17" x14ac:dyDescent="0.25">
      <c r="N86" s="5"/>
      <c r="O86" s="5"/>
      <c r="P86" s="5"/>
      <c r="Q86" s="5"/>
    </row>
    <row r="87" spans="1:17" x14ac:dyDescent="0.25">
      <c r="N87" s="5"/>
      <c r="O87" s="5"/>
      <c r="P87" s="5"/>
      <c r="Q87" s="5"/>
    </row>
    <row r="88" spans="1:17" x14ac:dyDescent="0.25">
      <c r="N88" s="5"/>
      <c r="O88" s="5"/>
      <c r="P88" s="5"/>
      <c r="Q88" s="5"/>
    </row>
    <row r="95" spans="1:17" x14ac:dyDescent="0.25">
      <c r="E95" s="9"/>
    </row>
  </sheetData>
  <mergeCells count="137">
    <mergeCell ref="P50:P53"/>
    <mergeCell ref="B9:B11"/>
    <mergeCell ref="O5:O14"/>
    <mergeCell ref="O15:O24"/>
    <mergeCell ref="O25:O34"/>
    <mergeCell ref="O35:O37"/>
    <mergeCell ref="O38:O41"/>
    <mergeCell ref="O42:O45"/>
    <mergeCell ref="O46:O49"/>
    <mergeCell ref="O50:O53"/>
    <mergeCell ref="Y48:Y49"/>
    <mergeCell ref="W42:W45"/>
    <mergeCell ref="X42:X45"/>
    <mergeCell ref="X2:X4"/>
    <mergeCell ref="W3:W4"/>
    <mergeCell ref="Y3:Y4"/>
    <mergeCell ref="W5:W14"/>
    <mergeCell ref="X5:X14"/>
    <mergeCell ref="Y5:Y9"/>
    <mergeCell ref="Y10:Y14"/>
    <mergeCell ref="Y15:Y19"/>
    <mergeCell ref="Y20:Y24"/>
    <mergeCell ref="W25:W34"/>
    <mergeCell ref="X25:X34"/>
    <mergeCell ref="Y25:Y29"/>
    <mergeCell ref="Y30:Y34"/>
    <mergeCell ref="W15:W24"/>
    <mergeCell ref="X15:X24"/>
    <mergeCell ref="U44:U45"/>
    <mergeCell ref="U46:U47"/>
    <mergeCell ref="U48:U49"/>
    <mergeCell ref="U52:U53"/>
    <mergeCell ref="U30:U34"/>
    <mergeCell ref="U36:U37"/>
    <mergeCell ref="U38:U39"/>
    <mergeCell ref="U40:U41"/>
    <mergeCell ref="U42:U43"/>
    <mergeCell ref="U50:U51"/>
    <mergeCell ref="X35:X37"/>
    <mergeCell ref="W50:W53"/>
    <mergeCell ref="X50:X53"/>
    <mergeCell ref="Y50:Y51"/>
    <mergeCell ref="Y52:Y53"/>
    <mergeCell ref="Y42:Y43"/>
    <mergeCell ref="Y44:Y45"/>
    <mergeCell ref="W46:W49"/>
    <mergeCell ref="X46:X49"/>
    <mergeCell ref="Y36:Y37"/>
    <mergeCell ref="W38:W41"/>
    <mergeCell ref="X38:X41"/>
    <mergeCell ref="Y38:Y39"/>
    <mergeCell ref="Y40:Y41"/>
    <mergeCell ref="W35:W37"/>
    <mergeCell ref="Y46:Y47"/>
    <mergeCell ref="U3:U4"/>
    <mergeCell ref="U15:U19"/>
    <mergeCell ref="U20:U24"/>
    <mergeCell ref="U25:U29"/>
    <mergeCell ref="U5:U9"/>
    <mergeCell ref="U10:U14"/>
    <mergeCell ref="N5:N14"/>
    <mergeCell ref="R5:R14"/>
    <mergeCell ref="N15:N24"/>
    <mergeCell ref="R15:R24"/>
    <mergeCell ref="N25:N34"/>
    <mergeCell ref="R25:R34"/>
    <mergeCell ref="P5:P14"/>
    <mergeCell ref="Q5:Q14"/>
    <mergeCell ref="Q15:Q24"/>
    <mergeCell ref="Q25:Q34"/>
    <mergeCell ref="P15:P24"/>
    <mergeCell ref="P25:P34"/>
    <mergeCell ref="R46:R49"/>
    <mergeCell ref="N50:N53"/>
    <mergeCell ref="R50:R53"/>
    <mergeCell ref="S50:S53"/>
    <mergeCell ref="S42:S45"/>
    <mergeCell ref="M5:M14"/>
    <mergeCell ref="M15:M24"/>
    <mergeCell ref="M25:M34"/>
    <mergeCell ref="M35:M37"/>
    <mergeCell ref="N35:N37"/>
    <mergeCell ref="R35:R37"/>
    <mergeCell ref="N38:N41"/>
    <mergeCell ref="R38:R41"/>
    <mergeCell ref="N42:N45"/>
    <mergeCell ref="R42:R45"/>
    <mergeCell ref="Q35:Q37"/>
    <mergeCell ref="Q38:Q41"/>
    <mergeCell ref="Q42:Q45"/>
    <mergeCell ref="Q46:Q49"/>
    <mergeCell ref="Q50:Q53"/>
    <mergeCell ref="P35:P37"/>
    <mergeCell ref="P38:P41"/>
    <mergeCell ref="P42:P45"/>
    <mergeCell ref="P46:P49"/>
    <mergeCell ref="A69:A70"/>
    <mergeCell ref="B69:K70"/>
    <mergeCell ref="A2:K3"/>
    <mergeCell ref="N3:R3"/>
    <mergeCell ref="N2:R2"/>
    <mergeCell ref="B4:C4"/>
    <mergeCell ref="D4:E4"/>
    <mergeCell ref="F4:G4"/>
    <mergeCell ref="H4:I4"/>
    <mergeCell ref="J4:K4"/>
    <mergeCell ref="B6:K8"/>
    <mergeCell ref="B25:K26"/>
    <mergeCell ref="A25:A26"/>
    <mergeCell ref="B44:C44"/>
    <mergeCell ref="H44:I44"/>
    <mergeCell ref="J44:K44"/>
    <mergeCell ref="A48:A49"/>
    <mergeCell ref="B48:K49"/>
    <mergeCell ref="D42:E47"/>
    <mergeCell ref="F42:G47"/>
    <mergeCell ref="T2:T4"/>
    <mergeCell ref="S3:S4"/>
    <mergeCell ref="S46:S49"/>
    <mergeCell ref="S5:S14"/>
    <mergeCell ref="T42:T45"/>
    <mergeCell ref="T46:T49"/>
    <mergeCell ref="T5:T14"/>
    <mergeCell ref="T15:T24"/>
    <mergeCell ref="T25:T34"/>
    <mergeCell ref="T35:T37"/>
    <mergeCell ref="T38:T41"/>
    <mergeCell ref="S15:S24"/>
    <mergeCell ref="S35:S37"/>
    <mergeCell ref="S38:S41"/>
    <mergeCell ref="S25:S34"/>
    <mergeCell ref="T50:T53"/>
    <mergeCell ref="M50:M53"/>
    <mergeCell ref="M38:M41"/>
    <mergeCell ref="M42:M45"/>
    <mergeCell ref="M46:M49"/>
    <mergeCell ref="N46:N49"/>
  </mergeCells>
  <dataValidations count="2">
    <dataValidation type="list" allowBlank="1" showInputMessage="1" showErrorMessage="1" sqref="A2">
      <formula1>Périodes</formula1>
    </dataValidation>
    <dataValidation type="list" allowBlank="1" showInputMessage="1" showErrorMessage="1" sqref="L70:L84 L26:L43 L9:L24 K45:L47 L49:L68 F42 I42:I43 C45:C47 B59:C59 I45:I47 D42 F36 H23 C42:C43 H42:H47 J12 J16 B9 D12 B23 D9 F12:H12 F9 D23 F21:F23 H9 J9 B12 B27 B42:B47 B36 D27 J42:J47 K42:K43 F27 H27 J27 H39 J39 H60 B50 D50:G68 J57 H50:J50 H56 H80 H71:J71 B71 D71:G84 J74 B80">
      <formula1>Compétences</formula1>
    </dataValidation>
  </dataValidations>
  <pageMargins left="0.7" right="0.7" top="0.75" bottom="0.75" header="0.3" footer="0.3"/>
  <pageSetup paperSize="9" scale="5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Bouton4_Cliquer">
                <anchor moveWithCells="1" sizeWithCells="1">
                  <from>
                    <xdr:col>11</xdr:col>
                    <xdr:colOff>66675</xdr:colOff>
                    <xdr:row>1</xdr:row>
                    <xdr:rowOff>57150</xdr:rowOff>
                  </from>
                  <to>
                    <xdr:col>12</xdr:col>
                    <xdr:colOff>1333500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Période 4 (Hand)</vt:lpstr>
      <vt:lpstr>Périodes</vt:lpstr>
      <vt:lpstr>'Période 4 (Hand)'!Zone_d_impression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Sebastien GUICHARD</cp:lastModifiedBy>
  <cp:lastPrinted>2018-02-14T15:10:28Z</cp:lastPrinted>
  <dcterms:created xsi:type="dcterms:W3CDTF">2017-07-12T10:57:04Z</dcterms:created>
  <dcterms:modified xsi:type="dcterms:W3CDTF">2018-03-09T07:35:08Z</dcterms:modified>
</cp:coreProperties>
</file>